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5F4A7BB-0A70-440F-8BAE-6283599D57D5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0" l="1"/>
  <c r="G3" i="10"/>
  <c r="G6" i="10"/>
  <c r="G5" i="10"/>
  <c r="G3" i="11"/>
  <c r="G2" i="11"/>
  <c r="G4" i="11"/>
  <c r="G3" i="12"/>
  <c r="G4" i="12"/>
  <c r="G2" i="12"/>
  <c r="G4" i="13"/>
  <c r="G3" i="13"/>
  <c r="F4" i="13"/>
  <c r="F3" i="13"/>
  <c r="F2" i="13"/>
  <c r="G58" i="14"/>
  <c r="G57" i="14"/>
  <c r="G56" i="14"/>
  <c r="H1" i="8"/>
  <c r="G28" i="6"/>
  <c r="G29" i="6"/>
  <c r="G30" i="6"/>
  <c r="G27" i="6"/>
  <c r="G23" i="6"/>
  <c r="G22" i="6"/>
  <c r="G2" i="10" l="1"/>
  <c r="G5" i="11"/>
  <c r="G5" i="12"/>
  <c r="G2" i="13"/>
  <c r="C3" i="6"/>
  <c r="G43" i="6" s="1"/>
  <c r="G41" i="6" l="1"/>
</calcChain>
</file>

<file path=xl/sharedStrings.xml><?xml version="1.0" encoding="utf-8"?>
<sst xmlns="http://schemas.openxmlformats.org/spreadsheetml/2006/main" count="464" uniqueCount="142">
  <si>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</si>
  <si>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</si>
  <si>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</si>
  <si>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</si>
  <si>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</si>
  <si>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</si>
  <si>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</si>
  <si>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</si>
  <si>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</si>
  <si>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</si>
  <si>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</si>
  <si>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</si>
  <si>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</si>
  <si>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</si>
  <si>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</si>
  <si>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</si>
  <si>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</si>
  <si>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</si>
  <si>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</si>
  <si>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</si>
  <si>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</si>
  <si>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</si>
  <si>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</si>
  <si>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</si>
  <si>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</si>
  <si>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</si>
  <si>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</si>
  <si>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</si>
  <si>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</si>
  <si>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</si>
  <si>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</si>
  <si>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</si>
  <si>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</si>
  <si>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</si>
  <si>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</si>
  <si>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</si>
  <si>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</si>
  <si>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</si>
  <si>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</si>
  <si>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</si>
  <si>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</si>
  <si>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</si>
  <si>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</si>
  <si>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</si>
  <si>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</si>
  <si>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</si>
  <si>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</si>
  <si>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</si>
  <si>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</si>
  <si>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</si>
  <si>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</si>
  <si>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</si>
  <si>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</si>
  <si>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</si>
  <si>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</si>
  <si>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</si>
  <si>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</si>
  <si>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</si>
  <si>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</si>
  <si>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</si>
  <si>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</si>
  <si>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</si>
  <si>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</si>
  <si>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</si>
  <si>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</si>
  <si>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</si>
  <si>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</si>
  <si>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</si>
  <si>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</si>
  <si>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</si>
  <si>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</si>
  <si>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</si>
  <si>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</si>
  <si>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</si>
  <si>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</si>
  <si>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</si>
  <si>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</si>
  <si>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</si>
  <si>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</si>
  <si>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Строительная отрасль</t>
  </si>
  <si>
    <t>Новгородская область</t>
  </si>
  <si>
    <t>ОГБПОУ «Новгородский строительный колледж»</t>
  </si>
  <si>
    <t>Оценка технического состояния зданий и сооружений</t>
  </si>
  <si>
    <t>08.02.01 Строительство и эксплуатация зданий и сооружений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</si>
  <si>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Строительство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Новгородская область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</si>
  <si>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</si>
  <si>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Новгородская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</si>
  <si>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ОГБПОУ "Новгородский строительный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</si>
  <si>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173008, г.Великий Новгород, ул. Большая Санкт-Петербургская, дом 161</t>
    </r>
  </si>
  <si>
    <r>
      <rPr>
        <sz val="16"/>
        <color theme="0"/>
        <rFont val="Times New Roman"/>
        <family val="1"/>
        <charset val="204"/>
      </rPr>
      <t xml:space="preserve">12. Зона под вид работ «Оценка технического состояния зданий и сооружений» </t>
    </r>
    <r>
      <rPr>
        <i/>
        <sz val="16"/>
        <color rgb="FFFF0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(24 рабочих мест)</t>
    </r>
  </si>
  <si>
    <t>Код и наименование профессии или специальности согласно ФГОС СПО</t>
  </si>
  <si>
    <t>08.02.01 Строительство и эксплуатация зданий и соорудений</t>
  </si>
  <si>
    <t xml:space="preserve">Требования к обеспечению зоны (коммуникации, площадь, сети и др.): </t>
  </si>
  <si>
    <t>Площадь зоны: не менее 42,5 кв.м.</t>
  </si>
  <si>
    <t xml:space="preserve">Освещение: Допустимо верхнее естественное и искуственное (вид освещения и источника) освещение ( не менее 400 люкс) </t>
  </si>
  <si>
    <t>Интернет : Подключение к беспроводному интернету (проводному и/или беспроводному)</t>
  </si>
  <si>
    <t>Электричество: Подключения к сети 220 В (220 и/или 380)</t>
  </si>
  <si>
    <t>Контур заземления для электропитания и сети слаботочных подключений : требуется (требуется или не требуется)</t>
  </si>
  <si>
    <t>Покрытие пола: керамогранит (вид покрытия) - 42,5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</si>
  <si>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</si>
  <si>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</si>
  <si>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Источник финансирования</t>
  </si>
  <si>
    <t>Интерактивный дисплей</t>
  </si>
  <si>
    <t xml:space="preserve">Интерактивный дисплей не менее 75" (дюймов)
Максимальное разрешение 4K UHD (3840×2160)
Контрастность  4000:1
Яркость кд/м² (нит)    400 
Оперативная память не менее 8 Гб 
Кронштейн </t>
  </si>
  <si>
    <t>ФБ</t>
  </si>
  <si>
    <t>Стелаж</t>
  </si>
  <si>
    <t>Тип установки напольный
Материал металл
Тип дверей распашные
Количество дверей 2
Количество полок 4
Замок механический
Регулируемые полки есть
Шаг регулировки полок 25 мм
Максимальная нагрузка на полку 60 кг</t>
  </si>
  <si>
    <t>Тележка для хранения ноутбуков</t>
  </si>
  <si>
    <t>Размеры (ВхШхГ) в мм: не менее 900х1200х500
Кол-во ячеек:не менее 20
Толщина металла:не менее 0.5 мм</t>
  </si>
  <si>
    <t xml:space="preserve">Наземный лазерный сканер </t>
  </si>
  <si>
    <t>Скорость сканирования, точ/сек	не менее 500 000
Максимальная дальность сканирования, м	не менее 80
Принцип сканирования	Вертикально вращающееся зеркало на горизонтальной поворотной базе</t>
  </si>
  <si>
    <t>Портативная индукционная система</t>
  </si>
  <si>
    <t>Чувствительность микрофона:не уже -60 -3 дБ
Емкость встроенной аккумуляторной батареи - не менее 750 мАч
Время непрерывной работы передатчика от встроенной аккумуляторной батареи - не менее  4 часов
Время полной зарядки аккумуляторной батареи - не более 6 часов
Диапазон рабочих температур: -40..+50оС
Диапазон рабочих частот - не  уже от 863,125 до 864,875 МГц</t>
  </si>
  <si>
    <t>Рабочее место учащегося</t>
  </si>
  <si>
    <t>Учебный комплекс "Оценка технического состояния зданий и сооружений"</t>
  </si>
  <si>
    <t>Ноутбук: Диагональ не менее 15" не менее Full HD (1920x1080), 
ядра:не менее 4 х 2 ГГц, 
RAM не менее 16 ГБ, SSD не менее 512 ГБ, 
Видеокарта для ноутбуков не менее  8 ГБ
Мышь с общим количество кнопок не менее  6Дополнительные кнопки боковые
Программируемые кнопки  
Встроенная память мыши  
Максимальное разрешение датчика не менее 6000 dpi
Тип сенсора мыши  оптический светодиодный
Коврик  не менее 400 мм x 300 мм x 2 мм
Программное обеспечение: Импорта/экспорта облаков точек;
Отображения облаков точек в трехмерном виде (3D), на плоскости (2D) и в вертикальных сечениях; 
Загрузки и отображения репозиционированных фотоизображений; 
Трансформации облаков точек по абсолютным и относительным опорным точкам; 
Работы с целым облаком, выбранной областью или отдельными его слоями; 
Измерений по облакам точек в плане, в 3D, в поперечных разрезах; 
Фильтрации облака точек по порогу различных значений, измеренных или вычисленных; 
Расчета нормалей для точек облака; 
Расчета высоты над рельефом для точек облака; 
Фильтрации различных видов шумов в облаке точек; 
Выделения (классификации) рельефа; 
Создания матриц высот по облакам точек; 
Адаптивного прореживания облака точек и построение цифровой модели рельефа (ЦМР); 
Сохранения и использования пользовательских параметров алгоритмов и пакетных сценариев обработки облаков точек;
Распознавания точечных и линейных объектов ситуации и создание по ним топографических объектов в трехмерном виде (3D), на плоскости (2D), в вертикальных сечениях; автоматический поиск линий электропередачи (столбы и провода) по облаку точек с последующей интерактивной проверкой результатов</t>
  </si>
  <si>
    <t>шт (на 2 раб. место)</t>
  </si>
  <si>
    <t xml:space="preserve">Стол учебный </t>
  </si>
  <si>
    <t>Стол учебный 600х1400 мм, МДФ</t>
  </si>
  <si>
    <t>Кресло на полозьях</t>
  </si>
  <si>
    <t>Тип основания на полозьях
Эргономичная спинка (сетка) ДА
Подлокотники ДА
Тип подлокотников пластиковые
Ограничение по весу 120 кг
Материал обивки сетка/ткань</t>
  </si>
  <si>
    <t>шт (на 1 раб. место)</t>
  </si>
  <si>
    <t xml:space="preserve">Стол для инвалидов колясочников </t>
  </si>
  <si>
    <t>Размер крышки стола, мм: не менее 950х500
Радиусный вырез на крышке стола: наличие
Ширина радиусного выреза, мм: не менее 580 не более 620.
Глубина радиусного выреза, мм: не менее 95 не более 105 
Регулировка по высоте: наличие
Границы настройки высоты, мм: от не менее 600 до не более 950
Каркас стола: металлические трубы
Покрытие каркаса: защитно-декоративное полимерное или эквивалент</t>
  </si>
  <si>
    <t>шт (на 24 раб. место)</t>
  </si>
  <si>
    <t>Ноубук: Диагональ не менее 15" не менее Full HD (1920x1080), 
ядра:не менее 4 х 2 ГГц, 
RAM не менее 16 ГБ, SSD не менее 512 ГБ, 
Видеокарта для ноутбуков не менее  8 ГБ
Мышь с общим количество кнопок не менее  6
Дополнительные кнопки боковые
Программируемые кнопки  
Встроенная память мыши  
Максимальное разрешение датчика не менее 6000 dpi
Тип сенсора мыши  оптический светодиодный
Коврик  не менее 400 мм x 300 мм x 2 мм
Программное обеспечение: Импорта/экспорта облаков точек;
Отображения облаков точек в трехмерном виде (3D), на плоскости (2D) и в вертикальных сечениях; 
Загрузки и отображения репозиционированных фотоизображений; 
Трансформации облаков точек по абсолютным и относительным опорным точкам; 
Работы с целым облаком, выбранной областью или отдельными его слоями; 
Измерений по облакам точек в плане, в 3D, в поперечных разрезах; 
Фильтрации облака точек по порогу различных значений, измеренных или вычисленных; 
Расчета нормалей для точек облака; 
Расчета высоты над рельефом для точек облака; 
Фильтрации различных видов шумов в облаке точек; 
Выделения (классификации) рельефа; 
Создания матриц высот по облакам точек; 
Адаптивного прореживания облака точек и построение цифровой модели рельефа (ЦМР); 
Сохранения и использования пользовательских параметров алгоритмов и пакетных сценариев обработки облаков точек;
Распознавания точечных и линейных объектов ситуации и создание по ним топографических объектов в трехмерном виде (3D), на плоскости (2D), в вертикальных сечениях; автоматический поиск линий электропередачи (столбы и провода) по облаку точек с последующей интерактивной проверкой результатов</t>
  </si>
  <si>
    <t>Кресло на колесиках</t>
  </si>
  <si>
    <t>Эргономичная спинка(сетка) 
Подлокотники 
Типподлокотников пластиковые
Поясничная поддержка 
Ограничение повесу 120 кг</t>
  </si>
  <si>
    <t xml:space="preserve">Стол компьютерный </t>
  </si>
  <si>
    <t>регулируемый, максимальная нагрузка не менее 50 кг
Размеры (ШхВхГ) не менее 120 х 60 х 60 см</t>
  </si>
  <si>
    <t xml:space="preserve">МФУ </t>
  </si>
  <si>
    <t>A4, не менее 2400x600 dpi, ч/б - не менее 26 стр/мин (А4), АПД, факс, Ethernet (RJ-45), USB, Wi-Fi</t>
  </si>
  <si>
    <t>Ацетилсалициловая кислота табл.500мг № 10 1 уп.
Бинт марлевый медицинский нестерильный не менее 5м х 7см 1 шт.
Бинт марлевый медицинский стерильный не менее 5м х 7см 1 шт.
Лейкопластырь бактерицидный не менее 1,9x7,2см 3 шт.
Средство для стимуляции дыхания 1 шт./фл.
Салфетка антисептическая из нетканного материала спиртовая 3 шт.</t>
  </si>
  <si>
    <t>шт.</t>
  </si>
  <si>
    <t>БР</t>
  </si>
  <si>
    <t>Тип порошковый
Класс товара Полупрофессиональный
Класс пожара А/В/С/Е
Ранг тушения модельных очагов класса А 2
Ранг тушения модельных очагов класса B 55
Конструкция переносной</t>
  </si>
  <si>
    <t>Антисептик пенка для рук 1л, дезинфицирующая пена санитайзер для рук, без спирта</t>
  </si>
  <si>
    <t>Стол учебный</t>
  </si>
  <si>
    <t>Стол для инвалидов колясочников</t>
  </si>
  <si>
    <t>Наземный лазерный сканер</t>
  </si>
  <si>
    <t>Программное обеспечение для создания цифровой модели местности инженерного назначения по данным лазерного сканирования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</si>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</sst>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5" borderId="8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4" fillId="6" borderId="8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vertical="center" wrapText="1"/>
    </xf>
    <xf numFmtId="0" fontId="28" fillId="11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3" borderId="8" xfId="3" applyFont="1" applyFill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3" applyFont="1" applyBorder="1" applyAlignment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left" vertical="center"/>
    </xf>
    <xf numFmtId="0" fontId="13" fillId="6" borderId="24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25" xfId="0" applyFont="1" applyFill="1" applyBorder="1" applyAlignment="1">
      <alignment horizontal="left" vertical="center"/>
    </xf>
    <xf numFmtId="0" fontId="15" fillId="6" borderId="24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6" borderId="25" xfId="0" applyFont="1" applyFill="1" applyBorder="1" applyAlignment="1">
      <alignment horizontal="left" vertical="center"/>
    </xf>
    <xf numFmtId="0" fontId="15" fillId="6" borderId="26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left" vertical="center"/>
    </xf>
    <xf numFmtId="0" fontId="10" fillId="12" borderId="11" xfId="0" applyFont="1" applyFill="1" applyBorder="1" applyAlignment="1">
      <alignment horizontal="left" vertical="center"/>
    </xf>
    <xf numFmtId="0" fontId="10" fillId="12" borderId="9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" fillId="12" borderId="10" xfId="0" applyFont="1" applyFill="1" applyBorder="1" applyAlignment="1">
      <alignment horizontal="left" vertical="center"/>
    </xf>
    <xf numFmtId="0" fontId="1" fillId="12" borderId="11" xfId="0" applyFont="1" applyFill="1" applyBorder="1" applyAlignment="1">
      <alignment horizontal="left" vertical="center"/>
    </xf>
    <xf numFmtId="0" fontId="1" fillId="12" borderId="9" xfId="0" applyFont="1" applyFill="1" applyBorder="1" applyAlignment="1">
      <alignment horizontal="left" vertical="center"/>
    </xf>
    <xf numFmtId="0" fontId="36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67" t="s">
        <v>141</v>
      </c>
      <c r="B1" s="167"/>
      <c r="C1" s="167"/>
      <c r="D1" s="167"/>
      <c r="E1" s="167"/>
      <c r="F1" s="167"/>
      <c r="G1" s="167"/>
    </row>
    <row r="2" spans="1:7" ht="21" x14ac:dyDescent="0.3">
      <c r="A2" s="25" t="s">
        <v>46</v>
      </c>
      <c r="B2" s="23" t="s">
        <v>47</v>
      </c>
      <c r="C2" s="117" t="s">
        <v>82</v>
      </c>
      <c r="D2" s="117"/>
      <c r="E2" s="117"/>
      <c r="F2" s="117"/>
      <c r="G2" s="117"/>
    </row>
    <row r="3" spans="1:7" ht="18" x14ac:dyDescent="0.35">
      <c r="A3" s="118" t="s">
        <v>48</v>
      </c>
      <c r="B3" s="119"/>
      <c r="C3" s="120">
        <f>D20+D25</f>
        <v>12</v>
      </c>
      <c r="D3" s="120"/>
      <c r="E3" s="120"/>
      <c r="F3" s="120"/>
      <c r="G3" s="120"/>
    </row>
    <row r="4" spans="1:7" ht="50.25" customHeight="1" x14ac:dyDescent="0.3">
      <c r="A4" s="121" t="s">
        <v>49</v>
      </c>
      <c r="B4" s="122"/>
      <c r="C4" s="123" t="s">
        <v>83</v>
      </c>
      <c r="D4" s="123"/>
      <c r="E4" s="123"/>
      <c r="F4" s="123"/>
      <c r="G4" s="123"/>
    </row>
    <row r="5" spans="1:7" ht="14.4" x14ac:dyDescent="0.3">
      <c r="A5" s="126" t="s">
        <v>13</v>
      </c>
      <c r="B5" s="127"/>
      <c r="C5" s="127"/>
      <c r="D5" s="127"/>
      <c r="E5" s="127"/>
      <c r="F5" s="127"/>
      <c r="G5" s="127"/>
    </row>
    <row r="6" spans="1:7" ht="14.4" x14ac:dyDescent="0.3">
      <c r="A6" s="124" t="s">
        <v>50</v>
      </c>
      <c r="B6" s="125"/>
      <c r="C6" s="125"/>
      <c r="D6" s="125"/>
      <c r="E6" s="125"/>
      <c r="F6" s="125"/>
      <c r="G6" s="125"/>
    </row>
    <row r="7" spans="1:7" ht="14.4" x14ac:dyDescent="0.3">
      <c r="A7" s="124" t="s">
        <v>51</v>
      </c>
      <c r="B7" s="125"/>
      <c r="C7" s="125"/>
      <c r="D7" s="125"/>
      <c r="E7" s="125"/>
      <c r="F7" s="125"/>
      <c r="G7" s="125"/>
    </row>
    <row r="8" spans="1:7" ht="14.4" x14ac:dyDescent="0.3">
      <c r="A8" s="124" t="s">
        <v>52</v>
      </c>
      <c r="B8" s="125"/>
      <c r="C8" s="125"/>
      <c r="D8" s="125"/>
      <c r="E8" s="125"/>
      <c r="F8" s="125"/>
      <c r="G8" s="125"/>
    </row>
    <row r="9" spans="1:7" ht="14.4" x14ac:dyDescent="0.3">
      <c r="A9" s="124" t="s">
        <v>53</v>
      </c>
      <c r="B9" s="125"/>
      <c r="C9" s="125"/>
      <c r="D9" s="125"/>
      <c r="E9" s="125"/>
      <c r="F9" s="125"/>
      <c r="G9" s="125"/>
    </row>
    <row r="10" spans="1:7" ht="14.4" x14ac:dyDescent="0.3">
      <c r="A10" s="124" t="s">
        <v>54</v>
      </c>
      <c r="B10" s="125"/>
      <c r="C10" s="125"/>
      <c r="D10" s="125"/>
      <c r="E10" s="125"/>
      <c r="F10" s="125"/>
      <c r="G10" s="125"/>
    </row>
    <row r="11" spans="1:7" ht="14.4" x14ac:dyDescent="0.3">
      <c r="A11" s="124" t="s">
        <v>55</v>
      </c>
      <c r="B11" s="125"/>
      <c r="C11" s="125"/>
      <c r="D11" s="125"/>
      <c r="E11" s="125"/>
      <c r="F11" s="125"/>
      <c r="G11" s="125"/>
    </row>
    <row r="12" spans="1:7" ht="14.4" x14ac:dyDescent="0.3">
      <c r="A12" s="124" t="s">
        <v>56</v>
      </c>
      <c r="B12" s="125"/>
      <c r="C12" s="125"/>
      <c r="D12" s="125"/>
      <c r="E12" s="125"/>
      <c r="F12" s="125"/>
      <c r="G12" s="125"/>
    </row>
    <row r="13" spans="1:7" ht="14.4" x14ac:dyDescent="0.3">
      <c r="A13" s="107" t="s">
        <v>19</v>
      </c>
      <c r="B13" s="108"/>
      <c r="C13" s="108"/>
      <c r="D13" s="108"/>
      <c r="E13" s="108"/>
      <c r="F13" s="108"/>
      <c r="G13" s="108"/>
    </row>
    <row r="14" spans="1:7" ht="17.399999999999999" x14ac:dyDescent="0.3">
      <c r="A14" s="109" t="s">
        <v>12</v>
      </c>
      <c r="B14" s="110"/>
      <c r="C14" s="110"/>
      <c r="D14" s="110"/>
      <c r="E14" s="106"/>
      <c r="F14" s="106"/>
      <c r="G14" s="110"/>
    </row>
    <row r="15" spans="1:7" s="33" customFormat="1" ht="46.8" x14ac:dyDescent="0.3">
      <c r="A15" s="31" t="s">
        <v>0</v>
      </c>
      <c r="B15" s="31" t="s">
        <v>1</v>
      </c>
      <c r="C15" s="29" t="s">
        <v>10</v>
      </c>
      <c r="D15" s="29" t="s">
        <v>2</v>
      </c>
      <c r="E15" s="38"/>
      <c r="F15" s="39"/>
      <c r="G15" s="34" t="s">
        <v>57</v>
      </c>
    </row>
    <row r="16" spans="1:7" s="33" customFormat="1" ht="31.2" x14ac:dyDescent="0.3">
      <c r="A16" s="54">
        <v>1</v>
      </c>
      <c r="B16" s="13" t="s">
        <v>41</v>
      </c>
      <c r="C16" s="26" t="s">
        <v>16</v>
      </c>
      <c r="D16" s="12" t="s">
        <v>5</v>
      </c>
      <c r="E16" s="40"/>
      <c r="F16" s="41"/>
      <c r="G16" s="22">
        <v>1</v>
      </c>
    </row>
    <row r="17" spans="1:7" s="33" customFormat="1" ht="31.2" x14ac:dyDescent="0.3">
      <c r="A17" s="54">
        <v>2</v>
      </c>
      <c r="B17" s="52" t="s">
        <v>28</v>
      </c>
      <c r="C17" s="53" t="s">
        <v>16</v>
      </c>
      <c r="D17" s="30" t="s">
        <v>5</v>
      </c>
      <c r="E17" s="40"/>
      <c r="F17" s="41"/>
      <c r="G17" s="35">
        <v>1</v>
      </c>
    </row>
    <row r="18" spans="1:7" ht="31.2" x14ac:dyDescent="0.3">
      <c r="A18" s="54">
        <v>3</v>
      </c>
      <c r="B18" s="10" t="s">
        <v>139</v>
      </c>
      <c r="C18" s="53" t="s">
        <v>16</v>
      </c>
      <c r="D18" s="12" t="s">
        <v>11</v>
      </c>
      <c r="E18" s="40"/>
      <c r="F18" s="41"/>
      <c r="G18" s="35">
        <v>1</v>
      </c>
    </row>
    <row r="19" spans="1:7" ht="17.399999999999999" x14ac:dyDescent="0.3">
      <c r="A19" s="114" t="s">
        <v>78</v>
      </c>
      <c r="B19" s="115"/>
      <c r="C19" s="115"/>
      <c r="D19" s="116">
        <v>1</v>
      </c>
      <c r="E19" s="116"/>
      <c r="F19" s="116"/>
      <c r="G19" s="116"/>
    </row>
    <row r="20" spans="1:7" x14ac:dyDescent="0.3">
      <c r="A20" s="111" t="s">
        <v>17</v>
      </c>
      <c r="B20" s="112"/>
      <c r="C20" s="112"/>
      <c r="D20" s="113">
        <v>6</v>
      </c>
      <c r="E20" s="113"/>
      <c r="F20" s="113"/>
      <c r="G20" s="113"/>
    </row>
    <row r="21" spans="1:7" s="33" customFormat="1" ht="46.8" x14ac:dyDescent="0.3">
      <c r="A21" s="31" t="s">
        <v>0</v>
      </c>
      <c r="B21" s="31" t="s">
        <v>1</v>
      </c>
      <c r="C21" s="31" t="s">
        <v>10</v>
      </c>
      <c r="D21" s="31" t="s">
        <v>2</v>
      </c>
      <c r="E21" s="31" t="s">
        <v>58</v>
      </c>
      <c r="F21" s="31" t="s">
        <v>59</v>
      </c>
      <c r="G21" s="31" t="s">
        <v>57</v>
      </c>
    </row>
    <row r="22" spans="1:7" s="33" customFormat="1" ht="31.2" x14ac:dyDescent="0.3">
      <c r="A22" s="54">
        <v>1</v>
      </c>
      <c r="B22" s="10" t="s">
        <v>42</v>
      </c>
      <c r="C22" s="11" t="s">
        <v>16</v>
      </c>
      <c r="D22" s="12" t="s">
        <v>7</v>
      </c>
      <c r="E22" s="36">
        <v>1</v>
      </c>
      <c r="F22" s="36" t="s">
        <v>76</v>
      </c>
      <c r="G22" s="36">
        <f>$D$20*E22/IF(F22="на 1 р.м.",1,IF(F22="на 2 р.м.",2,#VALUE!))</f>
        <v>3</v>
      </c>
    </row>
    <row r="23" spans="1:7" s="33" customFormat="1" ht="31.2" x14ac:dyDescent="0.3">
      <c r="A23" s="54">
        <v>2</v>
      </c>
      <c r="B23" s="10" t="s">
        <v>24</v>
      </c>
      <c r="C23" s="11" t="s">
        <v>16</v>
      </c>
      <c r="D23" s="12" t="s">
        <v>7</v>
      </c>
      <c r="E23" s="36">
        <v>1</v>
      </c>
      <c r="F23" s="36" t="s">
        <v>60</v>
      </c>
      <c r="G23" s="36">
        <f>$D$20*E23/IF(F23="на 1 р.м.",1,IF(F23="на 2 р.м.",2,#VALUE!))</f>
        <v>6</v>
      </c>
    </row>
    <row r="24" spans="1:7" ht="17.399999999999999" x14ac:dyDescent="0.3">
      <c r="A24" s="114" t="s">
        <v>78</v>
      </c>
      <c r="B24" s="115"/>
      <c r="C24" s="115"/>
      <c r="D24" s="116">
        <v>2</v>
      </c>
      <c r="E24" s="116"/>
      <c r="F24" s="116"/>
      <c r="G24" s="116"/>
    </row>
    <row r="25" spans="1:7" x14ac:dyDescent="0.3">
      <c r="A25" s="111" t="s">
        <v>17</v>
      </c>
      <c r="B25" s="112"/>
      <c r="C25" s="112"/>
      <c r="D25" s="113">
        <v>6</v>
      </c>
      <c r="E25" s="113"/>
      <c r="F25" s="113"/>
      <c r="G25" s="113"/>
    </row>
    <row r="26" spans="1:7" s="33" customFormat="1" ht="46.8" x14ac:dyDescent="0.3">
      <c r="A26" s="31" t="s">
        <v>0</v>
      </c>
      <c r="B26" s="31" t="s">
        <v>1</v>
      </c>
      <c r="C26" s="31" t="s">
        <v>10</v>
      </c>
      <c r="D26" s="31" t="s">
        <v>2</v>
      </c>
      <c r="E26" s="31" t="s">
        <v>58</v>
      </c>
      <c r="F26" s="31" t="s">
        <v>59</v>
      </c>
      <c r="G26" s="31" t="s">
        <v>57</v>
      </c>
    </row>
    <row r="27" spans="1:7" s="33" customFormat="1" ht="31.2" x14ac:dyDescent="0.3">
      <c r="A27" s="54">
        <v>1</v>
      </c>
      <c r="B27" s="10" t="s">
        <v>61</v>
      </c>
      <c r="C27" s="11" t="s">
        <v>16</v>
      </c>
      <c r="D27" s="17" t="s">
        <v>7</v>
      </c>
      <c r="E27" s="36">
        <v>1</v>
      </c>
      <c r="F27" s="36" t="s">
        <v>60</v>
      </c>
      <c r="G27" s="36">
        <f>$D$25*E27/IF(F27="на 1 р.м.",1,IF(F27="на 2 р.м.",2,#VALUE!))</f>
        <v>6</v>
      </c>
    </row>
    <row r="28" spans="1:7" s="33" customFormat="1" ht="31.2" x14ac:dyDescent="0.3">
      <c r="A28" s="54">
        <v>2</v>
      </c>
      <c r="B28" s="10" t="s">
        <v>62</v>
      </c>
      <c r="C28" s="11" t="s">
        <v>16</v>
      </c>
      <c r="D28" s="17" t="s">
        <v>7</v>
      </c>
      <c r="E28" s="36">
        <v>1</v>
      </c>
      <c r="F28" s="36" t="s">
        <v>60</v>
      </c>
      <c r="G28" s="36">
        <f t="shared" ref="G28:G30" si="0">$D$25*E28/IF(F28="на 1 р.м.",1,IF(F28="на 2 р.м.",2,#VALUE!))</f>
        <v>6</v>
      </c>
    </row>
    <row r="29" spans="1:7" s="33" customFormat="1" ht="93.6" x14ac:dyDescent="0.3">
      <c r="A29" s="55">
        <v>3</v>
      </c>
      <c r="B29" s="15" t="s">
        <v>43</v>
      </c>
      <c r="C29" s="56" t="s">
        <v>72</v>
      </c>
      <c r="D29" s="17" t="s">
        <v>5</v>
      </c>
      <c r="E29" s="36">
        <v>1</v>
      </c>
      <c r="F29" s="36" t="s">
        <v>60</v>
      </c>
      <c r="G29" s="36">
        <f t="shared" si="0"/>
        <v>6</v>
      </c>
    </row>
    <row r="30" spans="1:7" s="33" customFormat="1" ht="62.4" x14ac:dyDescent="0.3">
      <c r="A30" s="54">
        <v>4</v>
      </c>
      <c r="B30" s="24" t="s">
        <v>140</v>
      </c>
      <c r="C30" s="16" t="s">
        <v>77</v>
      </c>
      <c r="D30" s="17" t="s">
        <v>18</v>
      </c>
      <c r="E30" s="36">
        <v>1</v>
      </c>
      <c r="F30" s="36" t="s">
        <v>60</v>
      </c>
      <c r="G30" s="36">
        <f t="shared" si="0"/>
        <v>6</v>
      </c>
    </row>
    <row r="31" spans="1:7" ht="17.399999999999999" x14ac:dyDescent="0.3">
      <c r="A31" s="103" t="s">
        <v>15</v>
      </c>
      <c r="B31" s="104"/>
      <c r="C31" s="104"/>
      <c r="D31" s="104"/>
      <c r="E31" s="105"/>
      <c r="F31" s="105"/>
      <c r="G31" s="104"/>
    </row>
    <row r="32" spans="1:7" s="33" customFormat="1" ht="46.8" x14ac:dyDescent="0.3">
      <c r="A32" s="31" t="s">
        <v>0</v>
      </c>
      <c r="B32" s="31" t="s">
        <v>1</v>
      </c>
      <c r="C32" s="29" t="s">
        <v>10</v>
      </c>
      <c r="D32" s="29" t="s">
        <v>2</v>
      </c>
      <c r="E32" s="38"/>
      <c r="F32" s="39"/>
      <c r="G32" s="34" t="s">
        <v>57</v>
      </c>
    </row>
    <row r="33" spans="1:7" s="33" customFormat="1" ht="31.2" x14ac:dyDescent="0.3">
      <c r="A33" s="57">
        <v>1</v>
      </c>
      <c r="B33" s="13" t="s">
        <v>43</v>
      </c>
      <c r="C33" s="11" t="s">
        <v>16</v>
      </c>
      <c r="D33" s="21" t="s">
        <v>5</v>
      </c>
      <c r="E33" s="42"/>
      <c r="F33" s="43"/>
      <c r="G33" s="22">
        <v>1</v>
      </c>
    </row>
    <row r="34" spans="1:7" s="33" customFormat="1" ht="31.2" x14ac:dyDescent="0.3">
      <c r="A34" s="57">
        <v>2</v>
      </c>
      <c r="B34" s="10" t="s">
        <v>42</v>
      </c>
      <c r="C34" s="11" t="s">
        <v>16</v>
      </c>
      <c r="D34" s="21" t="s">
        <v>7</v>
      </c>
      <c r="E34" s="42"/>
      <c r="F34" s="43"/>
      <c r="G34" s="22">
        <v>1</v>
      </c>
    </row>
    <row r="35" spans="1:7" s="33" customFormat="1" ht="31.2" x14ac:dyDescent="0.3">
      <c r="A35" s="57">
        <v>3</v>
      </c>
      <c r="B35" s="10" t="s">
        <v>24</v>
      </c>
      <c r="C35" s="11" t="s">
        <v>16</v>
      </c>
      <c r="D35" s="21" t="s">
        <v>7</v>
      </c>
      <c r="E35" s="42"/>
      <c r="F35" s="43"/>
      <c r="G35" s="22">
        <v>1</v>
      </c>
    </row>
    <row r="36" spans="1:7" s="33" customFormat="1" ht="62.4" x14ac:dyDescent="0.3">
      <c r="A36" s="54">
        <v>4</v>
      </c>
      <c r="B36" s="24" t="s">
        <v>140</v>
      </c>
      <c r="C36" s="16" t="s">
        <v>77</v>
      </c>
      <c r="D36" s="21" t="s">
        <v>18</v>
      </c>
      <c r="E36" s="44"/>
      <c r="F36" s="45"/>
      <c r="G36" s="22">
        <v>1</v>
      </c>
    </row>
    <row r="37" spans="1:7" ht="17.399999999999999" x14ac:dyDescent="0.3">
      <c r="A37" s="103" t="s">
        <v>14</v>
      </c>
      <c r="B37" s="104"/>
      <c r="C37" s="104"/>
      <c r="D37" s="104"/>
      <c r="E37" s="106"/>
      <c r="F37" s="106"/>
      <c r="G37" s="104"/>
    </row>
    <row r="38" spans="1:7" s="33" customFormat="1" ht="46.8" x14ac:dyDescent="0.3">
      <c r="A38" s="31" t="s">
        <v>0</v>
      </c>
      <c r="B38" s="31" t="s">
        <v>1</v>
      </c>
      <c r="C38" s="29" t="s">
        <v>10</v>
      </c>
      <c r="D38" s="29" t="s">
        <v>2</v>
      </c>
      <c r="E38" s="38"/>
      <c r="F38" s="39"/>
      <c r="G38" s="34" t="s">
        <v>57</v>
      </c>
    </row>
    <row r="39" spans="1:7" s="33" customFormat="1" ht="31.2" x14ac:dyDescent="0.3">
      <c r="A39" s="57">
        <v>1</v>
      </c>
      <c r="B39" s="13" t="s">
        <v>20</v>
      </c>
      <c r="C39" s="26" t="s">
        <v>16</v>
      </c>
      <c r="D39" s="32" t="s">
        <v>9</v>
      </c>
      <c r="E39" s="40"/>
      <c r="F39" s="41"/>
      <c r="G39" s="37">
        <v>1</v>
      </c>
    </row>
    <row r="40" spans="1:7" s="33" customFormat="1" ht="31.2" x14ac:dyDescent="0.3">
      <c r="A40" s="57">
        <v>2</v>
      </c>
      <c r="B40" s="10" t="s">
        <v>23</v>
      </c>
      <c r="C40" s="26" t="s">
        <v>16</v>
      </c>
      <c r="D40" s="32" t="s">
        <v>9</v>
      </c>
      <c r="E40" s="40"/>
      <c r="F40" s="41"/>
      <c r="G40" s="37">
        <v>1</v>
      </c>
    </row>
    <row r="41" spans="1:7" s="33" customFormat="1" ht="31.2" x14ac:dyDescent="0.3">
      <c r="A41" s="57">
        <v>3</v>
      </c>
      <c r="B41" s="27" t="s">
        <v>36</v>
      </c>
      <c r="C41" s="26" t="s">
        <v>16</v>
      </c>
      <c r="D41" s="21" t="s">
        <v>32</v>
      </c>
      <c r="E41" s="40"/>
      <c r="F41" s="41"/>
      <c r="G41" s="22">
        <f>$C$3</f>
        <v>12</v>
      </c>
    </row>
    <row r="42" spans="1:7" s="33" customFormat="1" ht="31.2" x14ac:dyDescent="0.3">
      <c r="A42" s="57">
        <v>4</v>
      </c>
      <c r="B42" s="13" t="s">
        <v>21</v>
      </c>
      <c r="C42" s="26" t="s">
        <v>16</v>
      </c>
      <c r="D42" s="32" t="s">
        <v>9</v>
      </c>
      <c r="E42" s="46"/>
      <c r="F42" s="47"/>
      <c r="G42" s="37">
        <v>1</v>
      </c>
    </row>
    <row r="43" spans="1:7" s="33" customFormat="1" ht="31.2" x14ac:dyDescent="0.3">
      <c r="A43" s="57">
        <v>5</v>
      </c>
      <c r="B43" s="28" t="s">
        <v>40</v>
      </c>
      <c r="C43" s="26" t="s">
        <v>16</v>
      </c>
      <c r="D43" s="21" t="s">
        <v>32</v>
      </c>
      <c r="E43" s="46"/>
      <c r="F43" s="47"/>
      <c r="G43" s="22">
        <f>$C$3</f>
        <v>12</v>
      </c>
    </row>
    <row r="44" spans="1:7" s="33" customFormat="1" ht="31.2" x14ac:dyDescent="0.3">
      <c r="A44" s="57">
        <v>6</v>
      </c>
      <c r="B44" s="10" t="s">
        <v>22</v>
      </c>
      <c r="C44" s="26" t="s">
        <v>16</v>
      </c>
      <c r="D44" s="32" t="s">
        <v>9</v>
      </c>
      <c r="E44" s="48"/>
      <c r="F44" s="49"/>
      <c r="G44" s="37">
        <v>1</v>
      </c>
    </row>
  </sheetData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1:G31"/>
    <mergeCell ref="A37:G37"/>
    <mergeCell ref="A13:G13"/>
    <mergeCell ref="A14:G14"/>
    <mergeCell ref="A25:C25"/>
    <mergeCell ref="D25:G25"/>
    <mergeCell ref="A20:C20"/>
    <mergeCell ref="D20:G20"/>
    <mergeCell ref="A19:C19"/>
    <mergeCell ref="D19:G19"/>
    <mergeCell ref="A24:C24"/>
    <mergeCell ref="D24:G24"/>
  </mergeCells>
  <dataValidations count="2">
    <dataValidation type="list" allowBlank="1" showInputMessage="1" showErrorMessage="1" sqref="F22:F23 F27:F30" xr:uid="{860AB650-7BE1-4DA1-902C-ACE91A8B4EA4}">
      <formula1>"на 1 р.м.,на 2 р.м."</formula1>
    </dataValidation>
    <dataValidation allowBlank="1" showErrorMessage="1" sqref="D24 D19 B20:C23 B25:C1048576 B2:C18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D39:D1048576 D22:D23 D27:D31 D16:D18 D3 D33:D37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57</v>
      </c>
    </row>
    <row r="2" spans="1:5" ht="21" x14ac:dyDescent="0.3">
      <c r="A2" s="128" t="s">
        <v>7</v>
      </c>
      <c r="B2" s="128"/>
      <c r="C2" s="128"/>
      <c r="D2" s="128"/>
      <c r="E2" s="128"/>
    </row>
    <row r="3" spans="1:5" s="33" customFormat="1" ht="31.2" x14ac:dyDescent="0.3">
      <c r="A3" s="55">
        <v>1</v>
      </c>
      <c r="B3" s="13" t="s">
        <v>31</v>
      </c>
      <c r="C3" s="56" t="s">
        <v>16</v>
      </c>
      <c r="D3" s="12" t="s">
        <v>7</v>
      </c>
      <c r="E3" s="58">
        <v>1</v>
      </c>
    </row>
    <row r="4" spans="1:5" s="33" customFormat="1" ht="31.2" x14ac:dyDescent="0.3">
      <c r="A4" s="55">
        <v>2</v>
      </c>
      <c r="B4" s="13" t="s">
        <v>30</v>
      </c>
      <c r="C4" s="56" t="s">
        <v>16</v>
      </c>
      <c r="D4" s="12" t="s">
        <v>7</v>
      </c>
      <c r="E4" s="58">
        <v>1</v>
      </c>
    </row>
    <row r="5" spans="1:5" s="33" customFormat="1" ht="31.2" x14ac:dyDescent="0.3">
      <c r="A5" s="54">
        <v>3</v>
      </c>
      <c r="B5" s="59" t="s">
        <v>71</v>
      </c>
      <c r="C5" s="26" t="s">
        <v>16</v>
      </c>
      <c r="D5" s="12" t="s">
        <v>7</v>
      </c>
      <c r="E5" s="60">
        <v>1</v>
      </c>
    </row>
    <row r="6" spans="1:5" s="33" customFormat="1" ht="31.2" x14ac:dyDescent="0.3">
      <c r="A6" s="55">
        <v>4</v>
      </c>
      <c r="B6" s="61" t="s">
        <v>39</v>
      </c>
      <c r="C6" s="56" t="s">
        <v>16</v>
      </c>
      <c r="D6" s="12" t="s">
        <v>7</v>
      </c>
      <c r="E6" s="58">
        <v>1</v>
      </c>
    </row>
    <row r="7" spans="1:5" s="33" customFormat="1" ht="31.2" x14ac:dyDescent="0.3">
      <c r="A7" s="55">
        <v>5</v>
      </c>
      <c r="B7" s="62" t="s">
        <v>35</v>
      </c>
      <c r="C7" s="56" t="s">
        <v>16</v>
      </c>
      <c r="D7" s="12" t="s">
        <v>7</v>
      </c>
      <c r="E7" s="63">
        <v>1</v>
      </c>
    </row>
    <row r="8" spans="1:5" s="33" customFormat="1" ht="31.2" x14ac:dyDescent="0.3">
      <c r="A8" s="54">
        <v>6</v>
      </c>
      <c r="B8" s="13" t="s">
        <v>65</v>
      </c>
      <c r="C8" s="56" t="s">
        <v>16</v>
      </c>
      <c r="D8" s="12" t="s">
        <v>7</v>
      </c>
      <c r="E8" s="63">
        <v>1</v>
      </c>
    </row>
    <row r="9" spans="1:5" s="33" customFormat="1" ht="31.2" x14ac:dyDescent="0.3">
      <c r="A9" s="55">
        <v>7</v>
      </c>
      <c r="B9" s="13" t="s">
        <v>64</v>
      </c>
      <c r="C9" s="56" t="s">
        <v>16</v>
      </c>
      <c r="D9" s="12" t="s">
        <v>7</v>
      </c>
      <c r="E9" s="63">
        <v>1</v>
      </c>
    </row>
    <row r="10" spans="1:5" ht="21" x14ac:dyDescent="0.3">
      <c r="A10" s="128" t="s">
        <v>5</v>
      </c>
      <c r="B10" s="128"/>
      <c r="C10" s="128"/>
      <c r="D10" s="128"/>
      <c r="E10" s="128"/>
    </row>
    <row r="11" spans="1:5" s="33" customFormat="1" ht="31.2" x14ac:dyDescent="0.3">
      <c r="A11" s="55">
        <v>1</v>
      </c>
      <c r="B11" s="64" t="s">
        <v>26</v>
      </c>
      <c r="C11" s="56" t="s">
        <v>16</v>
      </c>
      <c r="D11" s="12" t="s">
        <v>5</v>
      </c>
      <c r="E11" s="65">
        <v>1</v>
      </c>
    </row>
    <row r="12" spans="1:5" s="33" customFormat="1" ht="31.2" x14ac:dyDescent="0.3">
      <c r="A12" s="55">
        <v>2</v>
      </c>
      <c r="B12" s="15" t="s">
        <v>25</v>
      </c>
      <c r="C12" s="56" t="s">
        <v>16</v>
      </c>
      <c r="D12" s="12" t="s">
        <v>5</v>
      </c>
      <c r="E12" s="65">
        <v>1</v>
      </c>
    </row>
    <row r="13" spans="1:5" s="33" customFormat="1" ht="31.2" x14ac:dyDescent="0.3">
      <c r="A13" s="55">
        <v>3</v>
      </c>
      <c r="B13" s="15" t="s">
        <v>43</v>
      </c>
      <c r="C13" s="16" t="s">
        <v>16</v>
      </c>
      <c r="D13" s="12" t="s">
        <v>5</v>
      </c>
      <c r="E13" s="65">
        <v>1</v>
      </c>
    </row>
    <row r="14" spans="1:5" s="33" customFormat="1" ht="31.2" x14ac:dyDescent="0.3">
      <c r="A14" s="55">
        <v>4</v>
      </c>
      <c r="B14" s="64" t="s">
        <v>28</v>
      </c>
      <c r="C14" s="56" t="s">
        <v>16</v>
      </c>
      <c r="D14" s="12" t="s">
        <v>5</v>
      </c>
      <c r="E14" s="65">
        <v>1</v>
      </c>
    </row>
    <row r="15" spans="1:5" s="33" customFormat="1" ht="31.2" x14ac:dyDescent="0.3">
      <c r="A15" s="55">
        <v>5</v>
      </c>
      <c r="B15" s="15" t="s">
        <v>29</v>
      </c>
      <c r="C15" s="56" t="s">
        <v>16</v>
      </c>
      <c r="D15" s="12" t="s">
        <v>5</v>
      </c>
      <c r="E15" s="65">
        <v>1</v>
      </c>
    </row>
    <row r="16" spans="1:5" s="33" customFormat="1" ht="31.2" x14ac:dyDescent="0.3">
      <c r="A16" s="55">
        <v>6</v>
      </c>
      <c r="B16" s="10" t="s">
        <v>27</v>
      </c>
      <c r="C16" s="26" t="s">
        <v>16</v>
      </c>
      <c r="D16" s="12" t="s">
        <v>5</v>
      </c>
      <c r="E16" s="65">
        <v>1</v>
      </c>
    </row>
    <row r="17" spans="1:5" s="33" customFormat="1" ht="31.2" x14ac:dyDescent="0.3">
      <c r="A17" s="55">
        <v>7</v>
      </c>
      <c r="B17" s="27" t="s">
        <v>45</v>
      </c>
      <c r="C17" s="26" t="s">
        <v>16</v>
      </c>
      <c r="D17" s="12" t="s">
        <v>5</v>
      </c>
      <c r="E17" s="65">
        <v>1</v>
      </c>
    </row>
    <row r="18" spans="1:5" s="33" customFormat="1" ht="31.2" x14ac:dyDescent="0.3">
      <c r="A18" s="55">
        <v>8</v>
      </c>
      <c r="B18" s="27" t="s">
        <v>44</v>
      </c>
      <c r="C18" s="56" t="s">
        <v>16</v>
      </c>
      <c r="D18" s="12" t="s">
        <v>11</v>
      </c>
      <c r="E18" s="65">
        <v>1</v>
      </c>
    </row>
    <row r="19" spans="1:5" s="33" customFormat="1" ht="62.4" x14ac:dyDescent="0.3">
      <c r="A19" s="55">
        <v>9</v>
      </c>
      <c r="B19" s="15" t="s">
        <v>63</v>
      </c>
      <c r="C19" s="56" t="s">
        <v>73</v>
      </c>
      <c r="D19" s="12" t="s">
        <v>5</v>
      </c>
      <c r="E19" s="58">
        <v>1</v>
      </c>
    </row>
    <row r="20" spans="1:5" ht="21" x14ac:dyDescent="0.3">
      <c r="A20" s="129" t="s">
        <v>38</v>
      </c>
      <c r="B20" s="130"/>
      <c r="C20" s="130"/>
      <c r="D20" s="130"/>
      <c r="E20" s="131"/>
    </row>
    <row r="21" spans="1:5" s="33" customFormat="1" ht="31.2" x14ac:dyDescent="0.3">
      <c r="A21" s="54">
        <v>1</v>
      </c>
      <c r="B21" s="66"/>
      <c r="C21" s="56" t="s">
        <v>16</v>
      </c>
      <c r="D21" s="12" t="s">
        <v>18</v>
      </c>
      <c r="E21" s="65">
        <v>1</v>
      </c>
    </row>
    <row r="22" spans="1:5" s="33" customFormat="1" ht="31.2" x14ac:dyDescent="0.3">
      <c r="A22" s="54">
        <v>2</v>
      </c>
      <c r="B22" s="67"/>
      <c r="C22" s="56" t="s">
        <v>16</v>
      </c>
      <c r="D22" s="12" t="s">
        <v>18</v>
      </c>
      <c r="E22" s="65">
        <v>1</v>
      </c>
    </row>
    <row r="23" spans="1:5" s="33" customFormat="1" ht="31.2" x14ac:dyDescent="0.3">
      <c r="A23" s="54">
        <v>3</v>
      </c>
      <c r="B23" s="68"/>
      <c r="C23" s="56" t="s">
        <v>16</v>
      </c>
      <c r="D23" s="12" t="s">
        <v>18</v>
      </c>
      <c r="E23" s="65">
        <v>1</v>
      </c>
    </row>
    <row r="24" spans="1:5" ht="21" x14ac:dyDescent="0.3">
      <c r="A24" s="129" t="s">
        <v>11</v>
      </c>
      <c r="B24" s="130"/>
      <c r="C24" s="130"/>
      <c r="D24" s="130"/>
      <c r="E24" s="131"/>
    </row>
    <row r="25" spans="1:5" s="33" customFormat="1" ht="31.2" x14ac:dyDescent="0.3">
      <c r="A25" s="69">
        <v>1</v>
      </c>
      <c r="B25" s="70"/>
      <c r="C25" s="56" t="s">
        <v>16</v>
      </c>
      <c r="D25" s="12" t="s">
        <v>11</v>
      </c>
      <c r="E25" s="65">
        <v>1</v>
      </c>
    </row>
    <row r="26" spans="1:5" s="33" customFormat="1" ht="31.2" x14ac:dyDescent="0.3">
      <c r="A26" s="69">
        <v>2</v>
      </c>
      <c r="B26" s="71"/>
      <c r="C26" s="56" t="s">
        <v>16</v>
      </c>
      <c r="D26" s="12" t="s">
        <v>11</v>
      </c>
      <c r="E26" s="65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4:E2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D24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D25:D26 D21:D23 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C14" sqref="C14"/>
      <selection pane="bottomLeft" activeCell="C14" sqref="C14"/>
    </sheetView>
  </sheetViews>
  <sheetFormatPr defaultColWidth="9.109375" defaultRowHeight="15.6" x14ac:dyDescent="0.3"/>
  <cols>
    <col min="1" max="1" width="32.6640625" style="100" customWidth="1"/>
    <col min="2" max="2" width="100.6640625" style="50" customWidth="1"/>
    <col min="3" max="3" width="25.6640625" style="101" bestFit="1" customWidth="1"/>
    <col min="4" max="4" width="14.44140625" style="101" customWidth="1"/>
    <col min="5" max="5" width="25.6640625" style="101" customWidth="1"/>
    <col min="6" max="6" width="14.33203125" style="101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90" t="s">
        <v>1</v>
      </c>
      <c r="B1" s="91" t="s">
        <v>10</v>
      </c>
      <c r="C1" s="92" t="s">
        <v>2</v>
      </c>
      <c r="D1" s="90" t="s">
        <v>4</v>
      </c>
      <c r="E1" s="90" t="s">
        <v>3</v>
      </c>
      <c r="F1" s="90" t="s">
        <v>8</v>
      </c>
      <c r="G1" s="90" t="s">
        <v>33</v>
      </c>
      <c r="H1" s="90" t="s">
        <v>34</v>
      </c>
    </row>
    <row r="2" spans="1:8" x14ac:dyDescent="0.3">
      <c r="A2" s="10" t="s">
        <v>102</v>
      </c>
      <c r="B2" s="93" t="s">
        <v>103</v>
      </c>
      <c r="C2" s="12" t="s">
        <v>5</v>
      </c>
      <c r="D2" s="12">
        <v>1</v>
      </c>
      <c r="E2" s="12" t="s">
        <v>6</v>
      </c>
      <c r="F2" s="12">
        <v>1</v>
      </c>
      <c r="G2" s="7">
        <f>COUNTIF($A$2:$A$999,A2)</f>
        <v>1</v>
      </c>
      <c r="H2" s="7" t="s">
        <v>37</v>
      </c>
    </row>
    <row r="3" spans="1:8" x14ac:dyDescent="0.3">
      <c r="A3" s="10" t="s">
        <v>139</v>
      </c>
      <c r="B3" s="102" t="s">
        <v>110</v>
      </c>
      <c r="C3" s="12" t="s">
        <v>11</v>
      </c>
      <c r="D3" s="12">
        <v>1</v>
      </c>
      <c r="E3" s="12" t="s">
        <v>6</v>
      </c>
      <c r="F3" s="12">
        <v>1</v>
      </c>
      <c r="G3" s="7">
        <f>COUNTIF($A$2:$A$999,A3)</f>
        <v>1</v>
      </c>
      <c r="H3" s="7" t="s">
        <v>37</v>
      </c>
    </row>
    <row r="4" spans="1:8" ht="31.2" hidden="1" x14ac:dyDescent="0.3">
      <c r="A4" s="10" t="s">
        <v>111</v>
      </c>
      <c r="B4" s="102" t="s">
        <v>112</v>
      </c>
      <c r="C4" s="12" t="s">
        <v>11</v>
      </c>
      <c r="D4" s="12">
        <v>1</v>
      </c>
      <c r="E4" s="12" t="s">
        <v>6</v>
      </c>
      <c r="F4" s="12">
        <v>1</v>
      </c>
      <c r="G4" s="7">
        <f>COUNTIF($A$2:$A$999,A4)</f>
        <v>1</v>
      </c>
    </row>
    <row r="5" spans="1:8" x14ac:dyDescent="0.3">
      <c r="A5" s="10" t="s">
        <v>105</v>
      </c>
      <c r="B5" s="93" t="s">
        <v>106</v>
      </c>
      <c r="C5" s="12" t="s">
        <v>7</v>
      </c>
      <c r="D5" s="12">
        <v>1</v>
      </c>
      <c r="E5" s="12" t="s">
        <v>6</v>
      </c>
      <c r="F5" s="12">
        <v>1</v>
      </c>
      <c r="G5" s="7">
        <f>COUNTIF($A$2:$A$999,A5)</f>
        <v>1</v>
      </c>
      <c r="H5" s="7" t="s">
        <v>37</v>
      </c>
    </row>
    <row r="6" spans="1:8" ht="31.2" x14ac:dyDescent="0.3">
      <c r="A6" s="10" t="s">
        <v>107</v>
      </c>
      <c r="B6" s="102" t="s">
        <v>108</v>
      </c>
      <c r="C6" s="12" t="s">
        <v>7</v>
      </c>
      <c r="D6" s="12">
        <v>1</v>
      </c>
      <c r="E6" s="12" t="s">
        <v>6</v>
      </c>
      <c r="F6" s="12">
        <v>1</v>
      </c>
      <c r="G6" s="7">
        <f>COUNTIF($A$2:$A$999,A6)</f>
        <v>1</v>
      </c>
      <c r="H6" s="7" t="s">
        <v>37</v>
      </c>
    </row>
    <row r="7" spans="1:8" x14ac:dyDescent="0.3">
      <c r="C7" s="97"/>
    </row>
    <row r="8" spans="1:8" x14ac:dyDescent="0.3">
      <c r="C8" s="97"/>
    </row>
    <row r="9" spans="1:8" x14ac:dyDescent="0.3">
      <c r="C9" s="97"/>
    </row>
    <row r="10" spans="1:8" x14ac:dyDescent="0.3">
      <c r="C10" s="97"/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</sheetData>
  <autoFilter ref="A1:H6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D2:F6 A2:B6" xr:uid="{77C6AFF6-8CFC-4DEC-BD76-061F08A4C89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14" sqref="C14"/>
      <selection pane="bottomLeft" activeCell="C14" sqref="C14"/>
    </sheetView>
  </sheetViews>
  <sheetFormatPr defaultColWidth="9.109375" defaultRowHeight="15.6" x14ac:dyDescent="0.3"/>
  <cols>
    <col min="1" max="1" width="32.6640625" style="100" customWidth="1"/>
    <col min="2" max="2" width="100.6640625" style="50" customWidth="1"/>
    <col min="3" max="3" width="25.6640625" style="101" bestFit="1" customWidth="1"/>
    <col min="4" max="4" width="14.44140625" style="101" customWidth="1"/>
    <col min="5" max="5" width="25.6640625" style="101" customWidth="1"/>
    <col min="6" max="6" width="14.33203125" style="101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90" t="s">
        <v>1</v>
      </c>
      <c r="B1" s="91" t="s">
        <v>10</v>
      </c>
      <c r="C1" s="92" t="s">
        <v>2</v>
      </c>
      <c r="D1" s="90" t="s">
        <v>4</v>
      </c>
      <c r="E1" s="90" t="s">
        <v>3</v>
      </c>
      <c r="F1" s="90" t="s">
        <v>8</v>
      </c>
      <c r="G1" s="90" t="s">
        <v>33</v>
      </c>
      <c r="H1" s="90" t="s">
        <v>34</v>
      </c>
    </row>
    <row r="2" spans="1:8" x14ac:dyDescent="0.3">
      <c r="A2" s="10" t="s">
        <v>119</v>
      </c>
      <c r="B2" s="102" t="s">
        <v>120</v>
      </c>
      <c r="C2" s="12" t="s">
        <v>7</v>
      </c>
      <c r="D2" s="12">
        <v>1</v>
      </c>
      <c r="E2" s="12" t="s">
        <v>121</v>
      </c>
      <c r="F2" s="12">
        <v>24</v>
      </c>
      <c r="G2" s="14">
        <f>COUNTIF($A$2:$A$999,A2)</f>
        <v>1</v>
      </c>
      <c r="H2" s="14" t="s">
        <v>37</v>
      </c>
    </row>
    <row r="3" spans="1:8" ht="31.2" x14ac:dyDescent="0.3">
      <c r="A3" s="10" t="s">
        <v>138</v>
      </c>
      <c r="B3" s="102" t="s">
        <v>123</v>
      </c>
      <c r="C3" s="12" t="s">
        <v>7</v>
      </c>
      <c r="D3" s="12">
        <v>1</v>
      </c>
      <c r="E3" s="12" t="s">
        <v>124</v>
      </c>
      <c r="F3" s="12">
        <v>1</v>
      </c>
      <c r="G3" s="14">
        <f>COUNTIF($A$2:$A$999,A3)</f>
        <v>1</v>
      </c>
      <c r="H3" s="14" t="s">
        <v>37</v>
      </c>
    </row>
    <row r="4" spans="1:8" x14ac:dyDescent="0.3">
      <c r="A4" s="10" t="s">
        <v>137</v>
      </c>
      <c r="B4" s="93" t="s">
        <v>118</v>
      </c>
      <c r="C4" s="12" t="s">
        <v>7</v>
      </c>
      <c r="D4" s="12">
        <v>1</v>
      </c>
      <c r="E4" s="12" t="s">
        <v>116</v>
      </c>
      <c r="F4" s="12">
        <v>12</v>
      </c>
      <c r="G4" s="14">
        <f>COUNTIF($A$2:$A$999,A4)</f>
        <v>1</v>
      </c>
      <c r="H4" s="14" t="s">
        <v>37</v>
      </c>
    </row>
    <row r="5" spans="1:8" ht="46.8" x14ac:dyDescent="0.3">
      <c r="A5" s="10" t="s">
        <v>114</v>
      </c>
      <c r="B5" s="102" t="s">
        <v>115</v>
      </c>
      <c r="C5" s="12" t="s">
        <v>5</v>
      </c>
      <c r="D5" s="94">
        <v>1</v>
      </c>
      <c r="E5" s="12" t="s">
        <v>116</v>
      </c>
      <c r="F5" s="94">
        <v>12</v>
      </c>
      <c r="G5" s="14">
        <f>COUNTIF($A$2:$A$999,A5)</f>
        <v>1</v>
      </c>
      <c r="H5" s="14" t="s">
        <v>37</v>
      </c>
    </row>
    <row r="6" spans="1:8" x14ac:dyDescent="0.3">
      <c r="C6" s="97"/>
    </row>
    <row r="7" spans="1:8" x14ac:dyDescent="0.3">
      <c r="C7" s="97"/>
    </row>
    <row r="8" spans="1:8" x14ac:dyDescent="0.3">
      <c r="C8" s="97"/>
    </row>
    <row r="9" spans="1:8" x14ac:dyDescent="0.3">
      <c r="C9" s="97"/>
    </row>
    <row r="10" spans="1:8" x14ac:dyDescent="0.3">
      <c r="C10" s="97"/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D2:F5 A2:B5" xr:uid="{05FE16B8-E31E-487E-BBB1-69649333BAB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F74BAF-FBF3-46FC-A94D-08435FF5A8A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14" sqref="C14"/>
      <selection pane="bottomLeft" activeCell="C14" sqref="C14"/>
    </sheetView>
  </sheetViews>
  <sheetFormatPr defaultColWidth="9.109375" defaultRowHeight="15.6" x14ac:dyDescent="0.3"/>
  <cols>
    <col min="1" max="1" width="32.6640625" style="100" customWidth="1"/>
    <col min="2" max="2" width="100.6640625" style="50" customWidth="1"/>
    <col min="3" max="3" width="20.44140625" style="101" customWidth="1"/>
    <col min="4" max="4" width="14.44140625" style="101" customWidth="1"/>
    <col min="5" max="5" width="25.6640625" style="101" customWidth="1"/>
    <col min="6" max="6" width="14.33203125" style="101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90" t="s">
        <v>1</v>
      </c>
      <c r="B1" s="91" t="s">
        <v>10</v>
      </c>
      <c r="C1" s="92" t="s">
        <v>2</v>
      </c>
      <c r="D1" s="90" t="s">
        <v>4</v>
      </c>
      <c r="E1" s="90" t="s">
        <v>3</v>
      </c>
      <c r="F1" s="90" t="s">
        <v>8</v>
      </c>
      <c r="G1" s="91" t="s">
        <v>33</v>
      </c>
      <c r="H1" s="90" t="s">
        <v>34</v>
      </c>
    </row>
    <row r="2" spans="1:8" x14ac:dyDescent="0.3">
      <c r="A2" s="10" t="s">
        <v>126</v>
      </c>
      <c r="B2" s="102" t="s">
        <v>127</v>
      </c>
      <c r="C2" s="12" t="s">
        <v>7</v>
      </c>
      <c r="D2" s="94">
        <v>1</v>
      </c>
      <c r="E2" s="12" t="s">
        <v>6</v>
      </c>
      <c r="F2" s="94">
        <v>1</v>
      </c>
      <c r="G2" s="7">
        <f>COUNTIF($A$2:$A$999,A2)</f>
        <v>1</v>
      </c>
      <c r="H2" s="7" t="s">
        <v>37</v>
      </c>
    </row>
    <row r="3" spans="1:8" x14ac:dyDescent="0.3">
      <c r="A3" s="10" t="s">
        <v>28</v>
      </c>
      <c r="B3" s="102" t="s">
        <v>131</v>
      </c>
      <c r="C3" s="12" t="s">
        <v>5</v>
      </c>
      <c r="D3" s="94">
        <v>1</v>
      </c>
      <c r="E3" s="12" t="s">
        <v>6</v>
      </c>
      <c r="F3" s="94">
        <v>1</v>
      </c>
      <c r="G3" s="7">
        <f>COUNTIF($A$2:$A$999,A3)</f>
        <v>1</v>
      </c>
      <c r="H3" s="7" t="s">
        <v>37</v>
      </c>
    </row>
    <row r="4" spans="1:8" x14ac:dyDescent="0.3">
      <c r="A4" s="10" t="s">
        <v>61</v>
      </c>
      <c r="B4" s="102" t="s">
        <v>129</v>
      </c>
      <c r="C4" s="12" t="s">
        <v>7</v>
      </c>
      <c r="D4" s="94">
        <v>1</v>
      </c>
      <c r="E4" s="12" t="s">
        <v>6</v>
      </c>
      <c r="F4" s="94">
        <v>1</v>
      </c>
      <c r="G4" s="7">
        <f>COUNTIF($A$2:$A$999,A4)</f>
        <v>1</v>
      </c>
      <c r="H4" s="7" t="s">
        <v>37</v>
      </c>
    </row>
    <row r="5" spans="1:8" ht="46.8" x14ac:dyDescent="0.3">
      <c r="A5" s="10" t="s">
        <v>114</v>
      </c>
      <c r="B5" s="102" t="s">
        <v>125</v>
      </c>
      <c r="C5" s="12" t="s">
        <v>5</v>
      </c>
      <c r="D5" s="94">
        <v>1</v>
      </c>
      <c r="E5" s="12" t="s">
        <v>6</v>
      </c>
      <c r="F5" s="94">
        <v>1</v>
      </c>
      <c r="G5" s="7">
        <f>COUNTIF($A$2:$A$999,A5)</f>
        <v>1</v>
      </c>
      <c r="H5" s="7" t="s">
        <v>37</v>
      </c>
    </row>
    <row r="6" spans="1:8" x14ac:dyDescent="0.3">
      <c r="C6" s="97"/>
    </row>
    <row r="7" spans="1:8" x14ac:dyDescent="0.3">
      <c r="C7" s="97"/>
    </row>
    <row r="8" spans="1:8" x14ac:dyDescent="0.3">
      <c r="C8" s="97"/>
    </row>
    <row r="9" spans="1:8" x14ac:dyDescent="0.3">
      <c r="C9" s="97"/>
    </row>
    <row r="10" spans="1:8" x14ac:dyDescent="0.3">
      <c r="C10" s="97"/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D2:F5 A2:B5" xr:uid="{3A769DF1-5C37-4451-928B-9290D85F6B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A0163C-47F1-40D8-89DE-41FCFBBC59E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14" sqref="C14"/>
      <selection pane="bottomLeft" activeCell="C14" sqref="C14"/>
    </sheetView>
  </sheetViews>
  <sheetFormatPr defaultColWidth="9.109375" defaultRowHeight="15.6" x14ac:dyDescent="0.3"/>
  <cols>
    <col min="1" max="1" width="32.6640625" style="100" customWidth="1"/>
    <col min="2" max="2" width="100.6640625" style="50" customWidth="1"/>
    <col min="3" max="3" width="29.33203125" style="101" customWidth="1"/>
    <col min="4" max="4" width="14.44140625" style="101" customWidth="1"/>
    <col min="5" max="5" width="25.6640625" style="101" customWidth="1"/>
    <col min="6" max="6" width="14.33203125" style="101" customWidth="1"/>
    <col min="7" max="7" width="13.88671875" style="7" customWidth="1"/>
    <col min="8" max="8" width="20.88671875" style="7" customWidth="1"/>
    <col min="9" max="16384" width="9.109375" style="50"/>
  </cols>
  <sheetData>
    <row r="1" spans="1:8" ht="31.2" x14ac:dyDescent="0.3">
      <c r="A1" s="90" t="s">
        <v>1</v>
      </c>
      <c r="B1" s="91" t="s">
        <v>10</v>
      </c>
      <c r="C1" s="92" t="s">
        <v>2</v>
      </c>
      <c r="D1" s="90" t="s">
        <v>4</v>
      </c>
      <c r="E1" s="90" t="s">
        <v>3</v>
      </c>
      <c r="F1" s="90" t="s">
        <v>8</v>
      </c>
      <c r="G1" s="90" t="s">
        <v>33</v>
      </c>
      <c r="H1" s="90" t="s">
        <v>34</v>
      </c>
    </row>
    <row r="2" spans="1:8" x14ac:dyDescent="0.3">
      <c r="A2" s="10" t="s">
        <v>20</v>
      </c>
      <c r="B2" s="93" t="s">
        <v>132</v>
      </c>
      <c r="C2" s="12" t="s">
        <v>9</v>
      </c>
      <c r="D2" s="94">
        <v>1</v>
      </c>
      <c r="E2" s="94" t="s">
        <v>133</v>
      </c>
      <c r="F2" s="94">
        <f>D2</f>
        <v>1</v>
      </c>
      <c r="G2" s="7">
        <f>COUNTIF($A$2:$A$999,A2)</f>
        <v>1</v>
      </c>
      <c r="H2" s="7" t="s">
        <v>37</v>
      </c>
    </row>
    <row r="3" spans="1:8" x14ac:dyDescent="0.3">
      <c r="A3" s="10" t="s">
        <v>21</v>
      </c>
      <c r="B3" s="93" t="s">
        <v>135</v>
      </c>
      <c r="C3" s="12" t="s">
        <v>9</v>
      </c>
      <c r="D3" s="94">
        <v>1</v>
      </c>
      <c r="E3" s="94" t="s">
        <v>133</v>
      </c>
      <c r="F3" s="94">
        <f>D3</f>
        <v>1</v>
      </c>
      <c r="G3" s="7">
        <f>COUNTIF($A$2:$A$999,A3)</f>
        <v>1</v>
      </c>
      <c r="H3" s="7" t="s">
        <v>37</v>
      </c>
    </row>
    <row r="4" spans="1:8" x14ac:dyDescent="0.3">
      <c r="A4" s="10" t="s">
        <v>22</v>
      </c>
      <c r="B4" s="93" t="s">
        <v>136</v>
      </c>
      <c r="C4" s="12" t="s">
        <v>9</v>
      </c>
      <c r="D4" s="94">
        <v>1</v>
      </c>
      <c r="E4" s="94" t="s">
        <v>133</v>
      </c>
      <c r="F4" s="94">
        <f>D4</f>
        <v>1</v>
      </c>
      <c r="G4" s="7">
        <f>COUNTIF($A$2:$A$999,A4)</f>
        <v>1</v>
      </c>
      <c r="H4" s="7" t="s">
        <v>37</v>
      </c>
    </row>
    <row r="5" spans="1:8" x14ac:dyDescent="0.3">
      <c r="A5" s="95"/>
      <c r="B5" s="96"/>
      <c r="C5" s="97"/>
      <c r="D5" s="98"/>
      <c r="E5" s="98"/>
      <c r="F5" s="97"/>
    </row>
    <row r="6" spans="1:8" x14ac:dyDescent="0.3">
      <c r="A6" s="95"/>
      <c r="B6" s="96"/>
      <c r="C6" s="97"/>
      <c r="D6" s="97"/>
      <c r="E6" s="98"/>
      <c r="F6" s="97"/>
    </row>
    <row r="7" spans="1:8" x14ac:dyDescent="0.3">
      <c r="A7" s="95"/>
      <c r="B7" s="96"/>
      <c r="C7" s="97"/>
      <c r="D7" s="97"/>
      <c r="E7" s="98"/>
      <c r="F7" s="97"/>
    </row>
    <row r="8" spans="1:8" x14ac:dyDescent="0.3">
      <c r="A8" s="95"/>
      <c r="B8" s="96"/>
      <c r="C8" s="97"/>
      <c r="D8" s="97"/>
      <c r="E8" s="98"/>
      <c r="F8" s="97"/>
    </row>
    <row r="9" spans="1:8" x14ac:dyDescent="0.3">
      <c r="A9" s="95"/>
      <c r="B9" s="96"/>
      <c r="C9" s="97"/>
      <c r="D9" s="97"/>
      <c r="E9" s="98"/>
      <c r="F9" s="98"/>
    </row>
    <row r="10" spans="1:8" x14ac:dyDescent="0.3">
      <c r="A10" s="95"/>
      <c r="B10" s="96"/>
      <c r="C10" s="97"/>
      <c r="D10" s="97"/>
      <c r="E10" s="98"/>
      <c r="F10" s="98"/>
    </row>
    <row r="11" spans="1:8" x14ac:dyDescent="0.3">
      <c r="A11" s="95"/>
      <c r="B11" s="96"/>
      <c r="C11" s="97"/>
      <c r="D11" s="97"/>
      <c r="E11" s="98"/>
      <c r="F11" s="98"/>
    </row>
    <row r="12" spans="1:8" x14ac:dyDescent="0.3">
      <c r="A12" s="95"/>
      <c r="B12" s="96"/>
      <c r="C12" s="97"/>
      <c r="D12" s="97"/>
      <c r="E12" s="98"/>
      <c r="F12" s="98"/>
    </row>
    <row r="13" spans="1:8" x14ac:dyDescent="0.3">
      <c r="A13" s="95"/>
      <c r="B13" s="96"/>
      <c r="C13" s="97"/>
      <c r="D13" s="98"/>
      <c r="E13" s="98"/>
      <c r="F13" s="98"/>
    </row>
    <row r="14" spans="1:8" x14ac:dyDescent="0.3">
      <c r="A14" s="95"/>
      <c r="B14" s="96"/>
      <c r="C14" s="97"/>
      <c r="D14" s="98"/>
      <c r="E14" s="98"/>
      <c r="F14" s="98"/>
    </row>
    <row r="15" spans="1:8" x14ac:dyDescent="0.3">
      <c r="A15" s="95"/>
      <c r="B15" s="96"/>
      <c r="C15" s="97"/>
      <c r="D15" s="98"/>
      <c r="E15" s="98"/>
      <c r="F15" s="98"/>
    </row>
    <row r="16" spans="1:8" x14ac:dyDescent="0.3">
      <c r="A16" s="95"/>
      <c r="B16" s="96"/>
      <c r="C16" s="97"/>
      <c r="D16" s="98"/>
      <c r="E16" s="98"/>
      <c r="F16" s="98"/>
    </row>
    <row r="17" spans="1:6" x14ac:dyDescent="0.3">
      <c r="A17" s="95"/>
      <c r="B17" s="96"/>
      <c r="C17" s="97"/>
      <c r="D17" s="98"/>
      <c r="E17" s="98"/>
      <c r="F17" s="98"/>
    </row>
    <row r="18" spans="1:6" x14ac:dyDescent="0.3">
      <c r="A18" s="95"/>
      <c r="B18" s="96"/>
      <c r="C18" s="97"/>
      <c r="D18" s="98"/>
      <c r="E18" s="98"/>
      <c r="F18" s="98"/>
    </row>
    <row r="19" spans="1:6" x14ac:dyDescent="0.3">
      <c r="A19" s="95"/>
      <c r="B19" s="96"/>
      <c r="C19" s="97"/>
      <c r="D19" s="98"/>
      <c r="E19" s="98"/>
      <c r="F19" s="98"/>
    </row>
    <row r="20" spans="1:6" x14ac:dyDescent="0.3">
      <c r="A20" s="95"/>
      <c r="B20" s="96"/>
      <c r="C20" s="97"/>
      <c r="D20" s="98"/>
      <c r="E20" s="98"/>
      <c r="F20" s="98"/>
    </row>
    <row r="21" spans="1:6" x14ac:dyDescent="0.3">
      <c r="A21" s="95"/>
      <c r="B21" s="96"/>
      <c r="C21" s="97"/>
      <c r="D21" s="98"/>
      <c r="E21" s="98"/>
      <c r="F21" s="98"/>
    </row>
    <row r="22" spans="1:6" x14ac:dyDescent="0.3">
      <c r="A22" s="95"/>
      <c r="B22" s="96"/>
      <c r="C22" s="97"/>
      <c r="D22" s="98"/>
      <c r="E22" s="98"/>
      <c r="F22" s="98"/>
    </row>
    <row r="23" spans="1:6" x14ac:dyDescent="0.3">
      <c r="A23" s="95"/>
      <c r="B23" s="96"/>
      <c r="C23" s="97"/>
      <c r="D23" s="98"/>
      <c r="E23" s="98"/>
      <c r="F23" s="98"/>
    </row>
    <row r="24" spans="1:6" x14ac:dyDescent="0.3">
      <c r="A24" s="95"/>
      <c r="B24" s="96"/>
      <c r="C24" s="97"/>
      <c r="D24" s="98"/>
      <c r="E24" s="98"/>
      <c r="F24" s="98"/>
    </row>
    <row r="25" spans="1:6" x14ac:dyDescent="0.3">
      <c r="A25" s="95"/>
      <c r="B25" s="96"/>
      <c r="C25" s="97"/>
      <c r="D25" s="98"/>
      <c r="E25" s="98"/>
      <c r="F25" s="98"/>
    </row>
    <row r="26" spans="1:6" x14ac:dyDescent="0.3">
      <c r="A26" s="95"/>
      <c r="B26" s="96"/>
      <c r="C26" s="97"/>
      <c r="D26" s="98"/>
      <c r="E26" s="98"/>
      <c r="F26" s="98"/>
    </row>
    <row r="27" spans="1:6" x14ac:dyDescent="0.3">
      <c r="A27" s="95"/>
      <c r="B27" s="96"/>
      <c r="C27" s="97"/>
      <c r="D27" s="98"/>
      <c r="E27" s="98"/>
      <c r="F27" s="98"/>
    </row>
    <row r="28" spans="1:6" x14ac:dyDescent="0.3">
      <c r="A28" s="95"/>
      <c r="B28" s="96"/>
      <c r="C28" s="97"/>
      <c r="D28" s="98"/>
      <c r="E28" s="98"/>
      <c r="F28" s="98"/>
    </row>
    <row r="29" spans="1:6" x14ac:dyDescent="0.3">
      <c r="A29" s="95"/>
      <c r="B29" s="96"/>
      <c r="C29" s="97"/>
      <c r="D29" s="98"/>
      <c r="E29" s="98"/>
      <c r="F29" s="98"/>
    </row>
    <row r="30" spans="1:6" x14ac:dyDescent="0.3">
      <c r="A30" s="95"/>
      <c r="B30" s="96"/>
      <c r="C30" s="97"/>
      <c r="D30" s="98"/>
      <c r="E30" s="98"/>
      <c r="F30" s="98"/>
    </row>
    <row r="31" spans="1:6" x14ac:dyDescent="0.3">
      <c r="A31" s="95"/>
      <c r="B31" s="96"/>
      <c r="C31" s="97"/>
      <c r="D31" s="98"/>
      <c r="E31" s="98"/>
      <c r="F31" s="98"/>
    </row>
    <row r="32" spans="1:6" x14ac:dyDescent="0.3">
      <c r="A32" s="95"/>
      <c r="B32" s="96"/>
      <c r="C32" s="97"/>
      <c r="D32" s="98"/>
      <c r="E32" s="98"/>
      <c r="F32" s="98"/>
    </row>
    <row r="33" spans="1:6" x14ac:dyDescent="0.3">
      <c r="A33" s="95"/>
      <c r="B33" s="96"/>
      <c r="C33" s="97"/>
      <c r="D33" s="98"/>
      <c r="E33" s="98"/>
      <c r="F33" s="98"/>
    </row>
    <row r="34" spans="1:6" x14ac:dyDescent="0.3">
      <c r="A34" s="95"/>
      <c r="B34" s="96"/>
      <c r="C34" s="97"/>
      <c r="D34" s="98"/>
      <c r="E34" s="98"/>
      <c r="F34" s="98"/>
    </row>
    <row r="35" spans="1:6" x14ac:dyDescent="0.3">
      <c r="A35" s="95"/>
      <c r="B35" s="96"/>
      <c r="C35" s="97"/>
      <c r="D35" s="98"/>
      <c r="E35" s="98"/>
      <c r="F35" s="98"/>
    </row>
    <row r="36" spans="1:6" x14ac:dyDescent="0.3">
      <c r="A36" s="95"/>
      <c r="B36" s="96"/>
      <c r="C36" s="97"/>
      <c r="D36" s="98"/>
      <c r="E36" s="98"/>
      <c r="F36" s="98"/>
    </row>
    <row r="37" spans="1:6" x14ac:dyDescent="0.3">
      <c r="A37" s="95"/>
      <c r="B37" s="96"/>
      <c r="C37" s="97"/>
      <c r="D37" s="98"/>
      <c r="E37" s="98"/>
      <c r="F37" s="98"/>
    </row>
    <row r="38" spans="1:6" x14ac:dyDescent="0.3">
      <c r="A38" s="95"/>
      <c r="B38" s="96"/>
      <c r="C38" s="97"/>
      <c r="D38" s="98"/>
      <c r="E38" s="98"/>
      <c r="F38" s="98"/>
    </row>
    <row r="39" spans="1:6" x14ac:dyDescent="0.3">
      <c r="A39" s="95"/>
      <c r="B39" s="99"/>
      <c r="C39" s="97"/>
      <c r="D39" s="98"/>
      <c r="E39" s="98"/>
      <c r="F39" s="98"/>
    </row>
    <row r="40" spans="1:6" x14ac:dyDescent="0.3">
      <c r="A40" s="95"/>
      <c r="B40" s="99"/>
      <c r="C40" s="97"/>
      <c r="D40" s="98"/>
      <c r="E40" s="98"/>
      <c r="F40" s="98"/>
    </row>
    <row r="41" spans="1:6" x14ac:dyDescent="0.3">
      <c r="A41" s="95"/>
      <c r="B41" s="99"/>
      <c r="C41" s="97"/>
      <c r="D41" s="98"/>
      <c r="E41" s="98"/>
      <c r="F41" s="98"/>
    </row>
    <row r="42" spans="1:6" x14ac:dyDescent="0.3">
      <c r="C42" s="97"/>
    </row>
    <row r="43" spans="1:6" x14ac:dyDescent="0.3">
      <c r="C43" s="97"/>
    </row>
    <row r="44" spans="1:6" x14ac:dyDescent="0.3">
      <c r="C44" s="97"/>
    </row>
    <row r="45" spans="1:6" x14ac:dyDescent="0.3">
      <c r="C45" s="97"/>
    </row>
    <row r="46" spans="1:6" x14ac:dyDescent="0.3">
      <c r="C46" s="97"/>
    </row>
    <row r="47" spans="1:6" x14ac:dyDescent="0.3">
      <c r="C47" s="97"/>
    </row>
    <row r="48" spans="1:6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4 A2:B4" xr:uid="{3E6DE147-8C9D-45FD-8C56-640B46B259F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A08508-0B5D-4699-8220-57B7BB8B0171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topLeftCell="F1" workbookViewId="0">
      <selection activeCell="C14" sqref="C14"/>
    </sheetView>
  </sheetViews>
  <sheetFormatPr defaultColWidth="9.109375" defaultRowHeight="15.6" x14ac:dyDescent="0.3"/>
  <cols>
    <col min="1" max="1" width="22" style="50" customWidth="1"/>
    <col min="2" max="2" width="9" style="50"/>
    <col min="3" max="3" width="19.88671875" style="50" customWidth="1"/>
    <col min="4" max="4" width="54.88671875" style="50" customWidth="1"/>
    <col min="5" max="5" width="49.33203125" style="50" customWidth="1"/>
    <col min="6" max="6" width="68.5546875" style="50" customWidth="1"/>
    <col min="7" max="7" width="31.44140625" style="50" customWidth="1"/>
    <col min="8" max="8" width="101.5546875" style="50" customWidth="1"/>
    <col min="9" max="16384" width="9.109375" style="50"/>
  </cols>
  <sheetData>
    <row r="1" spans="1:8" x14ac:dyDescent="0.3">
      <c r="A1" s="72" t="s">
        <v>74</v>
      </c>
      <c r="B1" s="72" t="s">
        <v>66</v>
      </c>
      <c r="C1" s="72" t="s">
        <v>67</v>
      </c>
      <c r="D1" s="72" t="s">
        <v>68</v>
      </c>
      <c r="E1" s="72" t="s">
        <v>47</v>
      </c>
      <c r="F1" s="72" t="s">
        <v>69</v>
      </c>
      <c r="G1" s="72" t="s">
        <v>70</v>
      </c>
      <c r="H1" s="50" t="str">
        <f>_xlfn.TEXTJOIN("
",TRUE,F2:F99)</f>
        <v>08.02.01 Строительство и эксплуатация зданий и сооружений</v>
      </c>
    </row>
    <row r="2" spans="1:8" ht="28.8" x14ac:dyDescent="0.3">
      <c r="A2" s="73" t="s">
        <v>79</v>
      </c>
      <c r="B2" s="74">
        <v>2024</v>
      </c>
      <c r="C2" s="74" t="s">
        <v>80</v>
      </c>
      <c r="D2" s="75" t="s">
        <v>81</v>
      </c>
      <c r="E2" s="76" t="s">
        <v>82</v>
      </c>
      <c r="F2" s="77" t="s">
        <v>83</v>
      </c>
      <c r="G2" s="78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8"/>
  <sheetViews>
    <sheetView topLeftCell="A41" workbookViewId="0">
      <selection activeCell="C14" sqref="C14"/>
    </sheetView>
  </sheetViews>
  <sheetFormatPr defaultRowHeight="14.4" x14ac:dyDescent="0.3"/>
  <cols>
    <col min="1" max="1" width="7.44140625" customWidth="1"/>
    <col min="2" max="2" width="62.88671875" customWidth="1"/>
    <col min="3" max="3" width="76.44140625" customWidth="1"/>
    <col min="4" max="4" width="22" customWidth="1"/>
    <col min="5" max="5" width="15.44140625" customWidth="1"/>
    <col min="6" max="6" width="14.6640625" customWidth="1"/>
    <col min="7" max="7" width="14.44140625" customWidth="1"/>
    <col min="8" max="8" width="16.109375" customWidth="1"/>
  </cols>
  <sheetData>
    <row r="1" spans="1:8" ht="21.6" thickBot="1" x14ac:dyDescent="0.35">
      <c r="A1" s="135" t="s">
        <v>84</v>
      </c>
      <c r="B1" s="136"/>
      <c r="C1" s="136"/>
      <c r="D1" s="136"/>
      <c r="E1" s="136"/>
      <c r="F1" s="136"/>
      <c r="G1" s="136"/>
      <c r="H1" s="137"/>
    </row>
    <row r="2" spans="1:8" ht="15.6" x14ac:dyDescent="0.3">
      <c r="A2" s="138" t="s">
        <v>85</v>
      </c>
      <c r="B2" s="139"/>
      <c r="C2" s="139"/>
      <c r="D2" s="139"/>
      <c r="E2" s="139"/>
      <c r="F2" s="139"/>
      <c r="G2" s="139"/>
      <c r="H2" s="140"/>
    </row>
    <row r="3" spans="1:8" ht="15.6" x14ac:dyDescent="0.3">
      <c r="A3" s="141" t="s">
        <v>86</v>
      </c>
      <c r="B3" s="142"/>
      <c r="C3" s="142"/>
      <c r="D3" s="142"/>
      <c r="E3" s="142"/>
      <c r="F3" s="142"/>
      <c r="G3" s="142"/>
      <c r="H3" s="143"/>
    </row>
    <row r="4" spans="1:8" x14ac:dyDescent="0.3">
      <c r="A4" s="144" t="s">
        <v>87</v>
      </c>
      <c r="B4" s="145"/>
      <c r="C4" s="145"/>
      <c r="D4" s="145"/>
      <c r="E4" s="145"/>
      <c r="F4" s="145"/>
      <c r="G4" s="145"/>
      <c r="H4" s="146"/>
    </row>
    <row r="5" spans="1:8" x14ac:dyDescent="0.3">
      <c r="A5" s="147" t="s">
        <v>88</v>
      </c>
      <c r="B5" s="148"/>
      <c r="C5" s="148"/>
      <c r="D5" s="148"/>
      <c r="E5" s="148"/>
      <c r="F5" s="148"/>
      <c r="G5" s="148"/>
      <c r="H5" s="149"/>
    </row>
    <row r="6" spans="1:8" ht="21" x14ac:dyDescent="0.3">
      <c r="A6" s="132" t="s">
        <v>89</v>
      </c>
      <c r="B6" s="133"/>
      <c r="C6" s="133"/>
      <c r="D6" s="133"/>
      <c r="E6" s="133"/>
      <c r="F6" s="133"/>
      <c r="G6" s="133"/>
      <c r="H6" s="134"/>
    </row>
    <row r="7" spans="1:8" ht="18" x14ac:dyDescent="0.3">
      <c r="A7" s="153" t="s">
        <v>90</v>
      </c>
      <c r="B7" s="154"/>
      <c r="C7" s="155" t="s">
        <v>91</v>
      </c>
      <c r="D7" s="156"/>
      <c r="E7" s="156"/>
      <c r="F7" s="156"/>
      <c r="G7" s="156"/>
      <c r="H7" s="157"/>
    </row>
    <row r="8" spans="1:8" ht="18" x14ac:dyDescent="0.3">
      <c r="A8" s="158" t="s">
        <v>12</v>
      </c>
      <c r="B8" s="159"/>
      <c r="C8" s="159"/>
      <c r="D8" s="159"/>
      <c r="E8" s="159"/>
      <c r="F8" s="159"/>
      <c r="G8" s="159"/>
      <c r="H8" s="160"/>
    </row>
    <row r="9" spans="1:8" x14ac:dyDescent="0.3">
      <c r="A9" s="161" t="s">
        <v>92</v>
      </c>
      <c r="B9" s="162"/>
      <c r="C9" s="162"/>
      <c r="D9" s="162"/>
      <c r="E9" s="162"/>
      <c r="F9" s="162"/>
      <c r="G9" s="162"/>
      <c r="H9" s="163"/>
    </row>
    <row r="10" spans="1:8" x14ac:dyDescent="0.3">
      <c r="A10" s="150" t="s">
        <v>93</v>
      </c>
      <c r="B10" s="151"/>
      <c r="C10" s="151"/>
      <c r="D10" s="151"/>
      <c r="E10" s="151"/>
      <c r="F10" s="151"/>
      <c r="G10" s="151"/>
      <c r="H10" s="152"/>
    </row>
    <row r="11" spans="1:8" x14ac:dyDescent="0.3">
      <c r="A11" s="150" t="s">
        <v>94</v>
      </c>
      <c r="B11" s="151"/>
      <c r="C11" s="151"/>
      <c r="D11" s="151"/>
      <c r="E11" s="151"/>
      <c r="F11" s="151"/>
      <c r="G11" s="151"/>
      <c r="H11" s="152"/>
    </row>
    <row r="12" spans="1:8" x14ac:dyDescent="0.3">
      <c r="A12" s="150" t="s">
        <v>95</v>
      </c>
      <c r="B12" s="151"/>
      <c r="C12" s="151"/>
      <c r="D12" s="151"/>
      <c r="E12" s="151"/>
      <c r="F12" s="151"/>
      <c r="G12" s="151"/>
      <c r="H12" s="152"/>
    </row>
    <row r="13" spans="1:8" x14ac:dyDescent="0.3">
      <c r="A13" s="150" t="s">
        <v>96</v>
      </c>
      <c r="B13" s="151"/>
      <c r="C13" s="151"/>
      <c r="D13" s="151"/>
      <c r="E13" s="151"/>
      <c r="F13" s="151"/>
      <c r="G13" s="151"/>
      <c r="H13" s="152"/>
    </row>
    <row r="14" spans="1:8" x14ac:dyDescent="0.3">
      <c r="A14" s="150" t="s">
        <v>97</v>
      </c>
      <c r="B14" s="151"/>
      <c r="C14" s="151"/>
      <c r="D14" s="151"/>
      <c r="E14" s="151"/>
      <c r="F14" s="151"/>
      <c r="G14" s="151"/>
      <c r="H14" s="152"/>
    </row>
    <row r="15" spans="1:8" x14ac:dyDescent="0.3">
      <c r="A15" s="150" t="s">
        <v>98</v>
      </c>
      <c r="B15" s="151"/>
      <c r="C15" s="151"/>
      <c r="D15" s="151"/>
      <c r="E15" s="151"/>
      <c r="F15" s="151"/>
      <c r="G15" s="151"/>
      <c r="H15" s="152"/>
    </row>
    <row r="16" spans="1:8" x14ac:dyDescent="0.3">
      <c r="A16" s="150" t="s">
        <v>99</v>
      </c>
      <c r="B16" s="151"/>
      <c r="C16" s="151"/>
      <c r="D16" s="151"/>
      <c r="E16" s="151"/>
      <c r="F16" s="151"/>
      <c r="G16" s="151"/>
      <c r="H16" s="152"/>
    </row>
    <row r="17" spans="1:8" x14ac:dyDescent="0.3">
      <c r="A17" s="150" t="s">
        <v>100</v>
      </c>
      <c r="B17" s="151"/>
      <c r="C17" s="151"/>
      <c r="D17" s="151"/>
      <c r="E17" s="151"/>
      <c r="F17" s="151"/>
      <c r="G17" s="151"/>
      <c r="H17" s="152"/>
    </row>
    <row r="18" spans="1:8" ht="27.6" x14ac:dyDescent="0.3">
      <c r="A18" s="5" t="s">
        <v>0</v>
      </c>
      <c r="B18" s="79" t="s">
        <v>1</v>
      </c>
      <c r="C18" s="5" t="s">
        <v>10</v>
      </c>
      <c r="D18" s="79" t="s">
        <v>2</v>
      </c>
      <c r="E18" s="79" t="s">
        <v>4</v>
      </c>
      <c r="F18" s="79" t="s">
        <v>3</v>
      </c>
      <c r="G18" s="79" t="s">
        <v>8</v>
      </c>
      <c r="H18" s="80" t="s">
        <v>101</v>
      </c>
    </row>
    <row r="19" spans="1:8" x14ac:dyDescent="0.3">
      <c r="A19" s="51">
        <v>1</v>
      </c>
      <c r="B19" s="81" t="s">
        <v>102</v>
      </c>
      <c r="C19" s="86" t="s">
        <v>103</v>
      </c>
      <c r="D19" s="8" t="s">
        <v>5</v>
      </c>
      <c r="E19" s="8">
        <v>1</v>
      </c>
      <c r="F19" s="8" t="s">
        <v>6</v>
      </c>
      <c r="G19" s="8">
        <v>1</v>
      </c>
      <c r="H19" s="79" t="s">
        <v>104</v>
      </c>
    </row>
    <row r="20" spans="1:8" x14ac:dyDescent="0.3">
      <c r="A20" s="51">
        <v>2</v>
      </c>
      <c r="B20" s="81" t="s">
        <v>105</v>
      </c>
      <c r="C20" s="86" t="s">
        <v>106</v>
      </c>
      <c r="D20" s="8" t="s">
        <v>7</v>
      </c>
      <c r="E20" s="8">
        <v>1</v>
      </c>
      <c r="F20" s="8" t="s">
        <v>6</v>
      </c>
      <c r="G20" s="8">
        <v>1</v>
      </c>
      <c r="H20" s="79" t="s">
        <v>104</v>
      </c>
    </row>
    <row r="21" spans="1:8" x14ac:dyDescent="0.3">
      <c r="A21" s="51">
        <v>3</v>
      </c>
      <c r="B21" s="81" t="s">
        <v>107</v>
      </c>
      <c r="C21" s="87" t="s">
        <v>108</v>
      </c>
      <c r="D21" s="8" t="s">
        <v>7</v>
      </c>
      <c r="E21" s="8">
        <v>1</v>
      </c>
      <c r="F21" s="8" t="s">
        <v>6</v>
      </c>
      <c r="G21" s="8">
        <v>1</v>
      </c>
      <c r="H21" s="79" t="s">
        <v>104</v>
      </c>
    </row>
    <row r="22" spans="1:8" x14ac:dyDescent="0.3">
      <c r="A22" s="51">
        <v>4</v>
      </c>
      <c r="B22" s="81" t="s">
        <v>109</v>
      </c>
      <c r="C22" s="87" t="s">
        <v>110</v>
      </c>
      <c r="D22" s="8" t="s">
        <v>11</v>
      </c>
      <c r="E22" s="8">
        <v>1</v>
      </c>
      <c r="F22" s="8" t="s">
        <v>6</v>
      </c>
      <c r="G22" s="8">
        <v>1</v>
      </c>
      <c r="H22" s="79" t="s">
        <v>104</v>
      </c>
    </row>
    <row r="23" spans="1:8" x14ac:dyDescent="0.3">
      <c r="A23" s="51">
        <v>5</v>
      </c>
      <c r="B23" s="81" t="s">
        <v>111</v>
      </c>
      <c r="C23" s="87" t="s">
        <v>112</v>
      </c>
      <c r="D23" s="8" t="s">
        <v>11</v>
      </c>
      <c r="E23" s="8">
        <v>1</v>
      </c>
      <c r="F23" s="8" t="s">
        <v>6</v>
      </c>
      <c r="G23" s="8">
        <v>1</v>
      </c>
      <c r="H23" s="79" t="s">
        <v>104</v>
      </c>
    </row>
    <row r="24" spans="1:8" ht="18" x14ac:dyDescent="0.3">
      <c r="A24" s="158" t="s">
        <v>113</v>
      </c>
      <c r="B24" s="159"/>
      <c r="C24" s="159"/>
      <c r="D24" s="159"/>
      <c r="E24" s="159"/>
      <c r="F24" s="159"/>
      <c r="G24" s="159"/>
      <c r="H24" s="160"/>
    </row>
    <row r="25" spans="1:8" x14ac:dyDescent="0.3">
      <c r="A25" s="161" t="s">
        <v>92</v>
      </c>
      <c r="B25" s="162"/>
      <c r="C25" s="162"/>
      <c r="D25" s="162"/>
      <c r="E25" s="162"/>
      <c r="F25" s="162"/>
      <c r="G25" s="162"/>
      <c r="H25" s="163"/>
    </row>
    <row r="26" spans="1:8" x14ac:dyDescent="0.3">
      <c r="A26" s="150" t="s">
        <v>93</v>
      </c>
      <c r="B26" s="151"/>
      <c r="C26" s="151"/>
      <c r="D26" s="151"/>
      <c r="E26" s="151"/>
      <c r="F26" s="151"/>
      <c r="G26" s="151"/>
      <c r="H26" s="152"/>
    </row>
    <row r="27" spans="1:8" x14ac:dyDescent="0.3">
      <c r="A27" s="150" t="s">
        <v>94</v>
      </c>
      <c r="B27" s="151"/>
      <c r="C27" s="151"/>
      <c r="D27" s="151"/>
      <c r="E27" s="151"/>
      <c r="F27" s="151"/>
      <c r="G27" s="151"/>
      <c r="H27" s="152"/>
    </row>
    <row r="28" spans="1:8" x14ac:dyDescent="0.3">
      <c r="A28" s="150" t="s">
        <v>95</v>
      </c>
      <c r="B28" s="151"/>
      <c r="C28" s="151"/>
      <c r="D28" s="151"/>
      <c r="E28" s="151"/>
      <c r="F28" s="151"/>
      <c r="G28" s="151"/>
      <c r="H28" s="152"/>
    </row>
    <row r="29" spans="1:8" x14ac:dyDescent="0.3">
      <c r="A29" s="150" t="s">
        <v>96</v>
      </c>
      <c r="B29" s="151"/>
      <c r="C29" s="151"/>
      <c r="D29" s="151"/>
      <c r="E29" s="151"/>
      <c r="F29" s="151"/>
      <c r="G29" s="151"/>
      <c r="H29" s="152"/>
    </row>
    <row r="30" spans="1:8" x14ac:dyDescent="0.3">
      <c r="A30" s="150" t="s">
        <v>97</v>
      </c>
      <c r="B30" s="151"/>
      <c r="C30" s="151"/>
      <c r="D30" s="151"/>
      <c r="E30" s="151"/>
      <c r="F30" s="151"/>
      <c r="G30" s="151"/>
      <c r="H30" s="152"/>
    </row>
    <row r="31" spans="1:8" x14ac:dyDescent="0.3">
      <c r="A31" s="150" t="s">
        <v>98</v>
      </c>
      <c r="B31" s="151"/>
      <c r="C31" s="151"/>
      <c r="D31" s="151"/>
      <c r="E31" s="151"/>
      <c r="F31" s="151"/>
      <c r="G31" s="151"/>
      <c r="H31" s="152"/>
    </row>
    <row r="32" spans="1:8" x14ac:dyDescent="0.3">
      <c r="A32" s="150" t="s">
        <v>99</v>
      </c>
      <c r="B32" s="151"/>
      <c r="C32" s="151"/>
      <c r="D32" s="151"/>
      <c r="E32" s="151"/>
      <c r="F32" s="151"/>
      <c r="G32" s="151"/>
      <c r="H32" s="152"/>
    </row>
    <row r="33" spans="1:8" x14ac:dyDescent="0.3">
      <c r="A33" s="150" t="s">
        <v>100</v>
      </c>
      <c r="B33" s="151"/>
      <c r="C33" s="151"/>
      <c r="D33" s="151"/>
      <c r="E33" s="151"/>
      <c r="F33" s="151"/>
      <c r="G33" s="151"/>
      <c r="H33" s="152"/>
    </row>
    <row r="34" spans="1:8" ht="27.6" x14ac:dyDescent="0.3">
      <c r="A34" s="5" t="s">
        <v>0</v>
      </c>
      <c r="B34" s="79" t="s">
        <v>1</v>
      </c>
      <c r="C34" s="5" t="s">
        <v>10</v>
      </c>
      <c r="D34" s="79" t="s">
        <v>2</v>
      </c>
      <c r="E34" s="79" t="s">
        <v>4</v>
      </c>
      <c r="F34" s="79" t="s">
        <v>3</v>
      </c>
      <c r="G34" s="79" t="s">
        <v>8</v>
      </c>
      <c r="H34" s="79" t="s">
        <v>101</v>
      </c>
    </row>
    <row r="35" spans="1:8" ht="27.6" x14ac:dyDescent="0.3">
      <c r="A35" s="5">
        <v>1</v>
      </c>
      <c r="B35" s="82" t="s">
        <v>114</v>
      </c>
      <c r="C35" s="87" t="s">
        <v>115</v>
      </c>
      <c r="D35" s="8" t="s">
        <v>5</v>
      </c>
      <c r="E35" s="79">
        <v>1</v>
      </c>
      <c r="F35" s="8" t="s">
        <v>116</v>
      </c>
      <c r="G35" s="79">
        <v>12</v>
      </c>
      <c r="H35" s="79" t="s">
        <v>104</v>
      </c>
    </row>
    <row r="36" spans="1:8" ht="27.6" x14ac:dyDescent="0.3">
      <c r="A36" s="5">
        <v>2</v>
      </c>
      <c r="B36" s="81" t="s">
        <v>117</v>
      </c>
      <c r="C36" s="88" t="s">
        <v>118</v>
      </c>
      <c r="D36" s="8" t="s">
        <v>7</v>
      </c>
      <c r="E36" s="8">
        <v>1</v>
      </c>
      <c r="F36" s="83" t="s">
        <v>116</v>
      </c>
      <c r="G36" s="8">
        <v>12</v>
      </c>
      <c r="H36" s="79" t="s">
        <v>104</v>
      </c>
    </row>
    <row r="37" spans="1:8" ht="27.6" x14ac:dyDescent="0.3">
      <c r="A37" s="5">
        <v>3</v>
      </c>
      <c r="B37" s="81" t="s">
        <v>119</v>
      </c>
      <c r="C37" s="87" t="s">
        <v>120</v>
      </c>
      <c r="D37" s="83" t="s">
        <v>7</v>
      </c>
      <c r="E37" s="83">
        <v>1</v>
      </c>
      <c r="F37" s="83" t="s">
        <v>121</v>
      </c>
      <c r="G37" s="83">
        <v>24</v>
      </c>
      <c r="H37" s="79" t="s">
        <v>104</v>
      </c>
    </row>
    <row r="38" spans="1:8" ht="27.6" x14ac:dyDescent="0.3">
      <c r="A38" s="5">
        <v>4</v>
      </c>
      <c r="B38" s="81" t="s">
        <v>122</v>
      </c>
      <c r="C38" s="87" t="s">
        <v>123</v>
      </c>
      <c r="D38" s="8" t="s">
        <v>7</v>
      </c>
      <c r="E38" s="8">
        <v>1</v>
      </c>
      <c r="F38" s="8" t="s">
        <v>124</v>
      </c>
      <c r="G38" s="8">
        <v>1</v>
      </c>
      <c r="H38" s="79" t="s">
        <v>104</v>
      </c>
    </row>
    <row r="39" spans="1:8" ht="18" x14ac:dyDescent="0.3">
      <c r="A39" s="158" t="s">
        <v>15</v>
      </c>
      <c r="B39" s="159"/>
      <c r="C39" s="159"/>
      <c r="D39" s="159"/>
      <c r="E39" s="159"/>
      <c r="F39" s="159"/>
      <c r="G39" s="159"/>
      <c r="H39" s="160"/>
    </row>
    <row r="40" spans="1:8" x14ac:dyDescent="0.3">
      <c r="A40" s="161" t="s">
        <v>92</v>
      </c>
      <c r="B40" s="162"/>
      <c r="C40" s="162"/>
      <c r="D40" s="162"/>
      <c r="E40" s="162"/>
      <c r="F40" s="162"/>
      <c r="G40" s="162"/>
      <c r="H40" s="163"/>
    </row>
    <row r="41" spans="1:8" x14ac:dyDescent="0.3">
      <c r="A41" s="150" t="s">
        <v>93</v>
      </c>
      <c r="B41" s="151"/>
      <c r="C41" s="151"/>
      <c r="D41" s="151"/>
      <c r="E41" s="151"/>
      <c r="F41" s="151"/>
      <c r="G41" s="151"/>
      <c r="H41" s="152"/>
    </row>
    <row r="42" spans="1:8" x14ac:dyDescent="0.3">
      <c r="A42" s="150" t="s">
        <v>94</v>
      </c>
      <c r="B42" s="151"/>
      <c r="C42" s="151"/>
      <c r="D42" s="151"/>
      <c r="E42" s="151"/>
      <c r="F42" s="151"/>
      <c r="G42" s="151"/>
      <c r="H42" s="152"/>
    </row>
    <row r="43" spans="1:8" x14ac:dyDescent="0.3">
      <c r="A43" s="150" t="s">
        <v>95</v>
      </c>
      <c r="B43" s="151"/>
      <c r="C43" s="151"/>
      <c r="D43" s="151"/>
      <c r="E43" s="151"/>
      <c r="F43" s="151"/>
      <c r="G43" s="151"/>
      <c r="H43" s="152"/>
    </row>
    <row r="44" spans="1:8" x14ac:dyDescent="0.3">
      <c r="A44" s="150" t="s">
        <v>96</v>
      </c>
      <c r="B44" s="151"/>
      <c r="C44" s="151"/>
      <c r="D44" s="151"/>
      <c r="E44" s="151"/>
      <c r="F44" s="151"/>
      <c r="G44" s="151"/>
      <c r="H44" s="152"/>
    </row>
    <row r="45" spans="1:8" x14ac:dyDescent="0.3">
      <c r="A45" s="150" t="s">
        <v>97</v>
      </c>
      <c r="B45" s="151"/>
      <c r="C45" s="151"/>
      <c r="D45" s="151"/>
      <c r="E45" s="151"/>
      <c r="F45" s="151"/>
      <c r="G45" s="151"/>
      <c r="H45" s="152"/>
    </row>
    <row r="46" spans="1:8" x14ac:dyDescent="0.3">
      <c r="A46" s="150" t="s">
        <v>98</v>
      </c>
      <c r="B46" s="151"/>
      <c r="C46" s="151"/>
      <c r="D46" s="151"/>
      <c r="E46" s="151"/>
      <c r="F46" s="151"/>
      <c r="G46" s="151"/>
      <c r="H46" s="152"/>
    </row>
    <row r="47" spans="1:8" x14ac:dyDescent="0.3">
      <c r="A47" s="150" t="s">
        <v>99</v>
      </c>
      <c r="B47" s="151"/>
      <c r="C47" s="151"/>
      <c r="D47" s="151"/>
      <c r="E47" s="151"/>
      <c r="F47" s="151"/>
      <c r="G47" s="151"/>
      <c r="H47" s="152"/>
    </row>
    <row r="48" spans="1:8" x14ac:dyDescent="0.3">
      <c r="A48" s="150" t="s">
        <v>100</v>
      </c>
      <c r="B48" s="151"/>
      <c r="C48" s="151"/>
      <c r="D48" s="151"/>
      <c r="E48" s="151"/>
      <c r="F48" s="151"/>
      <c r="G48" s="151"/>
      <c r="H48" s="152"/>
    </row>
    <row r="49" spans="1:8" ht="27.6" x14ac:dyDescent="0.3">
      <c r="A49" s="6" t="s">
        <v>0</v>
      </c>
      <c r="B49" s="84" t="s">
        <v>1</v>
      </c>
      <c r="C49" s="6" t="s">
        <v>10</v>
      </c>
      <c r="D49" s="84" t="s">
        <v>2</v>
      </c>
      <c r="E49" s="84" t="s">
        <v>4</v>
      </c>
      <c r="F49" s="84" t="s">
        <v>3</v>
      </c>
      <c r="G49" s="84" t="s">
        <v>8</v>
      </c>
      <c r="H49" s="79" t="s">
        <v>101</v>
      </c>
    </row>
    <row r="50" spans="1:8" ht="27.6" x14ac:dyDescent="0.3">
      <c r="A50" s="6">
        <v>1</v>
      </c>
      <c r="B50" s="82" t="s">
        <v>114</v>
      </c>
      <c r="C50" s="87" t="s">
        <v>125</v>
      </c>
      <c r="D50" s="8" t="s">
        <v>5</v>
      </c>
      <c r="E50" s="84">
        <v>1</v>
      </c>
      <c r="F50" s="83" t="s">
        <v>6</v>
      </c>
      <c r="G50" s="84">
        <v>1</v>
      </c>
      <c r="H50" s="79" t="s">
        <v>104</v>
      </c>
    </row>
    <row r="51" spans="1:8" x14ac:dyDescent="0.3">
      <c r="A51" s="6">
        <v>2</v>
      </c>
      <c r="B51" s="85" t="s">
        <v>126</v>
      </c>
      <c r="C51" s="87" t="s">
        <v>127</v>
      </c>
      <c r="D51" s="84" t="s">
        <v>7</v>
      </c>
      <c r="E51" s="84">
        <v>1</v>
      </c>
      <c r="F51" s="83" t="s">
        <v>6</v>
      </c>
      <c r="G51" s="84">
        <v>1</v>
      </c>
      <c r="H51" s="79" t="s">
        <v>104</v>
      </c>
    </row>
    <row r="52" spans="1:8" x14ac:dyDescent="0.3">
      <c r="A52" s="6">
        <v>3</v>
      </c>
      <c r="B52" s="85" t="s">
        <v>128</v>
      </c>
      <c r="C52" s="89" t="s">
        <v>129</v>
      </c>
      <c r="D52" s="84" t="s">
        <v>7</v>
      </c>
      <c r="E52" s="84">
        <v>1</v>
      </c>
      <c r="F52" s="83" t="s">
        <v>6</v>
      </c>
      <c r="G52" s="84">
        <v>1</v>
      </c>
      <c r="H52" s="79" t="s">
        <v>104</v>
      </c>
    </row>
    <row r="53" spans="1:8" x14ac:dyDescent="0.3">
      <c r="A53" s="6">
        <v>4</v>
      </c>
      <c r="B53" s="85" t="s">
        <v>130</v>
      </c>
      <c r="C53" s="87" t="s">
        <v>131</v>
      </c>
      <c r="D53" s="8" t="s">
        <v>5</v>
      </c>
      <c r="E53" s="84">
        <v>1</v>
      </c>
      <c r="F53" s="83" t="s">
        <v>6</v>
      </c>
      <c r="G53" s="84">
        <v>1</v>
      </c>
      <c r="H53" s="79" t="s">
        <v>104</v>
      </c>
    </row>
    <row r="54" spans="1:8" ht="21" x14ac:dyDescent="0.3">
      <c r="A54" s="164" t="s">
        <v>14</v>
      </c>
      <c r="B54" s="165"/>
      <c r="C54" s="165"/>
      <c r="D54" s="165"/>
      <c r="E54" s="165"/>
      <c r="F54" s="165"/>
      <c r="G54" s="165"/>
      <c r="H54" s="166"/>
    </row>
    <row r="55" spans="1:8" ht="27.6" x14ac:dyDescent="0.3">
      <c r="A55" s="5" t="s">
        <v>0</v>
      </c>
      <c r="B55" s="79" t="s">
        <v>1</v>
      </c>
      <c r="C55" s="5" t="s">
        <v>10</v>
      </c>
      <c r="D55" s="79" t="s">
        <v>2</v>
      </c>
      <c r="E55" s="79" t="s">
        <v>4</v>
      </c>
      <c r="F55" s="79" t="s">
        <v>3</v>
      </c>
      <c r="G55" s="79" t="s">
        <v>8</v>
      </c>
      <c r="H55" s="79" t="s">
        <v>101</v>
      </c>
    </row>
    <row r="56" spans="1:8" x14ac:dyDescent="0.3">
      <c r="A56" s="5">
        <v>1</v>
      </c>
      <c r="B56" s="81" t="s">
        <v>20</v>
      </c>
      <c r="C56" s="88" t="s">
        <v>132</v>
      </c>
      <c r="D56" s="79" t="s">
        <v>9</v>
      </c>
      <c r="E56" s="79">
        <v>1</v>
      </c>
      <c r="F56" s="79" t="s">
        <v>133</v>
      </c>
      <c r="G56" s="79">
        <f>E56</f>
        <v>1</v>
      </c>
      <c r="H56" s="79" t="s">
        <v>134</v>
      </c>
    </row>
    <row r="57" spans="1:8" x14ac:dyDescent="0.3">
      <c r="A57" s="5">
        <v>2</v>
      </c>
      <c r="B57" s="81" t="s">
        <v>21</v>
      </c>
      <c r="C57" s="86" t="s">
        <v>135</v>
      </c>
      <c r="D57" s="79" t="s">
        <v>9</v>
      </c>
      <c r="E57" s="79">
        <v>1</v>
      </c>
      <c r="F57" s="79" t="s">
        <v>133</v>
      </c>
      <c r="G57" s="79">
        <f>E57</f>
        <v>1</v>
      </c>
      <c r="H57" s="79" t="s">
        <v>134</v>
      </c>
    </row>
    <row r="58" spans="1:8" x14ac:dyDescent="0.3">
      <c r="A58" s="5">
        <v>4</v>
      </c>
      <c r="B58" s="81" t="s">
        <v>22</v>
      </c>
      <c r="C58" s="86" t="s">
        <v>136</v>
      </c>
      <c r="D58" s="79" t="s">
        <v>9</v>
      </c>
      <c r="E58" s="79">
        <v>1</v>
      </c>
      <c r="F58" s="79" t="s">
        <v>133</v>
      </c>
      <c r="G58" s="79">
        <f>E58</f>
        <v>1</v>
      </c>
      <c r="H58" s="79" t="s">
        <v>134</v>
      </c>
    </row>
  </sheetData>
  <mergeCells count="39">
    <mergeCell ref="A47:H47"/>
    <mergeCell ref="A48:H48"/>
    <mergeCell ref="A54:H54"/>
    <mergeCell ref="A41:H41"/>
    <mergeCell ref="A42:H42"/>
    <mergeCell ref="A43:H43"/>
    <mergeCell ref="A44:H44"/>
    <mergeCell ref="A45:H45"/>
    <mergeCell ref="A46:H46"/>
    <mergeCell ref="A40:H40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9:H39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sqref="A1:H5 C7 B9:H23 B40:H53 B55:H58 B25:H38 A6:A58" xr:uid="{2F6A4C1C-ACDC-4846-B8A8-3A6B3B0B62E5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14" sqref="C14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75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2026-03-27T07:49:38Z</dcterms:modified>
</cp:coreProperties>
</file>