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Письма РЭГ (БК)\Листы голосования (заполненные)\Сельское хозяйство\"/>
    </mc:Choice>
  </mc:AlternateContent>
  <xr:revisionPtr revIDLastSave="0" documentId="13_ncr:1_{323DD063-93B8-45DB-8772-22D26267EE55}"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definedName>
    <definedName name="_xlnm._FilterDatabase" localSheetId="5" hidden="1">'Охрана труда'!$A$1:$H$33</definedName>
    <definedName name="_xlnm._FilterDatabase" localSheetId="4" hidden="1">'Рабочее место преподавателя'!$A$1:$H$26</definedName>
    <definedName name="_xlnm._FilterDatabase" localSheetId="3" hidden="1">'Рабочее место учащегося'!$A$1:$H$39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6" l="1"/>
  <c r="G23" i="6"/>
  <c r="G47" i="10" l="1"/>
  <c r="G41" i="10"/>
  <c r="G33" i="10"/>
  <c r="G20" i="10"/>
  <c r="G7" i="10"/>
  <c r="G35" i="10"/>
  <c r="G39" i="10"/>
  <c r="G8" i="10"/>
  <c r="G19" i="10"/>
  <c r="G45" i="10"/>
  <c r="G6" i="10"/>
  <c r="G49" i="10"/>
  <c r="G5" i="10"/>
  <c r="G50" i="10"/>
  <c r="G9" i="10"/>
  <c r="G25" i="10"/>
  <c r="G21" i="10"/>
  <c r="G18" i="10"/>
  <c r="G32" i="10"/>
  <c r="G27" i="10"/>
  <c r="G31" i="10"/>
  <c r="G30" i="10"/>
  <c r="G29" i="10"/>
  <c r="G22" i="10"/>
  <c r="G11" i="10"/>
  <c r="G26" i="10"/>
  <c r="G4" i="10"/>
  <c r="G28" i="10"/>
  <c r="G43" i="10"/>
  <c r="G24" i="10"/>
  <c r="G3" i="10"/>
  <c r="G40" i="10"/>
  <c r="G34" i="10"/>
  <c r="G37" i="10"/>
  <c r="G44" i="10"/>
  <c r="G15" i="10"/>
  <c r="G13" i="10"/>
  <c r="G42" i="10"/>
  <c r="G12" i="10"/>
  <c r="G10" i="10"/>
  <c r="G14" i="10"/>
  <c r="G17" i="10"/>
  <c r="G36" i="10"/>
  <c r="G46" i="10"/>
  <c r="G51" i="10"/>
  <c r="G2" i="10"/>
  <c r="G38" i="10"/>
  <c r="G48" i="10"/>
  <c r="G16" i="10"/>
  <c r="G31" i="11"/>
  <c r="G26" i="11"/>
  <c r="G33" i="11"/>
  <c r="G21" i="11"/>
  <c r="G20" i="11"/>
  <c r="G18" i="11"/>
  <c r="G9" i="11"/>
  <c r="G8" i="11"/>
  <c r="G3" i="11"/>
  <c r="G30" i="11"/>
  <c r="G27" i="11"/>
  <c r="G32" i="11"/>
  <c r="G28" i="11"/>
  <c r="G29" i="11"/>
  <c r="G36" i="11"/>
  <c r="G15" i="11"/>
  <c r="G14" i="11"/>
  <c r="G37" i="11"/>
  <c r="G34" i="11"/>
  <c r="G17" i="11"/>
  <c r="G7" i="11"/>
  <c r="G38" i="11"/>
  <c r="G35" i="11"/>
  <c r="G6" i="11"/>
  <c r="G22" i="11"/>
  <c r="G39" i="11"/>
  <c r="G23" i="11"/>
  <c r="G5" i="11"/>
  <c r="G19" i="11"/>
  <c r="G11" i="11"/>
  <c r="G10" i="11"/>
  <c r="G25" i="11"/>
  <c r="G4" i="11"/>
  <c r="G13" i="11"/>
  <c r="G16" i="11"/>
  <c r="G12" i="11"/>
  <c r="G24" i="11"/>
  <c r="G25" i="12"/>
  <c r="G24" i="12"/>
  <c r="G4" i="12"/>
  <c r="G16" i="12"/>
  <c r="G26" i="12"/>
  <c r="G9" i="12"/>
  <c r="G6" i="12"/>
  <c r="G14" i="12"/>
  <c r="G5" i="12"/>
  <c r="G17" i="12"/>
  <c r="G7" i="12"/>
  <c r="G3" i="12"/>
  <c r="G19" i="12"/>
  <c r="G21" i="12"/>
  <c r="G8" i="12"/>
  <c r="G10" i="12"/>
  <c r="G22" i="12"/>
  <c r="G20" i="12"/>
  <c r="G15" i="12"/>
  <c r="G13" i="12"/>
  <c r="G12" i="12"/>
  <c r="G18" i="12"/>
  <c r="G11" i="12"/>
  <c r="G23" i="12"/>
  <c r="G24" i="13"/>
  <c r="G7" i="13"/>
  <c r="G16" i="13"/>
  <c r="G30" i="13"/>
  <c r="G13" i="13"/>
  <c r="G23" i="13"/>
  <c r="G6" i="13"/>
  <c r="G22" i="13"/>
  <c r="G21" i="13"/>
  <c r="G5" i="13"/>
  <c r="G20" i="13"/>
  <c r="G19" i="13"/>
  <c r="G4" i="13"/>
  <c r="G31" i="13"/>
  <c r="G11" i="13"/>
  <c r="G32" i="13"/>
  <c r="G33" i="13"/>
  <c r="G27" i="13"/>
  <c r="G9" i="13"/>
  <c r="G15" i="13"/>
  <c r="G29" i="13"/>
  <c r="G12" i="13"/>
  <c r="G18" i="13"/>
  <c r="G3" i="13"/>
  <c r="G10" i="13"/>
  <c r="G8" i="13"/>
  <c r="G26" i="13"/>
  <c r="G25" i="13"/>
  <c r="G14" i="13"/>
  <c r="G28" i="13"/>
  <c r="G17" i="13"/>
  <c r="F24" i="13"/>
  <c r="F7" i="13"/>
  <c r="F16" i="13"/>
  <c r="F30" i="13"/>
  <c r="F13" i="13"/>
  <c r="F23" i="13"/>
  <c r="F6" i="13"/>
  <c r="F5" i="12"/>
  <c r="F17" i="12"/>
  <c r="F7" i="12"/>
  <c r="F3" i="12"/>
  <c r="F39" i="10"/>
  <c r="F8" i="10"/>
  <c r="F19" i="10"/>
  <c r="F45" i="10"/>
  <c r="F6" i="10"/>
  <c r="F49" i="10"/>
  <c r="F5" i="10"/>
  <c r="F50" i="10"/>
  <c r="F9" i="10"/>
  <c r="F22" i="13"/>
  <c r="F21" i="13"/>
  <c r="F5" i="13"/>
  <c r="F20" i="13"/>
  <c r="F19" i="13"/>
  <c r="F4" i="13"/>
  <c r="F15" i="13"/>
  <c r="F29" i="13"/>
  <c r="F12" i="13"/>
  <c r="F18" i="13"/>
  <c r="F3" i="13"/>
  <c r="F8" i="12"/>
  <c r="F10" i="12"/>
  <c r="F22" i="12"/>
  <c r="F20" i="12"/>
  <c r="F15" i="12"/>
  <c r="F13" i="12"/>
  <c r="F29" i="11"/>
  <c r="F36" i="11"/>
  <c r="F37" i="11"/>
  <c r="F34" i="11"/>
  <c r="F17" i="11"/>
  <c r="F7" i="11"/>
  <c r="F38" i="11"/>
  <c r="F35" i="11"/>
  <c r="F6" i="11"/>
  <c r="F22" i="11"/>
  <c r="F39" i="11"/>
  <c r="F23" i="11"/>
  <c r="F5" i="11"/>
  <c r="F19" i="11"/>
  <c r="F11" i="11"/>
  <c r="F10" i="11"/>
  <c r="F25" i="11"/>
  <c r="F4" i="11"/>
  <c r="F44" i="10"/>
  <c r="F15" i="10"/>
  <c r="F13" i="10"/>
  <c r="F12" i="10"/>
  <c r="F14" i="10"/>
  <c r="F17" i="10"/>
  <c r="F28" i="13"/>
  <c r="F2" i="13"/>
  <c r="F11" i="12"/>
  <c r="F23" i="12"/>
  <c r="F2" i="12"/>
  <c r="G377" i="14"/>
  <c r="G376" i="14"/>
  <c r="G318" i="14"/>
  <c r="G317" i="14"/>
  <c r="G316" i="14"/>
  <c r="G315" i="14"/>
  <c r="G314" i="14"/>
  <c r="G311" i="14"/>
  <c r="G310" i="14"/>
  <c r="G309" i="14"/>
  <c r="G308" i="14"/>
  <c r="G278" i="14"/>
  <c r="G277" i="14"/>
  <c r="G276" i="14"/>
  <c r="G275" i="14"/>
  <c r="G274" i="14"/>
  <c r="G273" i="14"/>
  <c r="G272" i="14"/>
  <c r="G271" i="14"/>
  <c r="G270" i="14"/>
  <c r="G251" i="14" l="1"/>
  <c r="A251" i="14"/>
  <c r="G250" i="14"/>
  <c r="A250" i="14"/>
  <c r="G249" i="14"/>
  <c r="A233" i="14"/>
  <c r="A220" i="14"/>
  <c r="A214" i="14"/>
  <c r="A215" i="14" s="1"/>
  <c r="A216" i="14" s="1"/>
  <c r="A217" i="14" s="1"/>
  <c r="G196" i="14"/>
  <c r="G195" i="14"/>
  <c r="A195" i="14"/>
  <c r="A196" i="14" s="1"/>
  <c r="G194" i="14"/>
  <c r="A175" i="14"/>
  <c r="A176" i="14" s="1"/>
  <c r="G149" i="14" l="1"/>
  <c r="G148" i="14"/>
  <c r="G147" i="14"/>
  <c r="G146" i="14"/>
  <c r="G145" i="14"/>
  <c r="G142" i="14"/>
  <c r="G141" i="14"/>
  <c r="G140" i="14"/>
  <c r="G139" i="14"/>
  <c r="G138" i="14"/>
  <c r="G137" i="14"/>
  <c r="G123" i="14"/>
  <c r="G122" i="14"/>
  <c r="G119" i="14"/>
  <c r="G118" i="14"/>
  <c r="G117" i="14"/>
  <c r="G116" i="14"/>
  <c r="G115" i="14"/>
  <c r="G114" i="14"/>
  <c r="G113" i="14"/>
  <c r="G112" i="14"/>
  <c r="G111" i="14"/>
  <c r="G110" i="14"/>
  <c r="G109" i="14"/>
  <c r="G108" i="14"/>
  <c r="G107" i="14"/>
  <c r="G106" i="14"/>
  <c r="G105" i="14"/>
  <c r="G104" i="14"/>
  <c r="G92" i="14"/>
  <c r="G91" i="14"/>
  <c r="G90" i="14"/>
  <c r="G88" i="14"/>
  <c r="G86" i="14"/>
  <c r="G85" i="14"/>
  <c r="G60" i="14" l="1"/>
  <c r="G58" i="14"/>
  <c r="G53" i="14"/>
  <c r="G52" i="14"/>
  <c r="G51" i="14"/>
  <c r="H1" i="8" l="1"/>
  <c r="G30" i="6"/>
  <c r="G27" i="6"/>
  <c r="G28" i="6"/>
  <c r="G29" i="6"/>
  <c r="G22" i="6"/>
  <c r="G21" i="6"/>
  <c r="G23" i="10" l="1"/>
  <c r="G2" i="11"/>
  <c r="G2" i="12"/>
  <c r="G2" i="13"/>
  <c r="C2" i="6"/>
  <c r="G49" i="6" l="1"/>
  <c r="G51" i="6"/>
  <c r="G42" i="6"/>
  <c r="G48" i="6"/>
  <c r="G43" i="6"/>
  <c r="G45" i="6"/>
  <c r="G41" i="6"/>
  <c r="G46" i="6"/>
</calcChain>
</file>

<file path=xl/sharedStrings.xml><?xml version="1.0" encoding="utf-8"?>
<sst xmlns="http://schemas.openxmlformats.org/spreadsheetml/2006/main" count="2225" uniqueCount="516">
  <si>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</si>
  <si>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</si>
  <si>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</si>
  <si>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</si>
  <si>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</si>
  <si>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</si>
  <si>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</si>
  <si>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</si>
  <si>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</si>
  <si>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</si>
  <si>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</si>
  <si>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</si>
  <si>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</si>
  <si>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</si>
  <si>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</si>
  <si>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</si>
  <si>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</si>
  <si>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</si>
  <si>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</si>
  <si>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</si>
  <si>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</si>
  <si>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</si>
  <si>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</si>
  <si>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</si>
  <si>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</si>
  <si>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</si>
  <si>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</si>
  <si>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</si>
  <si>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</si>
  <si>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</si>
  <si>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магнитно-маркерная</t>
  </si>
  <si>
    <t>Техника безопасности</t>
  </si>
  <si>
    <t>Подсчет</t>
  </si>
  <si>
    <t>Базовая или вариативная часть</t>
  </si>
  <si>
    <t xml:space="preserve">Маски медицинские одноразовые </t>
  </si>
  <si>
    <t>Вариативная часть</t>
  </si>
  <si>
    <t xml:space="preserve">Учебное оборудование и программное обеспечение </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</si>
  <si>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</si>
  <si>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</si>
  <si>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</si>
  <si>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</si>
  <si>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</si>
  <si>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</si>
  <si>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</si>
  <si>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</si>
  <si>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</si>
  <si>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</si>
  <si>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</si>
  <si>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</si>
  <si>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</si>
  <si>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</si>
  <si>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</si>
  <si>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</si>
  <si>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</si>
  <si>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</si>
  <si>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</si>
  <si>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</si>
  <si>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</si>
  <si>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</si>
  <si>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</si>
  <si>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Шкаф для одежды</t>
  </si>
  <si>
    <t>Шкаф для документов</t>
  </si>
  <si>
    <t>Программное обеспечение для …</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</si>
  <si>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</si>
  <si>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</si>
  <si>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</si>
  <si>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</si>
  <si>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</si>
  <si>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</si>
  <si>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</si>
  <si>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</si>
  <si>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</si>
  <si>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</si>
  <si>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</si>
  <si>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</si>
  <si>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Сельское хозйство</t>
  </si>
  <si>
    <t>Амурская область</t>
  </si>
  <si>
    <t>ГПОАУ Амурской области «Амурский аграрный колледж»</t>
  </si>
  <si>
    <t>Слесарная</t>
  </si>
  <si>
    <t>23.01.06 Машинист дорожных и строительных машин
35.01.27 Мастер сельскохозяйственного производства
35.02.16 Эксплуатация и ремонт сельскохозяйственной техники и оборудования</t>
  </si>
  <si>
    <t>Слесарно-механические работы</t>
  </si>
  <si>
    <t>Республика Мордовия</t>
  </si>
  <si>
    <t>ГБПОУ Республики Мордовия «Торбеевский колледж мясной и молочной промышленности»</t>
  </si>
  <si>
    <t>Слесарно-механическая мастерская</t>
  </si>
  <si>
    <t>15.02.17 Монтаж, техническое обслуживание эксплуатация и ремонт промышленного оборудования (по отраслям)</t>
  </si>
  <si>
    <t>Алтайский край</t>
  </si>
  <si>
    <t>ФГБОУ ВО «Алтайский государственный аграрный университет»</t>
  </si>
  <si>
    <t>35.02.16 Эксплуатация и ремонт сельскохозяйственной техники и оборудования</t>
  </si>
  <si>
    <t>Механическая обработка</t>
  </si>
  <si>
    <t>Мурманская область</t>
  </si>
  <si>
    <t>ФГАОУ ВО «Мурманский арктический университет» (структурное подразделение: Мурманский морской рыбопромышленный колледж имени И.И.Месяцева ФГАОУ ВО «МАУ»)</t>
  </si>
  <si>
    <t>Слесарно-токарная</t>
  </si>
  <si>
    <t>26.02.05 Эксплуатация судовых энергетических установок</t>
  </si>
  <si>
    <t>Чувашская Республика</t>
  </si>
  <si>
    <t>ГАПОУ Чувашской Республики «Цивильский аграрно-технологический техникум» Министерства образования и молодежной политики Чувашской Республики</t>
  </si>
  <si>
    <t>Зона под вид работ Лаборатория токарно-фрезерных работ</t>
  </si>
  <si>
    <t>23.01.17 Мастер по ремонту и обслуживанию автомобилей
23.02.07 Техническое обслуживание и ремонт двигателей, систем и агрегатов автомобилей
35.01.27 Мастер сельскохозяйственного производства
35.02.08 Электротехнические системы в агропромышленном комплексе (АПК)
35.02.16 Эксплуатация и ремонт сельскохозяйственной техники и оборудования
35.02.18 Технология переработки древесины</t>
  </si>
  <si>
    <t>Инфраструктурный лист для оснащения образовательно-производственного центра (кластера)
по направлению "Сельское хозяйство" в Амурской области</t>
  </si>
  <si>
    <t>Основная информация об образовательно-производственном центре (кластере):</t>
  </si>
  <si>
    <r>
      <t xml:space="preserve">Субъект Российской Федерации: </t>
    </r>
    <r>
      <rPr>
        <sz val="12"/>
        <rFont val="Times New Roman"/>
        <family val="1"/>
        <charset val="204"/>
      </rPr>
      <t>Амурская область</t>
    </r>
  </si>
  <si>
    <r>
      <t xml:space="preserve">Базовая организация кластера: </t>
    </r>
    <r>
      <rPr>
        <sz val="11"/>
        <rFont val="Times New Roman"/>
        <family val="1"/>
        <charset val="204"/>
      </rPr>
      <t>Государственное профессиональное образовательное автономное учреждение Амурской области "Амурский аграрный колледж"</t>
    </r>
  </si>
  <si>
    <r>
      <t xml:space="preserve">Адрес базовой образовательной организации: </t>
    </r>
    <r>
      <rPr>
        <sz val="11"/>
        <rFont val="Times New Roman"/>
        <family val="1"/>
        <charset val="204"/>
      </rPr>
      <t>675000, г. Благовещенск, ул. Красноармейская д. 161</t>
    </r>
  </si>
  <si>
    <t xml:space="preserve">3. Зона под вид работ Слесарная (16 рабочих мест) </t>
  </si>
  <si>
    <t>Площадь зоны: не менее 129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</si>
  <si>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</si>
  <si>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t>
  </si>
  <si>
    <t xml:space="preserve">Электричество:требуется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</si>
  <si>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</si>
  <si>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безпокрытия - 129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</si>
  <si>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</si>
  <si>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</si>
  <si>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</si>
  <si>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Сверлильный станок</t>
  </si>
  <si>
    <t>Мощность  не менее 550 Вт; Тип патрона ключевой; Размер рабочей плиты не менее 175х175 мм; Диаметр стойки 46 мм; Конус шпинделя МК2; Посадка патрона
B16;</t>
  </si>
  <si>
    <t>ФБ</t>
  </si>
  <si>
    <t>Заточной станок</t>
  </si>
  <si>
    <t xml:space="preserve">Для заточки  инструмента; Мощность 150 Вт; Вид защиты инструмента кожух, щиток; Охлаждение круга воздушное; </t>
  </si>
  <si>
    <t>Инструментальный шкаф</t>
  </si>
  <si>
    <t>Тип инструментальный. Количество полок, шт       5;  Встроенное отделение       да; Тип замка       ключевой         Материал        металл;  Количество отделений, шт       10         Высота, мм 1900;   Ширина, мм       950; Глубина, мм       500</t>
  </si>
  <si>
    <t>Стелаж инструментальный</t>
  </si>
  <si>
    <t>Максимальная нагрузка на стеллаж – 750 кг.
Стойки с усиленным угловым профилем сложного сечения 38х38 мм, толщина стали 1,5 мм.
Равномерная распределенная нагрузка на полку – 120 кг.
Высота бокового ребра полки – 27 мм.
Толщина основания полки – 0,6 мм.
Соединение стоек с полками – болтовое (в комплекте).
Шаг регулирования высоты полок – 30 мм.
Тип покрытия - порошковая краска.</t>
  </si>
  <si>
    <t>Верстак</t>
  </si>
  <si>
    <t>Металлический верстак, предназначен для удобной организации рабочего места и хранения различных предметов, инструментов, деталей и сопутствующей документации; Размер ВхШхГ (мм) 1366х1400х700
Размер ВхШхГ без экрана (мм)	866х1400х700
Допустимая нагрузка на столешницу (кг)	750; подсветка рабочего места. В комплекте с тумбой с выдвижными ящиками не менее 4 ящиков</t>
  </si>
  <si>
    <t>Экран и проектор</t>
  </si>
  <si>
    <t>Проекционная технология - LED; Собственное разрешение -
1280x800; Соотношение сторон  - 16:10; Световой поток  - 
700 лм; Равномерность светового потока - 85 %; Контрастность 
15000:1; Максимальная частота вертикальной развертки 
120 Гц; Тип коррекции трапецеидальных искажений 
вертикальная; Тип лампы LED; Количество ламп 1 шт; Срок службы лампы 20000 ч; Мощность лампы 65 Вт. Экран - не менее 120 дюймов с электрическим приводом</t>
  </si>
  <si>
    <t>Рабочее место учащегося</t>
  </si>
  <si>
    <t>Площадь зоны: не менее 2,5 кв.м.</t>
  </si>
  <si>
    <t>Освещение: Допустимо верхнее искусственное освещение  не менее 300 люкс</t>
  </si>
  <si>
    <t xml:space="preserve">Интернет : не требуется	</t>
  </si>
  <si>
    <t xml:space="preserve">Электричество: требуется  подключения к сети  по 220 Вольт	</t>
  </si>
  <si>
    <t>Контур заземления для электропитания и сети слаботочных подключений (при необходимости) : не требуется</t>
  </si>
  <si>
    <t>Покрытие пола: без покрытия- 2,5 м2 на всю зону</t>
  </si>
  <si>
    <t>Размер ВхШхГ (мм)	1900х1000х500; Допустимая нагрузка на столешницу (кг)	300; Материал столешницы	МДФ 24 мм + оцинкованный лист металла 1,5 мм; Экран перфорированный, светодиодная подсветка</t>
  </si>
  <si>
    <t xml:space="preserve">шт ( на 1 раб.место) </t>
  </si>
  <si>
    <t>Тиски слесарные</t>
  </si>
  <si>
    <t xml:space="preserve">Тип тиски; Вид слесарные; Ширина губок 200 мм; Ход подвижной губки не менее 150 мм; Материал корпуса чугун; Поворотный механизм основания есть; Наковальня есть; Нескользящие губки есть; Зажим для труб есть; Место установки настольные; Материал губок сталь; Способ фиксации болты; </t>
  </si>
  <si>
    <t>Набор напильников</t>
  </si>
  <si>
    <t xml:space="preserve">Размер инструментов: 200 мм.
Материал изготовления: инструментальная сталь.
Частота насечки: №1, №2, №3
Тип инструментов: напильники (полукруглый, трехгранный, плоский, квадратный, круглый)
</t>
  </si>
  <si>
    <t>Плоскогубцы</t>
  </si>
  <si>
    <t xml:space="preserve">Необходимы для перекусывания проводов или кабеля. Также используются при проведения столярных или слесарных работ. 
</t>
  </si>
  <si>
    <t>Ножовка по металу</t>
  </si>
  <si>
    <t xml:space="preserve">Длина рабочей части - 300 мм. Материал рукоятки - металл
</t>
  </si>
  <si>
    <t>Освещение: Допустимо верхнее искусственное освещение не менее 300 люкс</t>
  </si>
  <si>
    <t>Интернет : не требуется</t>
  </si>
  <si>
    <t xml:space="preserve">Электричество: требуется подключения к сети  по (220 Вольт )	</t>
  </si>
  <si>
    <t>Покрытие пола:безпокрытия  - 2,5 м2 на всю зону</t>
  </si>
  <si>
    <t xml:space="preserve">Размер ВхШхГ (мм)	1900х1000х500; Допустимая нагрузка на столешницу (кг)	300; Материал столешницы	МДФ 24 мм + оцинкованный лист металла 1,5 мм; </t>
  </si>
  <si>
    <t>Аптечка для оказания первой медицинской помощи, укомплектована в соответствие с приказом Министерства здравохранения РФ от 15 декабря 2020 года N 1331н</t>
  </si>
  <si>
    <t>ВБ</t>
  </si>
  <si>
    <t>ГОСТ 51057-2001</t>
  </si>
  <si>
    <t>ГОСТ Р 58151.1-2018</t>
  </si>
  <si>
    <t>ГОСТ Р 58396-2019</t>
  </si>
  <si>
    <t>Очки защитные</t>
  </si>
  <si>
    <t>ГОСТ 12.4.001-80</t>
  </si>
  <si>
    <t>ТБ</t>
  </si>
  <si>
    <t>Перчатки х/б с частичным нитриловым покрытием, маслобензостойкие</t>
  </si>
  <si>
    <t>Диэлектрические коврики</t>
  </si>
  <si>
    <t>Не менее 500х500х6 мм  ГОСТ 4997-75</t>
  </si>
  <si>
    <t>Знаки электробезопасности</t>
  </si>
  <si>
    <t>ГОСТ 12.4.026-2015</t>
  </si>
  <si>
    <t>Инфраструктурный лист для оснащения образовательно-производственного центра (кластера) Государственного бюджетного профессионального образовательного учреждения Республики Мордовия  "Торбеевский колледж мясной и молочной промышленности" по направлению "Сельское хозяйство"</t>
  </si>
  <si>
    <r>
      <t xml:space="preserve">Субъект Российской Федерации: </t>
    </r>
    <r>
      <rPr>
        <sz val="12"/>
        <rFont val="Times New Roman"/>
        <family val="1"/>
        <charset val="204"/>
      </rPr>
      <t>Республика Мордовия</t>
    </r>
  </si>
  <si>
    <r>
      <t xml:space="preserve">Базовая организация кластера: </t>
    </r>
    <r>
      <rPr>
        <sz val="11"/>
        <rFont val="Times New Roman"/>
        <family val="1"/>
        <charset val="204"/>
      </rPr>
      <t xml:space="preserve"> Государственное бюджетное профессиональное образовательное учреждение Республики Мордовия  "Торбеевский колледж мясной и молочной промышленности"</t>
    </r>
  </si>
  <si>
    <r>
      <t>Адрес базовой образовательной организации:</t>
    </r>
    <r>
      <rPr>
        <sz val="11"/>
        <rFont val="Times New Roman"/>
        <family val="1"/>
        <charset val="204"/>
      </rPr>
      <t xml:space="preserve"> Республика Мордовия, р.п.Торбеево, ул. Студенческая, д.45.</t>
    </r>
  </si>
  <si>
    <t>5. Зона под вид работ Слесарно-механическая мастерская (_12_ рабочих мест)</t>
  </si>
  <si>
    <t>Площадь зоны: не менее __45__ кв.м.</t>
  </si>
  <si>
    <t xml:space="preserve">Освещение: Допустимо верхнее искусственное освещение ( не менее __400_ люкс)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</si>
  <si>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</si>
  <si>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_2 подключения на 220 В, 4 подключения 380В	</t>
  </si>
  <si>
    <t>Покрытие пола: плитка - __45_ м2 на всю зону</t>
  </si>
  <si>
    <t>Шкаф для инструмента</t>
  </si>
  <si>
    <t>Для хранения  слесарного и измерительного инструмента габаритные размеры,не менее 1900x950x500</t>
  </si>
  <si>
    <t>Шлифовальный станок</t>
  </si>
  <si>
    <t>Для шлифовки плоских торцевых поверхностей, поверхностей цилиндрических деталей. Диаметр шлифования валов до 100 мм, Размер шлифовальной ленты не менее, мм 75x2000</t>
  </si>
  <si>
    <t>Для установки заточного или шлифовального круга не менее 200мм</t>
  </si>
  <si>
    <t xml:space="preserve">Оборудование </t>
  </si>
  <si>
    <t>Станок для заточки сверл</t>
  </si>
  <si>
    <t>Диаметр затачиваемого сверла 3-13 мм , напряжение 220 В</t>
  </si>
  <si>
    <t>Вертикально сверлильный станок</t>
  </si>
  <si>
    <t xml:space="preserve">Настольный, диаметр сверления стали 13 мм, мощность 0,55 Вт, напряжение 380 В, </t>
  </si>
  <si>
    <t>Вертикально-фрезерный станок</t>
  </si>
  <si>
    <t>Максимальный диаметр сверления 30 , питание 380 В, мощность не менее 1,5 кВт,</t>
  </si>
  <si>
    <t>Тумбы под станки</t>
  </si>
  <si>
    <t>В зависимости от подобранных станков- тумбы под сверлильные станки, заточной станок. Тумбы  под отрезные станки высота не менее 800мм</t>
  </si>
  <si>
    <t>Станок для гибки листового металла</t>
  </si>
  <si>
    <t>Тип привода – Ручной; Рабочая длина -не менее 1270 мм; Толщина металла - не менее 2.0 мм; Ширина гиба - не менее 1270 мм</t>
  </si>
  <si>
    <t>Станок для холодной и горячей ковки</t>
  </si>
  <si>
    <t>мощность 2,2 кВт, тип привода электромеханический, количество сменных матриц-10шт.</t>
  </si>
  <si>
    <t>Установка для точечной сварки</t>
  </si>
  <si>
    <t xml:space="preserve"> Вид сварочного тока- постоянный; Амплитуда сварочного тока (регулируемая), А- 200 – 7500; Длительность сварочного импульса, регулируемая, мс- 1 – 20; Максимальная производительность, сварок/с-3; Ход электрода, мм-не менее 15; Максимальная толщина свариваемой детали, мм-не менее 1,2</t>
  </si>
  <si>
    <t>Площадь зоны: не менее _161___ кв.м.</t>
  </si>
  <si>
    <t>Освещение: Допустимо верхнее искусственное освещение ( не менее __400_ люкс)</t>
  </si>
  <si>
    <t>Электричество: 16 подключений 220В, 6 подключений 380 В</t>
  </si>
  <si>
    <t>Контур заземления для электропитания и сети слаботочных подключений (при необходимости) :  требуется</t>
  </si>
  <si>
    <t>Покрытие пола: плитка  - _161__ м2 на всю зону</t>
  </si>
  <si>
    <t>Подведение/ отведение ГХВС (при необходимости) :  не требуется</t>
  </si>
  <si>
    <t>Верстаки слесарные с тисками</t>
  </si>
  <si>
    <t>Размеры не менее 870*1200*500, тиски поворотные ширина губок не менее 200мм</t>
  </si>
  <si>
    <t>УШМ с отрезными и лепестковыми дисками</t>
  </si>
  <si>
    <t>Диаметр диска 125 мм, мощность не менее 800 Вт, посадочный диаметр 22,2</t>
  </si>
  <si>
    <t xml:space="preserve">шт ( на 4 раб.места) </t>
  </si>
  <si>
    <t xml:space="preserve">Набор инструмента </t>
  </si>
  <si>
    <t>-набор шестигранных ключей -слесарная линейка-чертилка-набор сверл по металлу до 13мм- керн слесарный-набор напильников-зенкер конический-набор  ключей-автоматическая струбцина-набор отверток-молоток слесарный-угольник поверочный-маркер перманентный-набор метчиков, плашек-рулетка-токарная державка для 35 град-режущая пластина 35 град-токарная державка для 80 град-режущая пластина 80 град-державка канавочная-пластины для канавочной державки</t>
  </si>
  <si>
    <t>Набор контрольно-измерительных инструментов</t>
  </si>
  <si>
    <t>микрометр 0-25 -микрометр 25-50-штангенциркуль 150 мм-штангенциркуль 300мм-штангенциркуль 500мм-индикатор часового типа -стойка индикаторная магнитная</t>
  </si>
  <si>
    <t>Токарно  - винторезный станок</t>
  </si>
  <si>
    <t xml:space="preserve">Питание 380 В, наличие подачи СОЖ, максимальная частота вращения шпинделя 1800 Об/мин, задняя бабка КМ 4,размеры токарного инструмента 20*20, диаметр обточки над станиной 350, наличие УЦИ </t>
  </si>
  <si>
    <t>Верстак-стол</t>
  </si>
  <si>
    <t>Металлический, Размеры не менее 870*1200*500</t>
  </si>
  <si>
    <t xml:space="preserve">шт ( на 3 раб.места) </t>
  </si>
  <si>
    <t>Открытая инструментальная тележка</t>
  </si>
  <si>
    <t>для размещения инструмента , габариты не менее, мм 870x820x450</t>
  </si>
  <si>
    <t>Металлическая щетка</t>
  </si>
  <si>
    <t>для удаления стружки, длина рабочей поверхности не менее 180 мм</t>
  </si>
  <si>
    <t>Сварочный стол с набором прижимов</t>
  </si>
  <si>
    <t>Габариты сварочного стола не менее 500x500 mm</t>
  </si>
  <si>
    <t>Сварочный аппарат для дуговой сварки плавящимся металлическим электродом (MIG/MAG)</t>
  </si>
  <si>
    <t>MIG/MAG/TIG lift/MMA, 230 В, 5-240 А, ПН 40%, </t>
  </si>
  <si>
    <t xml:space="preserve">Вытяжное устройство </t>
  </si>
  <si>
    <t>Мобильное, радиус действия, 2-3 м, площадь фильтрации 14 м, напряжение 220В</t>
  </si>
  <si>
    <t>Сварочные шторы</t>
  </si>
  <si>
    <t>Защита от сварочных брызг, температура до 600 С, по размерам кабинок</t>
  </si>
  <si>
    <t>Сварочная кабина</t>
  </si>
  <si>
    <t xml:space="preserve">Шумопоглащающие панели, размер кабинки 3х4 м </t>
  </si>
  <si>
    <t>Регулятор для углекислоты и аргона У 30/АР 40 Р (с ротаметром)</t>
  </si>
  <si>
    <t>Входное соединение G3/4, Выходное соединение М16х1.5; 6.3 мм; 9 мм; Ниппель универсальный Ø6,3/9 мм</t>
  </si>
  <si>
    <t>Установка аргоновой сварки</t>
  </si>
  <si>
    <t xml:space="preserve">Напряжение питания, В-380, ±10%; Потребляемая мощность, кВА, не более-16; Сварочный ток (плавнорегулируемый), А-25 – 315; </t>
  </si>
  <si>
    <t>Учебный стенд "Пневмоавтоматика" в комплекте с ПО</t>
  </si>
  <si>
    <t>3/2-распределитель с кнопкой, н.о., 3/2-распределитель с роликовым рычагом, н.з., Пневматический таймер, н.з.3/2 распределитель, с односторонним пневмоуправлением 5/2 распределитель, с односторонним пневмоуправлением 5/2 импульсный распределитель, с двусторонним пневмоуправлением Перекидной клапан (ИЛИ) Клапан двух давлений (И) Дроссель с обратным клапаном Цилиндр двустороннего действия Регулятор давления с манометром Манометр Разветвитель Блок ввода сигналов, электрический Блок питания 24V Датчик положения, электронный, с креплением для цилиндра Два 3/2-распределителя с электроуправлением и светодиодом, 5/2-распределитель с электроуправлением, со светодиодом Электрический концевой выключатель, задействование слева Концевой выключатель, электрический, правый Блоки промежуточных реле и реле времени</t>
  </si>
  <si>
    <t>процессор архитектуры X86-64 не менее 8 ядер не ниже 2,1 GHz , не менее 8 GB RAM, SSD не менее 256 GB, LAN</t>
  </si>
  <si>
    <t>Операционная система</t>
  </si>
  <si>
    <t>операционная система для рабочих станций поддерживающая процессоры X86-64, графицеский интерфейс пользователя</t>
  </si>
  <si>
    <t>ПО</t>
  </si>
  <si>
    <t>Учебный стенд "Гидроприводы и гидромашины"</t>
  </si>
  <si>
    <t>Гидрораспределитель, два гидроцилинра, гидромотор соединенный с насосом, сдвоенный дроссель с обратным клапаном, двухлинейный регулятор расхода, трехлинейный регулятор расхода, редукционный клапан, набор тройников и крестовин с быстроразьемными соединениями, набор рукавов высокого давления с быстроразьемными соединениями</t>
  </si>
  <si>
    <t>Столы под стенды</t>
  </si>
  <si>
    <t>для размещения стендов</t>
  </si>
  <si>
    <t>мебель</t>
  </si>
  <si>
    <t>Стол ученический</t>
  </si>
  <si>
    <t>Размер не менее 1200х600х750</t>
  </si>
  <si>
    <t xml:space="preserve">шт ( на 2 раб.места) </t>
  </si>
  <si>
    <t>Стул ученический</t>
  </si>
  <si>
    <t>Ученический, без подлокотников. Габариты не менее, мм 830х380х450</t>
  </si>
  <si>
    <t xml:space="preserve">шт ( на 1 раб.места) </t>
  </si>
  <si>
    <t>Площадь зоны: не менее __3,6__ кв.м.</t>
  </si>
  <si>
    <t>Электричество: _1 подключение 220 В</t>
  </si>
  <si>
    <t>Покрытие пола:  плитка  - _3,6__ м2 на всю зону</t>
  </si>
  <si>
    <t>Стол учительский</t>
  </si>
  <si>
    <t>размер не менее 1200х600х750</t>
  </si>
  <si>
    <t>Стул учительский</t>
  </si>
  <si>
    <t>подлокотники, колеса "ролики", газ лифт, поясничный упор, до 120 кг</t>
  </si>
  <si>
    <t>A3, 20 стр/мин, Scan, Copier, USB</t>
  </si>
  <si>
    <t>Мобильная доска</t>
  </si>
  <si>
    <t>Доска-флипчарт магнитно-маркерная. Передвижная, поворотная. Число рабочих поверхностей 2. рабочая поверхность магнитно-маркерная</t>
  </si>
  <si>
    <t>для оказания первой мед помощи</t>
  </si>
  <si>
    <t>для обеспечения противопожарной безопасности</t>
  </si>
  <si>
    <t>Кулер 19 л (холодная/горячая вода)</t>
  </si>
  <si>
    <t>для обеспечения водой</t>
  </si>
  <si>
    <t>для обеспечения санитарных норм</t>
  </si>
  <si>
    <t>для обеспечения санитарной защиты</t>
  </si>
  <si>
    <t>Защитные очки</t>
  </si>
  <si>
    <t>для обеспечения защиты глаз при слесарных работах</t>
  </si>
  <si>
    <t>для обеспечения защиты рук от повреждения при слесарных работах</t>
  </si>
  <si>
    <t>Спецодежда для сварочных работ</t>
  </si>
  <si>
    <t>для обеспечения безопасности при выполнении сварочных работ</t>
  </si>
  <si>
    <t>Спецодежда</t>
  </si>
  <si>
    <t>для обеспечения безопасности при выполнении слесарных работ</t>
  </si>
  <si>
    <t>Краги</t>
  </si>
  <si>
    <t>для обеспечения защиты рук от повреждения при сварочных работах</t>
  </si>
  <si>
    <t>Сварочная маска</t>
  </si>
  <si>
    <t>для обеспечения безопасности глаз при проведении сварочных работ</t>
  </si>
  <si>
    <t>Инфраструктурный лист для оснащения образовательно-производственного центра (кластера) в cельскохозяйственной отрасли Алтайского края</t>
  </si>
  <si>
    <r>
      <t xml:space="preserve">Основная информация </t>
    </r>
    <r>
      <rPr>
        <b/>
        <sz val="12"/>
        <rFont val="Times New Roman"/>
        <family val="1"/>
        <charset val="204"/>
      </rPr>
      <t>об образовательно-производственном центре (кластере) :</t>
    </r>
  </si>
  <si>
    <t>Субъект Российской Федерации: Алтайский край</t>
  </si>
  <si>
    <r>
      <t>Ядро кластера:</t>
    </r>
    <r>
      <rPr>
        <sz val="11"/>
        <rFont val="Times New Roman"/>
        <family val="1"/>
        <charset val="204"/>
      </rPr>
      <t xml:space="preserve"> ФГБОУ ВО "Алтайский государственный аграрный университет"</t>
    </r>
  </si>
  <si>
    <r>
      <t xml:space="preserve">Адрес ядра кластера: </t>
    </r>
    <r>
      <rPr>
        <i/>
        <sz val="11"/>
        <rFont val="Times New Roman"/>
        <family val="1"/>
        <charset val="204"/>
      </rPr>
      <t>Алтайский край г. Барнаул пр.Красноармейский 98а и  пр.Красноармейский 98б</t>
    </r>
  </si>
  <si>
    <r>
      <t>10. Зона под вид работ С</t>
    </r>
    <r>
      <rPr>
        <i/>
        <sz val="16"/>
        <color theme="0"/>
        <rFont val="Times New Roman"/>
        <family val="1"/>
        <charset val="204"/>
      </rPr>
      <t>лесарно-механические работы</t>
    </r>
    <r>
      <rPr>
        <sz val="16"/>
        <color theme="0"/>
        <rFont val="Times New Roman"/>
        <family val="1"/>
        <charset val="204"/>
      </rPr>
      <t xml:space="preserve"> (12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</si>
  <si>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</si>
  <si>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</si>
  <si>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47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</si>
  <si>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500 люкс) </t>
    </r>
  </si>
  <si>
    <r>
      <t xml:space="preserve">Интернет : Подключение к </t>
    </r>
    <r>
      <rPr>
        <sz val="11"/>
        <rFont val="Times New Roman"/>
        <family val="1"/>
        <charset val="204"/>
      </rPr>
      <t xml:space="preserve">беспроводному </t>
    </r>
    <r>
      <rPr>
        <sz val="11"/>
        <color theme="1"/>
        <rFont val="Times New Roman"/>
        <family val="1"/>
        <charset val="204"/>
      </rPr>
      <t>интернету</t>
    </r>
  </si>
  <si>
    <t>Электричество: Подключения к сети 380 В</t>
  </si>
  <si>
    <t>Контур заземления для электропитания и сети слаботочных подключений : требуется</t>
  </si>
  <si>
    <t>Покрытие пола: промышленный наливной на всю зону</t>
  </si>
  <si>
    <t>Подведение/ отведение ГХВС: не требуется</t>
  </si>
  <si>
    <t>Подведение сжатого воздуха: не требуется</t>
  </si>
  <si>
    <t>Двухдисковый шлифовальный станок с пылесосом</t>
  </si>
  <si>
    <t>Двухдисковый шлифовальный станок с пылесосом  для шлифования деталей и заточки режущего инструмента. Двигатель с защитой IP 33. Диаметр шлифовальных кругов - 300 мм. Наличие встроенного пылесоса, мощностью 500 Вт и местного освещения рабочей зоны. Напряжение 380 В
Тип электродвигателя асинхронный. Мощность двигателя 2200 Вт. Частота вращения шпинделя 1500 об/мин. Частота вращения шлиф. круга 1500 об/мин. Диаметр диска 300 мм. Посадочный диаметр 75 мм. Толщина круга 40 мм. Габариты 900х620х1050 мм. Вес 145 кг.</t>
  </si>
  <si>
    <t>шт.</t>
  </si>
  <si>
    <t xml:space="preserve">Фрезерный станок с ЧПУ </t>
  </si>
  <si>
    <t>Станок с ЧПУ с кабинетным ограждением, вертикально-фрезерный, портального типа с подвижным столом для выполнения операций фрезерования, сверления, нарезания резьбы, обработку по контуру на плоских, цилиндрических и криволинейных поверхностях цветных металлов и их сплавов в условиях серийного производства. Станок может выполнять операции гравирования деталей на поверхностях углеродистых и нержавеющих сталей, жаропрочных титановых и алюминиевых сплавов, пластмассы, текстолита, камня и т.д. Укомплектован направляющими, шарико-винтовыми передачами и серво-моторами высокого класса точности.  ДхШхВ, мм - 1400x900x1850. Рабочее поле XYZ – 400х300х300 мм.
 Шпиндель с автоматической сменой инструмента 3,0 кВт водного охлаждения, скорость вращения 8000-24000 об/мин. Система автоматической смены инструмента карусельного типа, 10 держателей цанговых патронов. Система охлаждения шпинделя – принудительное охлаждение. Точность позиционирования по осям XYZ – 0,01 мм на 300 мм.</t>
  </si>
  <si>
    <t>Стеллаж, 4 полки</t>
  </si>
  <si>
    <t>Стеллаж металлический со стойками, имеющими дополнительные ребра жесткости. Стойка должна выдерживать равномерно распределенную нагрузку на секцию до 900 кг. Металлическая полка должна выдерживать нагрузку 200 кг. ВхШхГ, мм - 1200х1000х300</t>
  </si>
  <si>
    <t>Верстак слесарный</t>
  </si>
  <si>
    <t>Верстак состоит: столешница стальная; стенка задняя металлическая; металлическая верстачная опора; тумба с 2-мя съемными полками (нагрузка до 30 кг); полка верстачная (нагрузка до 40 кг). Тумбу можно установить как с левой, так и с правой стороны верстака. ДхШХВ, мм – 1300х750х860</t>
  </si>
  <si>
    <t>Настольный сверлильный станок</t>
  </si>
  <si>
    <t>Мощность 350 Вт. Напряжение 220 В. Частота вращения шпинделя 580-2650 об/мин. Число скоростей 5. Max диаметр сверла 13 мм. Размер основания 314х200 мм. Габариты 355х225х580 мм. Вес нетто 16,4 кг.</t>
  </si>
  <si>
    <t xml:space="preserve">шт.  </t>
  </si>
  <si>
    <t>Стационарная тумба</t>
  </si>
  <si>
    <t>Стальная стационарная тумба. Оснащена замком и полкой. Нагрузка на ящик до 30 кг
Габаритные размеры
500х800х590 мм
Масса 26 кг</t>
  </si>
  <si>
    <t>Настольный токарно-винторезный станок с подставкой.</t>
  </si>
  <si>
    <t>Станок предназначен для обработки резанием заготовок из конструкционных материалов (сталей, чугунов, сплавов цветных металлов), а также для нарезания метрических и дюймовых резьб. Вид станка: винторезный, токарно-винторезный, токарный. Мощность, кВт: 0,75. Напряжение, В: 220.  Расстояние между центрами, мм: 520. Максимальный диаметр обработки над станиной, мм: 220. Перемещение поперечной салазки суппорта, мм: 115. Перемещение верхней салазки суппорта, мм: 70. Перемещение пиноли задней бабки, мм: 50. Внутренний конус пиноли задней бабки: MT2. Пределы шага нарезаемых метрических резьб, мм:  0,3-3. Высота державки резца, мм: 12. Конус морзе: MT3. Скорости шпинделя, об/мин: 170-2000. Диаметр сквозного отверстия в шпинделе, мм: 20. Количество скоростей: 2. Длина, мм: 1050. Ширина, мм: 560. Высота, мм: 560. Вес, кг: 125. Подставка под станок стальная, позволяющая установить станок на необходимой для раюоты высоте.</t>
  </si>
  <si>
    <t xml:space="preserve">шт. </t>
  </si>
  <si>
    <t>Верстак слесарный однотумбовый с экраном и тисками</t>
  </si>
  <si>
    <t>Характеристики:
Тип конструкции: разборный
Ширина, мм: 1200
Высота, мм: 700
Глубина, мм: 1705
Защитный экран: есть
Столешница: стальная
Кол-во тумб: 1
Тиски: есть
Назначение: для слесарных работ
Покрытие: полимерно-порошковое
Комплектация:
Столешница  - 1 шт.
Полка  - 1 шт.
Стенка  - 1 шт.
Опора верстака  - 1 шт.
Комплект крепежных болтов
Тумба подверстачная  - 1 шт.
Регулируемые опоры - 6 шт.
Защитный перфорированный экран с лампой
Тиски слесарные 100 мм (сталь)</t>
  </si>
  <si>
    <t>Площадь зоны: не менее 3 кв.м.</t>
  </si>
  <si>
    <t>Аптечка первой помощи офисная до 7 человек (бокс пластиковый)</t>
  </si>
  <si>
    <t>Огнетушитель порошковый универсальный переносной закачного типа. Масса заряда огнетушащего вещества - 10 кг.</t>
  </si>
  <si>
    <t>Огнетушитель воздушно-пенный переносной. Масса заряда огнетушащего вещества - 10 кг.</t>
  </si>
  <si>
    <r>
      <t>16. Зона под вид работ М</t>
    </r>
    <r>
      <rPr>
        <i/>
        <sz val="16"/>
        <color theme="0"/>
        <rFont val="Times New Roman"/>
        <family val="1"/>
        <charset val="204"/>
      </rPr>
      <t>еханическая обработка</t>
    </r>
    <r>
      <rPr>
        <sz val="16"/>
        <color theme="0"/>
        <rFont val="Times New Roman"/>
        <family val="1"/>
        <charset val="204"/>
      </rPr>
      <t xml:space="preserve"> (24 рабочих мест)</t>
    </r>
  </si>
  <si>
    <t>Площадь зоны: не менее 77 кв.м.</t>
  </si>
  <si>
    <t>Токарно-винторезный станок</t>
  </si>
  <si>
    <t>Наибольший диаметр заготовки, обрабатываемой над станиной, мм 320
Наибольший диаметр заготовки, обрабатываемой над суппортом, мм  175
Наибольшая длина заготовки, обрабатываемой в центрах (РМЦ), мм  750
Наибольшая длина обтачивания, мм 700
Высота от опорной поверхности резца до линии центров, мм 20
Диаметр сквозного отверстия в шпинделе, мм 30
Частота прямого вращения шпинделя, об/мин 19..1415
Размер внутреннего конуса в шпинделе, М Морзе 5
Цена деления лимба продольного перемещения суппорта, мм 1
Цена деления лимба поперечного перемещения суппорта, мм 0,02
Количество электродвигателей на станке  3
Привод главного движения, кВт 4
Габариты станка (длина ширина высота), мм 2355 х 852 х 1275
Масса станка, кг 1850</t>
  </si>
  <si>
    <t>В наличии</t>
  </si>
  <si>
    <t>Вертикально-сверлильный станок</t>
  </si>
  <si>
    <t>Макс. Ø сверления (сталь), мм 35
Диапазон скоростей шпинделя, об/мин 50-2240
Мощность двигателя, кВт 3
Напряжение питания, В 3x380
Габаритные размеры, мм 2250 х 910 х 3070
Масса, кг 4000</t>
  </si>
  <si>
    <t>Радиально-сверлильный станок</t>
  </si>
  <si>
    <t>Малогабаритный токарный станок с ЧПУ</t>
  </si>
  <si>
    <t>Малогабаритный токарный станок с ЧПУ с кабинетным ограждением промышленного назначения, горизонтального типа предназначен для обработки цилиндрических, конических и сферических поверхностей, торцов, канавок и фасок, нарезания различных видов цилиндрической и конической резьбы цветных металлов и их сплавов в условиях серийного производства.
Станок укомплектован направляющими, шарико-винтовыми передачами и серво-моторами высокого класса точности. В нижнем отсеке с лицевой стороны установлен выдвижной ящик, который служит бункером для сбора стружки. С левой стороны в шкафу расположена система охлаждения инструмента, с правой расположен электрический шкаф со степенью защиты IP65. 
Максимальный диаметр обработки над станиной – 200 мм;
Максимальный диаметр обработки над суппортом – 120 мм;
Расстояние между центрами – 500 мм;
Диаметр проходного отверстия шпинделя – 26 мм;
Диапазон скорости шпинделя – 3500 об/мин;
Автоматическая револьверная головка на 4 позиции инструмента;
Размер инструмента 20х20 мм;
Поперечное перемещение (ось Х) – 110 мм;
Продольное перемещение (ось Z) – 320 мм;
Мощность двигателя главного привода (ось С) – 2,0 кВт;
Конус пиноли задней бабки – МК-2;
Ход пиноли задней бабки – 60 мм;
Датчики по осям – концевые индукционные выключатели;
Тип передачи по осям – шарико-винтовая пара (ШВП) Hiwin;
Тип приводов по осям XZС – серводвигатель переменного тока;
Точность позиционирования по осям XZ – 0,01 мм на 300 мм;
Повторяемость позиционирования по осям – 0,052 мм на 300 мм;
Дискретность задания перемещения (минимальное перемещение, которое может быть задано в управляющей программе) – 0,001 мм;
Максимальная скорость перемещения – 5 м/мин;
Система ЧПУ – на безе контроллера PUMOTIX PX1;
Интерфейс управления – персональный компьютер под управлением Windows;
Программа управления станком – Mach3 (русский язык);
Компьютерный интерфейс – USB;
Поддерживаемые форматы файлов – G-Code, M-Code (ISO);
Напряжение питания – 380 В, 50 Гц;
Потребляемая мощность – 3,5 кВт;
Габаритные размеры ДШВ – 900х1400х1850 мм;
Масса станка - 840 кг.</t>
  </si>
  <si>
    <t>Универсально-фрезерный станок</t>
  </si>
  <si>
    <t>Рабочая поверхность мм 1100х280
Количество рабочих подач  12
Диапазон рабочих подач мм/мин 15-720
Ускоренное перемещение X/Y/Z мм/мин 3000/3000/800
Максимальная нагрузка на стол кг 250
Конус отверстия вертикального шпинделя NT 40
Конус отверстия горизонтального шпинделя NT 50
Количество скоростей вертикального шпинделя  16
Количество скоростей горизонтального шпинделя  9
Диапазон скоростей вертикального шпинделя Об/мин 75-3600
Диапазон скоростей горизонтального шпинделя Об/мин 90-1400
Вертикальное перемещение шпинделя мм 140
Автоматическая подача шпинделя мм/Об 0.035, 0.07, 0.14
Угол наклона шпиндельной головки градус ± 90
Мощность двигателя вертикального шпинделя кВт 2/1 2/4P
Мощность двигателя горизонтального шпинделя кВт 3.7 4P
Мощность привода подачи осей X, Y кВт 1.1 4P
Мощность привода вертикальной ускоренной подачи кВт 0.9 6P
Мощность двигателя насоса СОЖ Вт 60 2P
Максимальное поперечное перемещение хобота мм 535
Угол поворота хобота градус 360
Габариты станка (ДхШхВ) мм 1700х1890х2270
Вес станка кг 2300</t>
  </si>
  <si>
    <t>Фрезерный станок</t>
  </si>
  <si>
    <t>Диаметр фрезы ... 150 мм
Число зубьев ... 14
Число оборотов в минуту ... 40 об/мин
Скорость резания ... 19 м/мин
Ширина фрезерования ... 100 мм
Глубина фрезерования ... 4—5 мм
Подача ... 160 мм/мин
Подача на зуб ... 0,28 мм
Мощность... ~6 кВт</t>
  </si>
  <si>
    <t>Расстояние между центрами, мм. 1500
Максимальный диаметр обработки над станиной, мм. 500
Максимальный диаметр обработки над суппортом, мм. 290
Максимальный диаметр обработки в выемке станины, мм. 690
Диаметр циллиндрического отверстия в шпинделе, мм. 70
Конец шпинделя 6 (ГОСТ 12593-93)
Центр в шпинделе 7032-0054 (Метр.80)
Количество частот вращения (скоростей) шпинделя 24
Диапазон частот вращения шпинделя, об./мин. 10 - 2000
Диапазон продольной подачи, мм./об. 0,032 - 28,0
Диапазон поперечной подачи, мм./об. 0,016 - 14,0
Шаг нарезаемой метрической резьбы (число ступеней), мм. 0,5 - 280
Шаг нарезаемой модульной резьбы (число ступеней), модуль 0,5 - 280
Шаг нарезаемой дюймовой резьбы (число ступеней), нит./1` 77 - 0,125
Шаг нарезаемой питчевой резьбы (число ступеней), питч 77 - 0,125
Класс точности П
Мощность привода главного движения, кВт 7,1/6
Номинальное напряжение питания, В 380
Габаритные размеры, мм. 3300х1370х1700
Масса, кг. 2800</t>
  </si>
  <si>
    <t>Мощность электромотора – 4.5 кВт;
Мощность электрического привода рабочего стола – 1.7 кВт;
Габариты – 2060х1940х1600 мм;
Масса – 2100 кг;
Пределы перемещений рабочего стола в продольном/поперечном/вертикальном направлении – 600/200/350 мм;
Диапазон расстояний от шпинделя до стола – 30-340 мм;
Максимальная частота вращения шпинделя – 1800 оборотов в минуту;
Класс точности по ГОСТ 8-71 и ГОСТ 8-82 – H</t>
  </si>
  <si>
    <t>Кругло шлифовальный станок</t>
  </si>
  <si>
    <t>Расстояние между центрами, мм 500
Наибольший диаметр обработки, мм 200
Наибольшая масса устанавливаемой заготовки (в центрах), кг 50
Шлифовальный круг по ГОСТ Р 52781-2007 (тип DхТхН), мм 1400x40x203
Частота вращения шлифовального круга, об/мин 1720
Минимальная подача шлифовальной бабки, мм 0,001
Частота вращения передней бабки, об/мин 30-300
Скорость перемещения стола, м/мин 0,1-3.5
Минимальная подача стола, мм 0,01
Угол поворота стола, град. ±9
Угол поворота передней бабки, град:  
• по часовой стрелке 30
• против часовой стрелки 90
Внутреннее шлифование:  
• диаметр наименьшего отверстия, мм 13
• глубина наименьшего отверстия, мм не более 3-х Ø
• диаметр наибольшего отверстия, мм 80
• глубина наибольшего отверстия, мм 125
Габаритные размеры станка с приставным оборудованием (ДкШхВ), мм 2510x1650x1400
Масса станка с приставным оборудованием, кг 2500</t>
  </si>
  <si>
    <t>Плоскошлифовальный станок</t>
  </si>
  <si>
    <t>Наибольшие размеры устанавливаемой заготовки(ДхШхВ) мм 500х250х350
Наибольшая масса заготовки устанавливаемой на столе кг 180
Размер рабочей поверхности стола(ДхШ) мм 500х250
Расстояние от оси шпинделя до стола мм 450
Мощность электродвигателя главного привода  кВт 2,2
Шлифовальный круг (ДxШxВ)  мм 200х20х31,75
Габаритные размеры станка (ДxШxВ), мм 2300х1600х1680
Масса станка Кг 1800</t>
  </si>
  <si>
    <t>Станок токарно-винторезный</t>
  </si>
  <si>
    <t>Токарно-винторезный станок предназначен для токарной обработки, резьбонарезания, сверления черных и цветных металлов, а также полимерных материалов, поддающихся обработке резанием. Монолитная станина станка; Закаленные и отшлифованные направляющие станины; Закаленные и отшлифованные шестерни в коробке скоростей и коробке подач; Крепление шпинделя D1-8; Съемный мостик станины (ГАП); Коробка скоростей, подач и продольного суппорта постоянно работают в масляной ванне; Полноразмерная коробка подач с возможностью нарезания метрических, дюймовых, модульных и питчевых резьб; Регулировка зазоров направляющих при помощи клиновых планок; Пиноль задней бабки и маховик имеют шкалу для точной установки; Задняя бабка с регулировкой смещения для обточки конусов. 
Описание
Диаметр обточки над станиной 560 мм Макс. Ø вращения (съемный мостик) 785 мм Ø обточки над поперечным суппортом 355 мм Расстояние между направляющими 350 мм Длина съемного мостика 170 мм Расстояние между центрами 1500 мм Частота вращения шпинделя, 12 25-2000 об/мин Конус шпинделя МТ-7 Присоединение шпинделя, Camlock D1-8 (DIN5029) Проходное отверстие шпинделя 80 мм Продольная подача,35 0,059-1,646 мм/об Поперечная подача,42 0,020-0,573 мм/об Метрическая резьба, 47 0,2-14 Дюймовая резьба, 60 2-112 TPI Питчевая резьба, 50 4-112 DP Модульная резьба, 34 0,1-7MP Максимальный размер инструмента 25х25 мм Ускор. перем. продольного суппорта 4,5 м/мин Ход поперечного суппорта 316 мм Ход верхнего суппорта 130 мм Конус пиноли задней бабки МТ-5 Ход пиноли задней бабки 180 мм Диаметр пиноли задней бабки 75 мм Мощность главного привода 7,5 кВт Мощность насоса СОЖ 0,13 кВт Габаритные размеры 2840×1150×1460 мм Масса нетто/брутто 2285/2690 кг</t>
  </si>
  <si>
    <t>Площадь зоны: не менее 40 кв.м.</t>
  </si>
  <si>
    <t>Стол учебный</t>
  </si>
  <si>
    <t>Письменный стол выполнен из ламинированной деревоплиты (ЛДСП). Размеры столешницы 120×73 см, высота 76 см. Кромки письменного стола отделаны лентой из ПВХ для защиты от повреждений и разбухания. Возможна установка фронтали по центру.</t>
  </si>
  <si>
    <t>шт.(на 2 раб. места)</t>
  </si>
  <si>
    <t xml:space="preserve">Стул </t>
  </si>
  <si>
    <t>Каркас металлический.
Покрытие порошковое напыление.
Материал обивки ткань.</t>
  </si>
  <si>
    <t xml:space="preserve">Мебель </t>
  </si>
  <si>
    <t>шт.(на 1 раб. место)</t>
  </si>
  <si>
    <t>Стул преподавателя</t>
  </si>
  <si>
    <t>Стол преподавателя</t>
  </si>
  <si>
    <t>Письменный стол из ламинированной деревоплиты (ЛДСП). Состоит из боковых опор, горизонтальной планки и столешницы. Кромка отделана ударопрочным ПВХ для защиты от механических повреждений. ДхШхВ, мм - 1200х750х750</t>
  </si>
  <si>
    <r>
      <t xml:space="preserve">Инфраструктурный лист для оснащения образовательно-производственного центра (кластера) в отрасли </t>
    </r>
    <r>
      <rPr>
        <i/>
        <sz val="16"/>
        <color theme="0"/>
        <rFont val="Times New Roman"/>
        <family val="1"/>
        <charset val="204"/>
      </rPr>
      <t>сельское хозяйство</t>
    </r>
    <r>
      <rPr>
        <sz val="16"/>
        <color theme="0"/>
        <rFont val="Times New Roman"/>
        <family val="1"/>
        <charset val="204"/>
      </rPr>
      <t xml:space="preserve">  </t>
    </r>
    <r>
      <rPr>
        <i/>
        <sz val="16"/>
        <color theme="0"/>
        <rFont val="Times New Roman"/>
        <family val="1"/>
        <charset val="204"/>
      </rPr>
      <t xml:space="preserve">Арктический рыбопромышленный </t>
    </r>
    <r>
      <rPr>
        <sz val="16"/>
        <color theme="0"/>
        <rFont val="Times New Roman"/>
        <family val="1"/>
        <charset val="204"/>
      </rPr>
      <t xml:space="preserve"> </t>
    </r>
  </si>
  <si>
    <t>Основная информация об образовательно-производственном центре (кластере) :</t>
  </si>
  <si>
    <r>
      <t xml:space="preserve">Субъект Российской Федерации: </t>
    </r>
    <r>
      <rPr>
        <i/>
        <sz val="12"/>
        <rFont val="Times New Roman"/>
        <family val="1"/>
        <charset val="204"/>
      </rPr>
      <t>Мурманская область</t>
    </r>
  </si>
  <si>
    <r>
      <t>Ядро кластера:</t>
    </r>
    <r>
      <rPr>
        <sz val="11"/>
        <rFont val="Times New Roman"/>
        <family val="1"/>
        <charset val="204"/>
      </rPr>
      <t xml:space="preserve"> федеральное государственное автономное образовательное учреждение высшего образования «Мурманский арктический университет»</t>
    </r>
  </si>
  <si>
    <r>
      <t xml:space="preserve">Адрес ядра кластера: </t>
    </r>
    <r>
      <rPr>
        <i/>
        <sz val="11"/>
        <rFont val="Times New Roman"/>
        <family val="1"/>
        <charset val="204"/>
      </rPr>
      <t>г. Мурманск, ул. Шмидта, 19</t>
    </r>
  </si>
  <si>
    <r>
      <t>13. Зона под вид работ</t>
    </r>
    <r>
      <rPr>
        <i/>
        <sz val="16"/>
        <color theme="0"/>
        <rFont val="Times New Roman"/>
        <family val="1"/>
        <charset val="204"/>
      </rPr>
      <t xml:space="preserve"> слесарно-токарная</t>
    </r>
    <r>
      <rPr>
        <sz val="16"/>
        <color theme="0"/>
        <rFont val="Times New Roman"/>
        <family val="1"/>
        <charset val="204"/>
      </rPr>
      <t xml:space="preserve"> (12 рабочих мест)</t>
    </r>
  </si>
  <si>
    <t>Площадь зоны: не менее 30 кв.м.</t>
  </si>
  <si>
    <t>Интернет : Подключение к проводному интернету</t>
  </si>
  <si>
    <t>Электричество: Подключения к сети 220 /380 В</t>
  </si>
  <si>
    <t>Контур заземления для электропитания и сети слаботочных подключений : не требуется</t>
  </si>
  <si>
    <t>Покрытие пола: окрашивание бетонной поверхности - 30 м2 на всю зону</t>
  </si>
  <si>
    <t>Мультимедиа проектор (в комплекте)</t>
  </si>
  <si>
    <t>Проекционная технология DLP, световой поток,  лм не менее 3700, контрастность не менее 28000:1, потолочное крепление и HDMI кабель в комплекте, размер проекции по диагонали, м  от 0.82 до 7.61</t>
  </si>
  <si>
    <t>БР</t>
  </si>
  <si>
    <t xml:space="preserve">Экран для проектора </t>
  </si>
  <si>
    <t>Экран настенный для проектора 120", формат 4:3, диагональ экрана, см не менее 248, матовый белый, монтаж настенный /потолочный</t>
  </si>
  <si>
    <t>Доска письменная</t>
  </si>
  <si>
    <t>Магнитно-маркерная, размеры (ШВ, мм) 3000х1000, 3 секции, 5 поверхностей</t>
  </si>
  <si>
    <t>Шкаф телекоммуникационный, настенный</t>
  </si>
  <si>
    <t>Размеры 6U (600 × 650), дверь стекло</t>
  </si>
  <si>
    <t>Коммутатор сетевой (интернет)</t>
  </si>
  <si>
    <t>Управляемый коммутатор уровня L2+, 24 порта 
10/100/1000BASE-T, 4 порта 100/1000BASE-X 
SFP, 4K VLAN, 16K MAC адресов, консольный 
порт, встроенный БП разъем питания на 
передней панели, 100-240В AC, размеры ШхГхВ 
(440x200x44 мм);</t>
  </si>
  <si>
    <t>Шкаф (металлический) для хранения рабочей одежды</t>
  </si>
  <si>
    <t>Шкаф для раздевалок четырехстворчатый с полкой под обувь, размеры ВxШxГ: 1860x1200x500 мм</t>
  </si>
  <si>
    <t>Ленточно-шлифовальный станок, настольный</t>
  </si>
  <si>
    <t>Материал обработки - металл, пластик, дерево; скорость движения ленты - 570/1140 м/мин; вес - до 50 кг</t>
  </si>
  <si>
    <t>Машина заточная, напольная</t>
  </si>
  <si>
    <t>Станок с подставкой, частота вращения шпинделя - 1450 об/мин, диаметр диска - 300 мм, подсветка, наличие защитного экрана, вес - до 100 кг</t>
  </si>
  <si>
    <t>Стеллаж лабораторный металлический для инструментов и инвентаря</t>
  </si>
  <si>
    <t>Стеллаж лабораторный СТ-12-4 (1000х400х2000)</t>
  </si>
  <si>
    <t>Площадь зоны: не менее 220 кв.м.</t>
  </si>
  <si>
    <t>Электричество: Подключения к сети 220 В</t>
  </si>
  <si>
    <t>Покрытие пола: окрашивание бетонной поверхности - 220 м2 на всю зону</t>
  </si>
  <si>
    <t>Верстак слесарный с тисками, с тумбой и защитным экраном</t>
  </si>
  <si>
    <r>
      <t>Тип конструкции - разборный, В</t>
    </r>
    <r>
      <rPr>
        <sz val="11"/>
        <color rgb="FF181818"/>
        <rFont val="Times New Roman"/>
        <family val="1"/>
        <charset val="204"/>
      </rPr>
      <t>хГхШ - 1200</t>
    </r>
    <r>
      <rPr>
        <sz val="11"/>
        <color rgb="FF181818"/>
        <rFont val="Times New Roman"/>
        <family val="1"/>
        <charset val="204"/>
      </rPr>
      <t>х700</t>
    </r>
    <r>
      <rPr>
        <sz val="11"/>
        <color rgb="FF181818"/>
        <rFont val="Times New Roman"/>
        <family val="1"/>
        <charset val="204"/>
      </rPr>
      <t>х1705 мм, защитный экран – есть, столешница - стальная, количество тумб – 1, тиски – есть, покрытие - полимерно-порошковое</t>
    </r>
  </si>
  <si>
    <t xml:space="preserve">шт. ( на 1 раб.место) </t>
  </si>
  <si>
    <t>Комплект слесарных инструментов</t>
  </si>
  <si>
    <t xml:space="preserve">Ножовка по металлу, молоток, рулетка (длина 2 м., ширина 12.5 мм), комбинированные пассатижи 150 мм; бокорезы диагональные 150 мм, ключ разводной; нож с выдвижным лезвием; отвертки </t>
  </si>
  <si>
    <t>Модуль-подставка под станок</t>
  </si>
  <si>
    <t>1-2 тумбовый, нагрузка 500-1000 кг, размеры ВхШхГ 860х1200х685 мм</t>
  </si>
  <si>
    <t>Станок сверлильный, настольный</t>
  </si>
  <si>
    <t>Число скоростей - 12, мax размер сверла - 16, тип сверлильного патрона - ключевой, вес - до 50 кг</t>
  </si>
  <si>
    <t xml:space="preserve">шт. ( на 2 раб.места) </t>
  </si>
  <si>
    <t>Станок токарный по металлу</t>
  </si>
  <si>
    <t>Частота вращения шпинделя 125-2000 об/мин, число скоростей - 6, диаметр сквозного отверстия шпинделя - до 25 мм, вес- до 130 кг</t>
  </si>
  <si>
    <t>Станок фрезерный универсальный</t>
  </si>
  <si>
    <t>Тип станка - универсальный; возможность переустановки шпинделя в горизонтальное положение; движение рабочего стола по осям X,Y и Z; возможность поворота головы влево и вправо на 45 град; регулировка частоты вращения. Размеры ШхГхВ: 900х900х700</t>
  </si>
  <si>
    <t>Табурет промышленный, винтовой</t>
  </si>
  <si>
    <t>Табурет винтовой, стальной каркас с винтовой опорой, оснащен специальным кольцом-подставкой для ног, регулируемым по высоте. Сиденье с изменяющейся высотой от 530 до 670 мм.</t>
  </si>
  <si>
    <t>Компьютер (в комплекте)</t>
  </si>
  <si>
    <t>Компьютер персональный, процессор 6-ти ядерный/16GB 3200MHz/512GB SSD/UHD 630/noOS/500W/mATX,  монитор 23,8''/1920x1080 (Full HD)/75Гц/250/3000:1, клавиатура+мышь, проводной, 104 кл, 1000DPI, 1.8м, черный</t>
  </si>
  <si>
    <t>Многофункциональное устройство (МФУ)</t>
  </si>
  <si>
    <t>Лазерный монохромный принтер, копир, сканер, Ethernet (RJ-45), USB, А4, разрешение ч/б печати,  dpi не менее 600, максимальная скорость монохромной печати, стр./мин.   не менее 24</t>
  </si>
  <si>
    <t>Офисный стол, однотумбовый</t>
  </si>
  <si>
    <t xml:space="preserve">Стол из ЛДСП 20 мм, с кромкой ПВХ 1 мм, размеры (ШГВ, мм) 1300х600х750, тумба с ящиками </t>
  </si>
  <si>
    <t>Кресло офисное</t>
  </si>
  <si>
    <t>Ограничение по весу  не менее 120 кг, экокожа, металл, размеры (ВхГхШ, мм) 635х420х1015</t>
  </si>
  <si>
    <t>Аптечка первой помощи универсальная (пластиковый футляр)</t>
  </si>
  <si>
    <t>Огнетушитель порошковый ОП-8(з) (АВСЕ, 4А 144В СЕ)</t>
  </si>
  <si>
    <t>Кулер для воды</t>
  </si>
  <si>
    <t xml:space="preserve">Напольный кулер для бутилированной воды с охлаждением и нагревом, размеры (ШхГхВ) 310х310х950мм </t>
  </si>
  <si>
    <t>Антисептик кожный спиртовой</t>
  </si>
  <si>
    <t>Мусорная корзина</t>
  </si>
  <si>
    <t xml:space="preserve">Пластиковая корзина с перфорацией, 18 л </t>
  </si>
  <si>
    <t>Инфраструктурный лист 
для оснащения образовательно-производственного центра (кластера) 
государственного автономного профессионального образовательного учреждения Чувашской Республики  
"Цивильский аграрно-технологический техникум" Министерства образования Чувашской Республики
 по направлению "Сельское хозяйство"</t>
  </si>
  <si>
    <r>
      <t xml:space="preserve">Субъект Российской Федерации: </t>
    </r>
    <r>
      <rPr>
        <sz val="12"/>
        <rFont val="Times New Roman"/>
        <family val="1"/>
        <charset val="204"/>
      </rPr>
      <t>Чувашская Республика</t>
    </r>
  </si>
  <si>
    <r>
      <t xml:space="preserve">Базовая организация кластера: </t>
    </r>
    <r>
      <rPr>
        <sz val="12"/>
        <rFont val="Times New Roman"/>
        <family val="1"/>
        <charset val="204"/>
      </rPr>
      <t>государственное автономное профессиональное образовательное учреждение Чувашской Республики  "Цивильский аграрно-технологический техникум" Министерства образования Чувашской Республики</t>
    </r>
  </si>
  <si>
    <r>
      <t>Адрес базовой образовательной организации:</t>
    </r>
    <r>
      <rPr>
        <sz val="12"/>
        <rFont val="Times New Roman"/>
        <family val="1"/>
        <charset val="204"/>
      </rPr>
      <t xml:space="preserve"> Чувашская Республика, г.Цивильск, ул. П.Иванова, д.9</t>
    </r>
  </si>
  <si>
    <t>2. Зона под вид работ Лаборатория токарно-фрезерных работ (8 рабочих мест)</t>
  </si>
  <si>
    <t>Площадь зоны: не менее 200 кв.м.</t>
  </si>
  <si>
    <t xml:space="preserve">Освещение: допустимо верхнее искусственное освещение ( не менее 300 люкс) </t>
  </si>
  <si>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</si>
  <si>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не менее 2 подключений к сети по 220 v, 6 подключений к сети по 380v </t>
  </si>
  <si>
    <t xml:space="preserve">Контур заземления для электропитания и сети слаботочных подключений (при необходимости): требуется </t>
  </si>
  <si>
    <t>Покрытие пола: бетонное на всю зону</t>
  </si>
  <si>
    <t>Подведение/ отведение ГХВС (при необходимости): не требуется</t>
  </si>
  <si>
    <t xml:space="preserve">Четырехсторонний станок </t>
  </si>
  <si>
    <t>Предназначен для проведения комплекса практических работ по изучению  производства различных погонажных изделий
Ширина обработки, мм  – не менее 10
Толщина обработки, мм  – не менее 10
Длина выдвижного стола (хромированного стола), м  –  не менее 1,2</t>
  </si>
  <si>
    <t>Линия склеивания короба</t>
  </si>
  <si>
    <t>Предназначен для проведения комплекса практических работ по изучению  производства  дверной коробки                                                          
Давление в пневмосистеме, МПа  – не менее 0,6
Мощность нагрева плавильной системы, кВт  – не менее 6</t>
  </si>
  <si>
    <t xml:space="preserve">Многопильный станок </t>
  </si>
  <si>
    <t xml:space="preserve">Предназначен для проведения комплекса практических работ по изучению  прямолинейного раскроя цельных плит из МДФ, ДВП, ДСП, панелей, фанеры и т.п. посредством дисковых пил
Параметры пильных дисков: D, мм  –  не менее 170; d, мм  –  не менее 70; количество зубьев  –  не менее 60
Рабочие габариты станка, включая конвейеры, мм (ДxШxВ ) –  не менее 4500x1440x1400       </t>
  </si>
  <si>
    <t xml:space="preserve">Станок фрезерный с ЧПУ </t>
  </si>
  <si>
    <t>Предназначен для проведения комплекса практических работ по обработке дерева
Размеры обработки:, мм (ДxШxВ ) –  не менее 2500x1300x200
Диаметр инструмента, мм –  не менее d2
Габаритные размеры станка, мм (ДxШxВ ) –  не менее 3200x1800x700</t>
  </si>
  <si>
    <t xml:space="preserve">Стол подьемный электрогидравлический </t>
  </si>
  <si>
    <t xml:space="preserve">Предназначен для проведения комплекса практических работ по изучению  подъема грузов с гидравлической тележки
Грузоподъемность, кг  –  не менее 1000
Размеры платформы, мм (ДxШ) –  не менее 2000х1200
Габаритные размеры стола, мм (ДxШxВ ) –  не менее 2000x1200x200 </t>
  </si>
  <si>
    <t>Тип – закрытый
Размеры, мм (ШхГхВ)  –  не менее 800х520х1900
Материал  –  ЛДСП</t>
  </si>
  <si>
    <t>Освещение: на рабочих столах – 300-500 люкс (не менее 500 люкс)</t>
  </si>
  <si>
    <t>Электричество: 220 Вольт подключения к сети по (220 Вольт)</t>
  </si>
  <si>
    <t>Контур заземления для электропитания и сети слаботочных подключений (при необходимости): требуется</t>
  </si>
  <si>
    <t>Покрытие пола: плитка  на всю зону</t>
  </si>
  <si>
    <t>Материал столешницы –   ЛДСП
Материал каркаса –   металл
Размеры, мм (ШхГхВ) –   не менее 1200х600х750</t>
  </si>
  <si>
    <t>шт (на 1 раб.место)</t>
  </si>
  <si>
    <t>Материал каркаса –  металл
Материал сидения и спинки –  фанера
Регулировка по высоте –  нет
Размеры, мм (ШхГхВ) –   не менее 380х380х700</t>
  </si>
  <si>
    <t>Площадь зоны: не менее 3,0 кв.м.</t>
  </si>
  <si>
    <t xml:space="preserve">Интернет : подключение  ноутбуков к беспроводному интернету (с возможностью подключения к проводному интернету) </t>
  </si>
  <si>
    <t>Электричество:  220 Вольт подключения к сети по (220 Вольт)</t>
  </si>
  <si>
    <t xml:space="preserve">Ноутбук </t>
  </si>
  <si>
    <t>Процессор с базовой частотой  –  не менее 2,6 ГГц
Количество ядер   – не менее 4
ОЗУ, Гб  –  не менее 16
Тип оперативной памяти   –  DDR4
Накопитель SSD, Гб   –  не менее  120
ПО  (установлена операционная система, программы для обработки текстовой, графической и числовой информации)
Экран, дюймов   –  не менее 15
Объем жесткого диска, Гб - не менее 1000
Комплект  с мышью</t>
  </si>
  <si>
    <t>Многофункциональное устройство</t>
  </si>
  <si>
    <t>Тип - лазерный, принтер/копир/сканер/
Печать, стр/мин –  не менее 20
Размер –  лист А4
Печать  –   черно-белая</t>
  </si>
  <si>
    <t>Мультимедийный проектор</t>
  </si>
  <si>
    <t>Контрастное изображение – не менее 3400 Лм и 18 000:1
Разрешение – не менее 1280 на 800</t>
  </si>
  <si>
    <t xml:space="preserve">Экран для мультимедийного проектора </t>
  </si>
  <si>
    <t>Тип  – рулонный, с телескопической стойкой, на штативе</t>
  </si>
  <si>
    <t>Офисный стол</t>
  </si>
  <si>
    <t>1-тумбовый
Материал основания  – ЛДСП
Материал столешницы  – ЛДСП
Размеры, мм (ШхГхВ)  –  не менее 1200х600х750</t>
  </si>
  <si>
    <t>Кресло на колесиках</t>
  </si>
  <si>
    <t>Подлокотники
Колеса "ролики"
Материал обивки   – ткань
Регулировка высоты (газлифт)
Нагрузка, кг  –  не менее 100</t>
  </si>
  <si>
    <t>Тип – закрытый
Размеры, мм (ШхГхВ)  –  не менее 800х520х1900
Материал  –  ЛДСП
Количество полок   –  не менее 4</t>
  </si>
  <si>
    <t xml:space="preserve">Для оказания первой медицинской помощи </t>
  </si>
  <si>
    <t xml:space="preserve">Углекислотный или порошковый </t>
  </si>
  <si>
    <t>Маски медицинские одноразовые</t>
  </si>
  <si>
    <t>Экран для мультимедийного проектора</t>
  </si>
  <si>
    <r>
      <t>Тип конструкции - разборный, В</t>
    </r>
    <r>
      <rPr>
        <sz val="12"/>
        <color rgb="FF181818"/>
        <rFont val="Times New Roman"/>
        <family val="1"/>
        <charset val="204"/>
      </rPr>
      <t>хГхШ - 1200х700х1705 мм, защитный экран – есть, столешница - стальная, количество тумб – 1, тиски – есть, покрытие - полимерно-порошковое</t>
    </r>
  </si>
  <si>
    <t>Набор инструмента</t>
  </si>
  <si>
    <t>Станок фрезерный с ЧПУ</t>
  </si>
  <si>
    <t>Стол подьемный электрогидравлический</t>
  </si>
  <si>
    <t>Станок вертикально сверлильный</t>
  </si>
  <si>
    <t>Станок вертикально-фрезерный</t>
  </si>
  <si>
    <t>Станок шлифовальный двухдисковый с пылесосом</t>
  </si>
  <si>
    <t>Станок заточной</t>
  </si>
  <si>
    <t>Шкаф инструментальный</t>
  </si>
  <si>
    <t xml:space="preserve">Станок кругло шлифовальный </t>
  </si>
  <si>
    <t>Станок ленточно-шлифовальный, настольный</t>
  </si>
  <si>
    <t xml:space="preserve">Станок токарный с ЧПУ малогабаритный </t>
  </si>
  <si>
    <t>Станок многопильный</t>
  </si>
  <si>
    <t xml:space="preserve">Станок сверлильный настольный </t>
  </si>
  <si>
    <t>Станок токарно-винторезный настольный с подставкой.</t>
  </si>
  <si>
    <t>Станок плоскошлифовальный</t>
  </si>
  <si>
    <t>Станок радиально-сверлильный</t>
  </si>
  <si>
    <t>Станок сверлильный</t>
  </si>
  <si>
    <t>Тумба под станок</t>
  </si>
  <si>
    <t>Станок универсально-фрезерный</t>
  </si>
  <si>
    <t>Станок фрезерный</t>
  </si>
  <si>
    <t>Станок четырехсторонний</t>
  </si>
  <si>
    <t>Станок шлифовальный</t>
  </si>
  <si>
    <t>Стол под стенды</t>
  </si>
  <si>
    <t>Тумба стационарная стальная</t>
  </si>
  <si>
    <t>Станки</t>
  </si>
  <si>
    <t>Базовая часть</t>
  </si>
  <si>
    <t>Устройство вытяжное</t>
  </si>
  <si>
    <t>Щетка металлическая</t>
  </si>
  <si>
    <t xml:space="preserve">Тележка инструментальная открытая </t>
  </si>
  <si>
    <t>Регулятор для углекислоты и аргона</t>
  </si>
  <si>
    <t>Кабина сварочная</t>
  </si>
  <si>
    <t>Штора сварочная</t>
  </si>
  <si>
    <t>Аппарат сварочный для дуговой сварки плавящимся металлическим электродом (MIG/MAG)</t>
  </si>
  <si>
    <t>Стол сварочный с набором прижимов</t>
  </si>
  <si>
    <t>Станок токарно - винторезный</t>
  </si>
  <si>
    <t>Углошлифовальная машина</t>
  </si>
  <si>
    <t>Зенкер конический</t>
  </si>
  <si>
    <t>Керн слесарный</t>
  </si>
  <si>
    <t>Маркер перманентный</t>
  </si>
  <si>
    <t>Молоток слесарный</t>
  </si>
  <si>
    <t>Набор ключей</t>
  </si>
  <si>
    <t>Набор метчиков, плашек</t>
  </si>
  <si>
    <t>Набор отверток</t>
  </si>
  <si>
    <t>Набор сверл по металлу</t>
  </si>
  <si>
    <t>Набор шестигранных ключей</t>
  </si>
  <si>
    <t>Рулетка</t>
  </si>
  <si>
    <t>Слесарная линейка</t>
  </si>
  <si>
    <t>Токарная державка</t>
  </si>
  <si>
    <t>Угольник поверочный</t>
  </si>
  <si>
    <t>Чертилка</t>
  </si>
  <si>
    <t>Очки  защитные для слесарных работ</t>
  </si>
  <si>
    <t>Коврик диэлектрический</t>
  </si>
  <si>
    <t>Маска сварочная</t>
  </si>
  <si>
    <t>15.02.17 Монтаж, техническое обслуживание эксплуатация и ремонт промышленного оборудования (по отраслям)
23.01.06 Машинист дорожных и строительных машин
23.01.17 Мастер по ремонту и обслуживанию автомобилей
23.02.07 Техническое обслуживание и ремонт двигателей, систем и агрегатов автомобилей
26.02.05 Эксплуатация судовых энергетических установок
35.01.27 Мастер сельскохозяйственного производства
35.02.08 Электротехнические системы в агропромышленном комплексе (АПК)
35.02.16 Эксплуатация и ремонт сельскохозяйственной техники и оборудования
35.02.18 Технология переработки древесины</t>
  </si>
  <si>
    <t>Стеллаж офисный</t>
  </si>
  <si>
    <t>Тумба офисная</t>
  </si>
  <si>
    <t>Стол сварочный с набором прижимов (нет прижимов)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</si>
</sst>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color theme="0"/>
      <name val="Calibri"/>
      <family val="2"/>
      <charset val="204"/>
      <scheme val="minor"/>
    </font>
    <font>
      <sz val="11"/>
      <color theme="0"/>
      <name val="Times New Roman"/>
      <family val="1"/>
      <charset val="204"/>
    </font>
    <font>
      <b/>
      <sz val="16"/>
      <color theme="1"/>
      <name val="Times New Roman"/>
      <family val="1"/>
      <charset val="204"/>
    </font>
    <font>
      <sz val="16"/>
      <name val="Times New Roman"/>
      <family val="1"/>
      <charset val="204"/>
    </font>
    <font>
      <i/>
      <sz val="11"/>
      <name val="Times New Roman"/>
      <family val="1"/>
      <charset val="204"/>
    </font>
    <font>
      <i/>
      <sz val="16"/>
      <color theme="0"/>
      <name val="Times New Roman"/>
      <family val="1"/>
      <charset val="204"/>
    </font>
    <font>
      <i/>
      <sz val="14"/>
      <color theme="0"/>
      <name val="Times New Roman"/>
      <family val="1"/>
      <charset val="204"/>
    </font>
    <font>
      <sz val="14"/>
      <name val="Times New Roman"/>
      <family val="1"/>
      <charset val="204"/>
    </font>
    <font>
      <i/>
      <sz val="12"/>
      <name val="Times New Roman"/>
      <family val="1"/>
      <charset val="204"/>
    </font>
    <font>
      <sz val="11"/>
      <color rgb="FF181818"/>
      <name val="Times New Roman"/>
      <family val="1"/>
      <charset val="204"/>
    </font>
    <font>
      <sz val="12"/>
      <color rgb="FF181818"/>
      <name val="Times New Roman"/>
      <family val="1"/>
      <charset val="204"/>
    </font>
    <font>
      <b/>
      <sz val="11"/>
      <color theme="0"/>
      <name val="Times New Roman"/>
      <family val="1"/>
      <charset val="204"/>
    </font>
  </fonts>
  <fills count="2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9" tint="0.79989013336588644"/>
        <bgColor indexed="64"/>
      </patternFill>
    </fill>
    <fill>
      <patternFill patternType="solid">
        <fgColor theme="5" tint="0.59999389629810485"/>
        <bgColor indexed="64"/>
      </patternFill>
    </fill>
    <fill>
      <patternFill patternType="solid">
        <fgColor theme="9" tint="0.39988402966399123"/>
        <bgColor indexed="64"/>
      </patternFill>
    </fill>
    <fill>
      <patternFill patternType="solid">
        <fgColor rgb="FFFFFF00"/>
        <bgColor indexed="64"/>
      </patternFill>
    </fill>
    <fill>
      <patternFill patternType="solid">
        <fgColor theme="5" tint="0.3998840296639912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rgb="FFFFC000"/>
        <bgColor rgb="FFFFC000"/>
      </patternFill>
    </fill>
    <fill>
      <patternFill patternType="solid">
        <fgColor theme="2" tint="-0.249977111117893"/>
        <bgColor theme="2" tint="-0.249977111117893"/>
      </patternFill>
    </fill>
    <fill>
      <patternFill patternType="solid">
        <fgColor theme="0"/>
        <bgColor rgb="FFFFFFCC"/>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auto="1"/>
      </top>
      <bottom style="thin">
        <color auto="1"/>
      </bottom>
      <diagonal/>
    </border>
    <border>
      <left style="thin">
        <color theme="1"/>
      </left>
      <right style="thin">
        <color theme="1"/>
      </right>
      <top/>
      <bottom style="thin">
        <color theme="1"/>
      </bottom>
      <diagonal/>
    </border>
    <border>
      <left style="thin">
        <color theme="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s>
  <cellStyleXfs count="5">
    <xf numFmtId="0" fontId="0" fillId="0" borderId="0"/>
    <xf numFmtId="0" fontId="5" fillId="0" borderId="0"/>
    <xf numFmtId="0" fontId="6" fillId="0" borderId="0"/>
    <xf numFmtId="0" fontId="7" fillId="0" borderId="0"/>
    <xf numFmtId="0" fontId="8" fillId="0" borderId="0"/>
  </cellStyleXfs>
  <cellXfs count="36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9" borderId="13" xfId="0" applyFont="1" applyFill="1" applyBorder="1" applyAlignment="1">
      <alignment horizontal="center" vertical="center"/>
    </xf>
    <xf numFmtId="0" fontId="25" fillId="9"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5"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18" fillId="8" borderId="5" xfId="0" applyFont="1" applyFill="1" applyBorder="1" applyAlignment="1">
      <alignment vertical="center"/>
    </xf>
    <xf numFmtId="0" fontId="14" fillId="8" borderId="15"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0" fillId="10" borderId="8" xfId="0" applyFill="1" applyBorder="1" applyAlignment="1">
      <alignment horizontal="center" vertical="center" wrapText="1"/>
    </xf>
    <xf numFmtId="0" fontId="28" fillId="10" borderId="8" xfId="0" applyFont="1" applyFill="1" applyBorder="1" applyAlignment="1">
      <alignment vertical="center" wrapText="1"/>
    </xf>
    <xf numFmtId="0" fontId="0" fillId="10" borderId="8" xfId="0" applyFill="1" applyBorder="1" applyAlignment="1">
      <alignment horizontal="left" vertical="center" wrapText="1"/>
    </xf>
    <xf numFmtId="0" fontId="28" fillId="0" borderId="8" xfId="0" applyFont="1" applyBorder="1" applyAlignment="1">
      <alignment horizontal="left" vertical="center" wrapText="1"/>
    </xf>
    <xf numFmtId="0" fontId="0" fillId="11" borderId="8" xfId="0" applyFill="1" applyBorder="1" applyAlignment="1">
      <alignment horizontal="center" vertical="center" wrapText="1"/>
    </xf>
    <xf numFmtId="0" fontId="28" fillId="11" borderId="8" xfId="0" applyFont="1" applyFill="1" applyBorder="1" applyAlignment="1">
      <alignment vertical="center" wrapText="1"/>
    </xf>
    <xf numFmtId="0" fontId="0" fillId="11" borderId="8" xfId="0" applyFill="1" applyBorder="1" applyAlignment="1">
      <alignment horizontal="left" vertical="center" wrapText="1"/>
    </xf>
    <xf numFmtId="0" fontId="0" fillId="12" borderId="8" xfId="0" applyFill="1" applyBorder="1" applyAlignment="1">
      <alignment horizontal="center" vertical="center" wrapText="1"/>
    </xf>
    <xf numFmtId="0" fontId="12" fillId="12" borderId="10" xfId="0" applyFont="1" applyFill="1" applyBorder="1" applyAlignment="1">
      <alignment horizontal="left" vertical="center" wrapText="1"/>
    </xf>
    <xf numFmtId="0" fontId="12" fillId="12" borderId="8" xfId="0" applyFont="1" applyFill="1" applyBorder="1" applyAlignment="1">
      <alignment vertical="center" wrapText="1"/>
    </xf>
    <xf numFmtId="0" fontId="0" fillId="12" borderId="8" xfId="0" applyFill="1" applyBorder="1" applyAlignment="1">
      <alignment horizontal="left" vertical="center" wrapText="1"/>
    </xf>
    <xf numFmtId="0" fontId="0" fillId="0" borderId="8" xfId="0" applyBorder="1" applyAlignment="1">
      <alignment horizontal="left" vertical="center" wrapText="1"/>
    </xf>
    <xf numFmtId="0" fontId="28" fillId="13" borderId="8" xfId="0" applyFont="1" applyFill="1" applyBorder="1" applyAlignment="1">
      <alignment horizontal="left" vertical="center" wrapText="1"/>
    </xf>
    <xf numFmtId="0" fontId="0" fillId="14" borderId="8" xfId="0" applyFill="1" applyBorder="1" applyAlignment="1">
      <alignment horizontal="center" vertical="center" wrapText="1"/>
    </xf>
    <xf numFmtId="0" fontId="12" fillId="14" borderId="20" xfId="0" applyFont="1" applyFill="1" applyBorder="1" applyAlignment="1">
      <alignment horizontal="left" vertical="center" wrapText="1"/>
    </xf>
    <xf numFmtId="0" fontId="12" fillId="14" borderId="8" xfId="0" applyFont="1" applyFill="1" applyBorder="1" applyAlignment="1">
      <alignment vertical="center" wrapText="1"/>
    </xf>
    <xf numFmtId="0" fontId="0" fillId="14" borderId="8" xfId="0" applyFill="1" applyBorder="1" applyAlignment="1">
      <alignment horizontal="left" vertical="center" wrapText="1"/>
    </xf>
    <xf numFmtId="0" fontId="29" fillId="15" borderId="8" xfId="0" applyFont="1" applyFill="1" applyBorder="1" applyAlignment="1">
      <alignment horizontal="center" vertical="center" wrapText="1"/>
    </xf>
    <xf numFmtId="0" fontId="30" fillId="15" borderId="10" xfId="0" applyFont="1" applyFill="1" applyBorder="1" applyAlignment="1">
      <alignment horizontal="left" vertical="center" wrapText="1"/>
    </xf>
    <xf numFmtId="0" fontId="30" fillId="15" borderId="8" xfId="0" applyFont="1" applyFill="1" applyBorder="1" applyAlignment="1">
      <alignment horizontal="left" vertical="center" wrapText="1"/>
    </xf>
    <xf numFmtId="0" fontId="29" fillId="15" borderId="8"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8" xfId="0" applyFont="1" applyFill="1" applyBorder="1" applyAlignment="1">
      <alignment vertical="center"/>
    </xf>
    <xf numFmtId="0" fontId="2" fillId="2" borderId="3" xfId="0" applyFont="1" applyFill="1" applyBorder="1" applyAlignment="1">
      <alignment horizontal="center" vertical="center"/>
    </xf>
    <xf numFmtId="0" fontId="0" fillId="2" borderId="8" xfId="0" applyFill="1" applyBorder="1" applyAlignment="1">
      <alignment horizontal="center" vertical="center"/>
    </xf>
    <xf numFmtId="0" fontId="4" fillId="2" borderId="0" xfId="0" applyFont="1" applyFill="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18" xfId="0" applyFont="1" applyBorder="1" applyAlignment="1" applyProtection="1">
      <alignment horizontal="left" vertical="top"/>
      <protection locked="0"/>
    </xf>
    <xf numFmtId="0" fontId="4" fillId="0" borderId="18" xfId="0" applyFont="1" applyBorder="1" applyAlignment="1">
      <alignment vertical="top"/>
    </xf>
    <xf numFmtId="0" fontId="4" fillId="0" borderId="18" xfId="0" applyFont="1" applyBorder="1" applyAlignment="1" applyProtection="1">
      <alignment horizontal="center" vertical="center"/>
      <protection locked="0"/>
    </xf>
    <xf numFmtId="0" fontId="4" fillId="0" borderId="3" xfId="0" applyFont="1" applyBorder="1" applyAlignment="1" applyProtection="1">
      <alignment horizontal="left" vertical="top"/>
      <protection locked="0"/>
    </xf>
    <xf numFmtId="0" fontId="4" fillId="0" borderId="8" xfId="0" applyFont="1" applyBorder="1" applyAlignment="1">
      <alignment vertical="top"/>
    </xf>
    <xf numFmtId="0" fontId="4" fillId="0" borderId="8" xfId="0" applyFont="1" applyBorder="1" applyAlignment="1" applyProtection="1">
      <alignment horizontal="left" vertical="top"/>
      <protection locked="0"/>
    </xf>
    <xf numFmtId="0" fontId="2" fillId="0" borderId="3" xfId="0" applyFont="1" applyBorder="1" applyAlignment="1">
      <alignment horizontal="left" vertical="top"/>
    </xf>
    <xf numFmtId="0" fontId="4" fillId="0" borderId="8" xfId="0" applyFont="1" applyBorder="1" applyAlignment="1">
      <alignment horizontal="center" vertical="top" wrapText="1"/>
    </xf>
    <xf numFmtId="0" fontId="4" fillId="0" borderId="8" xfId="0" applyFont="1" applyBorder="1" applyAlignment="1">
      <alignment vertical="top" wrapText="1"/>
    </xf>
    <xf numFmtId="0" fontId="4" fillId="0" borderId="3" xfId="0" applyFont="1" applyBorder="1" applyAlignment="1">
      <alignment vertical="top"/>
    </xf>
    <xf numFmtId="0" fontId="4" fillId="0" borderId="3" xfId="0" applyFont="1" applyBorder="1" applyAlignment="1">
      <alignment horizontal="center" vertical="center" wrapText="1"/>
    </xf>
    <xf numFmtId="0" fontId="4" fillId="0" borderId="3" xfId="0" applyFont="1" applyBorder="1" applyAlignment="1">
      <alignment vertical="top" wrapText="1"/>
    </xf>
    <xf numFmtId="0" fontId="4" fillId="0" borderId="3" xfId="0" applyFont="1" applyBorder="1" applyAlignment="1" applyProtection="1">
      <alignment horizontal="center" vertical="center"/>
      <protection locked="0"/>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left" vertical="top"/>
    </xf>
    <xf numFmtId="0" fontId="4" fillId="0" borderId="8" xfId="0" applyFont="1" applyBorder="1" applyAlignment="1">
      <alignment horizontal="left" vertical="top"/>
    </xf>
    <xf numFmtId="0" fontId="4" fillId="0" borderId="3" xfId="0" applyFont="1" applyBorder="1" applyAlignment="1">
      <alignment horizontal="left" vertical="top"/>
    </xf>
    <xf numFmtId="0" fontId="4" fillId="0" borderId="0" xfId="0" applyFont="1"/>
    <xf numFmtId="0" fontId="14" fillId="2" borderId="8" xfId="0" applyFont="1" applyFill="1" applyBorder="1" applyAlignment="1">
      <alignment horizontal="left" vertical="center" wrapText="1"/>
    </xf>
    <xf numFmtId="0" fontId="4" fillId="0" borderId="8" xfId="0" applyFont="1" applyBorder="1" applyAlignment="1" applyProtection="1">
      <alignment horizontal="center"/>
      <protection locked="0"/>
    </xf>
    <xf numFmtId="0" fontId="14"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4" fillId="5" borderId="5" xfId="0" applyFont="1" applyFill="1" applyBorder="1" applyAlignment="1">
      <alignment horizontal="left" vertical="center"/>
    </xf>
    <xf numFmtId="0" fontId="4" fillId="5" borderId="0" xfId="0" applyFont="1" applyFill="1" applyAlignment="1">
      <alignment horizontal="left" vertical="center" wrapText="1"/>
    </xf>
    <xf numFmtId="0" fontId="4" fillId="5" borderId="0" xfId="0" applyFont="1" applyFill="1" applyAlignment="1">
      <alignment horizontal="left" vertical="center"/>
    </xf>
    <xf numFmtId="0" fontId="4" fillId="5" borderId="8" xfId="0" applyFont="1" applyFill="1" applyBorder="1" applyAlignment="1" applyProtection="1">
      <alignment horizontal="center" vertical="top"/>
      <protection locked="0"/>
    </xf>
    <xf numFmtId="0" fontId="4" fillId="5" borderId="8" xfId="3" applyFont="1" applyFill="1" applyBorder="1" applyAlignment="1">
      <alignment horizontal="left" vertical="top" wrapText="1"/>
    </xf>
    <xf numFmtId="0" fontId="4" fillId="5" borderId="8" xfId="3" applyFont="1" applyFill="1" applyBorder="1" applyAlignment="1">
      <alignment horizontal="center" vertical="top"/>
    </xf>
    <xf numFmtId="0" fontId="2" fillId="5" borderId="8" xfId="1" applyFont="1" applyFill="1" applyBorder="1" applyAlignment="1">
      <alignment horizontal="center" vertical="top" wrapText="1"/>
    </xf>
    <xf numFmtId="0" fontId="2" fillId="5" borderId="8" xfId="0" applyFont="1" applyFill="1" applyBorder="1" applyAlignment="1">
      <alignment horizontal="left" vertical="top" wrapText="1"/>
    </xf>
    <xf numFmtId="0" fontId="4" fillId="5" borderId="10" xfId="3" applyFont="1" applyFill="1" applyBorder="1" applyAlignment="1">
      <alignment horizontal="left" vertical="top" wrapText="1"/>
    </xf>
    <xf numFmtId="0" fontId="4" fillId="5" borderId="9" xfId="3" applyFont="1" applyFill="1" applyBorder="1" applyAlignment="1">
      <alignment horizontal="center" vertical="top"/>
    </xf>
    <xf numFmtId="0" fontId="4" fillId="5" borderId="45" xfId="3" applyFont="1" applyFill="1" applyBorder="1" applyAlignment="1">
      <alignment horizontal="left" vertical="top" wrapText="1"/>
    </xf>
    <xf numFmtId="0" fontId="4" fillId="5" borderId="47" xfId="3" applyFont="1" applyFill="1" applyBorder="1" applyAlignment="1">
      <alignment horizontal="center" vertical="top"/>
    </xf>
    <xf numFmtId="0" fontId="2" fillId="5" borderId="48" xfId="0" applyFont="1" applyFill="1" applyBorder="1" applyAlignment="1">
      <alignment horizontal="center" vertical="top" wrapText="1"/>
    </xf>
    <xf numFmtId="0" fontId="2" fillId="5" borderId="49" xfId="0" applyFont="1" applyFill="1" applyBorder="1" applyAlignment="1">
      <alignment horizontal="left" vertical="top" wrapText="1"/>
    </xf>
    <xf numFmtId="0" fontId="2" fillId="5" borderId="8"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8" xfId="0" applyFont="1" applyFill="1" applyBorder="1" applyAlignment="1" applyProtection="1">
      <alignment horizontal="center" vertical="top" wrapText="1"/>
      <protection locked="0"/>
    </xf>
    <xf numFmtId="0" fontId="2" fillId="5" borderId="18" xfId="0" applyFont="1" applyFill="1" applyBorder="1" applyAlignment="1">
      <alignment horizontal="center" vertical="top" wrapText="1"/>
    </xf>
    <xf numFmtId="0" fontId="2" fillId="5" borderId="18" xfId="0" applyFont="1" applyFill="1" applyBorder="1" applyAlignment="1">
      <alignment horizontal="left" vertical="top" wrapText="1"/>
    </xf>
    <xf numFmtId="0" fontId="2" fillId="0" borderId="18" xfId="0" applyFont="1" applyBorder="1" applyAlignment="1">
      <alignment horizontal="left" vertical="top" wrapText="1"/>
    </xf>
    <xf numFmtId="0" fontId="2" fillId="0" borderId="18" xfId="0" applyFont="1" applyBorder="1" applyAlignment="1">
      <alignment horizontal="center" vertical="top" wrapText="1"/>
    </xf>
    <xf numFmtId="0" fontId="4" fillId="5" borderId="8" xfId="0" applyFont="1" applyFill="1" applyBorder="1" applyAlignment="1">
      <alignment vertical="top" wrapText="1"/>
    </xf>
    <xf numFmtId="0" fontId="4" fillId="5" borderId="8"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5" borderId="8" xfId="0" applyFont="1" applyFill="1" applyBorder="1" applyAlignment="1">
      <alignment horizontal="center" vertical="center" wrapText="1"/>
    </xf>
    <xf numFmtId="0" fontId="2" fillId="0" borderId="8" xfId="0" applyFont="1" applyBorder="1" applyAlignment="1">
      <alignment horizontal="center" vertical="top" wrapText="1"/>
    </xf>
    <xf numFmtId="0" fontId="4" fillId="5" borderId="15" xfId="0" applyFont="1" applyFill="1" applyBorder="1" applyAlignment="1">
      <alignment horizontal="center" vertical="top" wrapText="1"/>
    </xf>
    <xf numFmtId="0" fontId="4" fillId="0" borderId="8" xfId="0" applyFont="1" applyBorder="1" applyAlignment="1">
      <alignment horizontal="left" vertical="top" wrapText="1"/>
    </xf>
    <xf numFmtId="0" fontId="4" fillId="5" borderId="8" xfId="0" applyFont="1" applyFill="1" applyBorder="1" applyAlignment="1">
      <alignment horizontal="center" vertical="top"/>
    </xf>
    <xf numFmtId="0" fontId="4" fillId="0" borderId="8" xfId="0" applyFont="1" applyBorder="1" applyAlignment="1">
      <alignment horizontal="center" vertical="top"/>
    </xf>
    <xf numFmtId="0" fontId="2" fillId="2" borderId="17" xfId="0" applyFont="1" applyFill="1" applyBorder="1" applyAlignment="1">
      <alignment horizontal="center" vertical="center"/>
    </xf>
    <xf numFmtId="0" fontId="4" fillId="2" borderId="8" xfId="0" applyFont="1" applyFill="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4" fillId="2" borderId="18" xfId="0" applyFont="1" applyFill="1" applyBorder="1" applyAlignment="1">
      <alignment vertical="top"/>
    </xf>
    <xf numFmtId="0" fontId="4" fillId="2" borderId="8" xfId="0" applyFont="1" applyFill="1" applyBorder="1"/>
    <xf numFmtId="0" fontId="4" fillId="0" borderId="8" xfId="0" applyFont="1" applyBorder="1"/>
    <xf numFmtId="0" fontId="4" fillId="0" borderId="3" xfId="0" applyFont="1" applyBorder="1" applyAlignment="1" applyProtection="1">
      <alignment vertical="top"/>
      <protection locked="0"/>
    </xf>
    <xf numFmtId="0" fontId="2" fillId="2" borderId="8" xfId="0" applyFont="1" applyFill="1" applyBorder="1" applyAlignment="1">
      <alignment horizontal="left" vertical="center"/>
    </xf>
    <xf numFmtId="0" fontId="2" fillId="0" borderId="17" xfId="0" applyFont="1" applyBorder="1" applyAlignment="1">
      <alignment horizontal="center" vertical="center"/>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3" borderId="8" xfId="3" applyFont="1" applyFill="1" applyBorder="1" applyAlignment="1">
      <alignment horizontal="center" vertical="center"/>
    </xf>
    <xf numFmtId="0" fontId="4" fillId="3" borderId="8" xfId="3" applyFont="1" applyFill="1" applyBorder="1" applyAlignment="1">
      <alignment vertical="center"/>
    </xf>
    <xf numFmtId="0" fontId="4" fillId="0" borderId="8" xfId="3" applyFont="1" applyBorder="1" applyAlignment="1">
      <alignment horizontal="left" vertical="top"/>
    </xf>
    <xf numFmtId="0" fontId="4" fillId="3" borderId="8" xfId="3" applyFont="1" applyFill="1" applyBorder="1" applyAlignment="1">
      <alignment horizontal="left" vertical="top"/>
    </xf>
    <xf numFmtId="0" fontId="4" fillId="22" borderId="8" xfId="3" applyFont="1" applyFill="1" applyBorder="1" applyAlignment="1">
      <alignment vertical="center"/>
    </xf>
    <xf numFmtId="0" fontId="4" fillId="0" borderId="8" xfId="3" applyFont="1" applyBorder="1" applyAlignment="1">
      <alignment vertical="center"/>
    </xf>
    <xf numFmtId="0" fontId="4" fillId="2" borderId="44" xfId="0" applyFont="1" applyFill="1" applyBorder="1" applyAlignment="1">
      <alignment horizontal="left" vertical="top"/>
    </xf>
    <xf numFmtId="0" fontId="4" fillId="2" borderId="8" xfId="3" applyFont="1" applyFill="1" applyBorder="1" applyAlignment="1">
      <alignment horizontal="left" vertical="top"/>
    </xf>
    <xf numFmtId="0" fontId="4" fillId="2" borderId="46" xfId="0" applyFont="1" applyFill="1" applyBorder="1" applyAlignment="1">
      <alignment horizontal="left" vertical="top"/>
    </xf>
    <xf numFmtId="0" fontId="4" fillId="5" borderId="8" xfId="0" applyFont="1" applyFill="1" applyBorder="1"/>
    <xf numFmtId="0" fontId="4" fillId="5" borderId="18" xfId="0" applyFont="1" applyFill="1" applyBorder="1" applyAlignment="1">
      <alignment horizontal="left" vertical="top"/>
    </xf>
    <xf numFmtId="0" fontId="4" fillId="5" borderId="8" xfId="0" applyFont="1" applyFill="1" applyBorder="1" applyAlignment="1" applyProtection="1">
      <alignment horizontal="left" vertical="top"/>
      <protection locked="0"/>
    </xf>
    <xf numFmtId="0" fontId="4" fillId="0" borderId="18" xfId="0" applyFont="1" applyBorder="1" applyAlignment="1">
      <alignment horizontal="left" vertical="top"/>
    </xf>
    <xf numFmtId="0" fontId="4" fillId="5" borderId="8" xfId="0" applyFont="1" applyFill="1" applyBorder="1" applyAlignment="1">
      <alignment vertical="top"/>
    </xf>
    <xf numFmtId="0" fontId="4" fillId="5" borderId="8" xfId="0" applyFont="1" applyFill="1" applyBorder="1" applyAlignment="1" applyProtection="1">
      <alignment horizontal="left" vertical="center"/>
      <protection locked="0"/>
    </xf>
    <xf numFmtId="0" fontId="4" fillId="5" borderId="8" xfId="0" applyFont="1" applyFill="1" applyBorder="1" applyAlignment="1" applyProtection="1">
      <alignment vertical="center"/>
      <protection locked="0"/>
    </xf>
    <xf numFmtId="0" fontId="4" fillId="5" borderId="8"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3" applyFont="1" applyBorder="1" applyAlignment="1">
      <alignment horizontal="left" vertical="center" wrapText="1"/>
    </xf>
    <xf numFmtId="0" fontId="14"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6" fillId="0" borderId="19" xfId="0" applyFont="1" applyBorder="1" applyAlignment="1">
      <alignment horizontal="left" vertical="center" wrapText="1"/>
    </xf>
    <xf numFmtId="0" fontId="16" fillId="0" borderId="32" xfId="0" applyFont="1" applyBorder="1" applyAlignment="1">
      <alignment horizontal="left" vertical="center" wrapText="1"/>
    </xf>
    <xf numFmtId="0" fontId="16" fillId="0" borderId="17"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3" xfId="0" applyFont="1" applyBorder="1" applyAlignment="1">
      <alignment horizontal="left" vertical="center" wrapText="1"/>
    </xf>
    <xf numFmtId="0" fontId="14" fillId="0" borderId="32"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4" fillId="0" borderId="3"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18" xfId="0" applyFont="1" applyBorder="1" applyAlignment="1">
      <alignment horizontal="left" vertical="center"/>
    </xf>
    <xf numFmtId="0" fontId="16" fillId="0" borderId="3" xfId="3" applyFont="1" applyBorder="1" applyAlignment="1">
      <alignment horizontal="left" vertical="center"/>
    </xf>
    <xf numFmtId="0" fontId="16" fillId="0" borderId="44" xfId="0" applyFont="1" applyBorder="1" applyAlignment="1">
      <alignment horizontal="left" vertical="center"/>
    </xf>
    <xf numFmtId="0" fontId="16" fillId="0" borderId="8" xfId="3" applyFont="1" applyBorder="1" applyAlignment="1">
      <alignment horizontal="center" vertical="center" wrapText="1"/>
    </xf>
    <xf numFmtId="0" fontId="16" fillId="0" borderId="49" xfId="0" applyFont="1" applyBorder="1" applyAlignment="1">
      <alignment horizontal="left" vertical="center" wrapText="1"/>
    </xf>
    <xf numFmtId="0" fontId="14" fillId="0" borderId="45" xfId="0" applyFont="1" applyBorder="1" applyAlignment="1">
      <alignment horizontal="left" vertical="center" wrapText="1"/>
    </xf>
    <xf numFmtId="0" fontId="14" fillId="0" borderId="18" xfId="0" applyFont="1" applyBorder="1" applyAlignment="1">
      <alignment horizontal="left" vertical="center" wrapText="1"/>
    </xf>
    <xf numFmtId="0" fontId="16" fillId="0" borderId="46" xfId="3" applyFont="1" applyBorder="1" applyAlignment="1">
      <alignment horizontal="left" vertical="center"/>
    </xf>
    <xf numFmtId="0" fontId="16" fillId="0" borderId="18" xfId="3" applyFont="1" applyBorder="1" applyAlignment="1">
      <alignment horizontal="left" vertical="center"/>
    </xf>
    <xf numFmtId="0" fontId="16" fillId="0" borderId="44" xfId="3" applyFont="1" applyBorder="1" applyAlignment="1">
      <alignment horizontal="left" vertical="center"/>
    </xf>
    <xf numFmtId="0" fontId="14" fillId="0" borderId="10" xfId="0" applyFont="1" applyBorder="1" applyAlignment="1">
      <alignment horizontal="left" vertical="center" wrapText="1"/>
    </xf>
    <xf numFmtId="0" fontId="17" fillId="3" borderId="0" xfId="3" applyFont="1" applyFill="1" applyAlignment="1">
      <alignment vertical="center" wrapText="1"/>
    </xf>
    <xf numFmtId="0" fontId="17" fillId="0" borderId="0" xfId="0" applyFont="1" applyAlignment="1">
      <alignment horizontal="center" vertical="center" wrapText="1"/>
    </xf>
    <xf numFmtId="0" fontId="14" fillId="2" borderId="8" xfId="0" applyFont="1" applyFill="1" applyBorder="1" applyAlignment="1">
      <alignment horizontal="left" vertical="center"/>
    </xf>
    <xf numFmtId="0" fontId="24" fillId="2" borderId="8" xfId="0" applyFont="1" applyFill="1" applyBorder="1" applyAlignment="1">
      <alignment horizontal="left" vertical="center" wrapText="1"/>
    </xf>
    <xf numFmtId="0" fontId="14" fillId="2" borderId="8" xfId="0" applyFont="1" applyFill="1" applyBorder="1" applyAlignment="1">
      <alignment vertical="center" wrapText="1"/>
    </xf>
    <xf numFmtId="0" fontId="16"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5" borderId="18" xfId="0" applyFont="1" applyFill="1" applyBorder="1" applyAlignment="1">
      <alignment horizontal="left" vertical="center"/>
    </xf>
    <xf numFmtId="0" fontId="16" fillId="2" borderId="11" xfId="0" applyFont="1" applyFill="1" applyBorder="1" applyAlignment="1">
      <alignment horizontal="left" vertical="center" wrapText="1"/>
    </xf>
    <xf numFmtId="0" fontId="16" fillId="2" borderId="8" xfId="0" applyFont="1" applyFill="1" applyBorder="1" applyAlignment="1">
      <alignment horizontal="left" vertical="center"/>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19" fillId="9" borderId="13" xfId="0" applyFont="1" applyFill="1" applyBorder="1" applyAlignment="1">
      <alignment horizontal="left" vertical="center"/>
    </xf>
    <xf numFmtId="0" fontId="10" fillId="9" borderId="10" xfId="0" applyFont="1" applyFill="1" applyBorder="1" applyAlignment="1">
      <alignment horizontal="center"/>
    </xf>
    <xf numFmtId="0" fontId="10" fillId="9" borderId="11" xfId="0" applyFont="1" applyFill="1" applyBorder="1" applyAlignment="1">
      <alignment horizontal="center"/>
    </xf>
    <xf numFmtId="0" fontId="20" fillId="9" borderId="11"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40" fillId="9" borderId="11" xfId="0" applyFont="1" applyFill="1" applyBorder="1" applyAlignment="1">
      <alignment vertical="center" wrapText="1"/>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12" fillId="6" borderId="12" xfId="0" applyFont="1" applyFill="1" applyBorder="1" applyAlignment="1">
      <alignment vertical="center" wrapText="1"/>
    </xf>
    <xf numFmtId="0" fontId="12" fillId="6" borderId="13" xfId="0" applyFont="1" applyFill="1" applyBorder="1" applyAlignment="1">
      <alignment vertical="center" wrapText="1"/>
    </xf>
    <xf numFmtId="0" fontId="23" fillId="7" borderId="12" xfId="0" applyFont="1" applyFill="1" applyBorder="1" applyAlignment="1">
      <alignment horizontal="center" vertical="center"/>
    </xf>
    <xf numFmtId="0" fontId="23" fillId="7" borderId="13" xfId="0" applyFont="1" applyFill="1" applyBorder="1" applyAlignment="1">
      <alignment horizontal="center" vertical="center"/>
    </xf>
    <xf numFmtId="0" fontId="24" fillId="7" borderId="10" xfId="0" applyFont="1" applyFill="1" applyBorder="1" applyAlignment="1">
      <alignment horizontal="right" vertical="center"/>
    </xf>
    <xf numFmtId="0" fontId="24" fillId="7" borderId="11" xfId="0" applyFont="1" applyFill="1" applyBorder="1" applyAlignment="1">
      <alignment horizontal="right" vertical="center"/>
    </xf>
    <xf numFmtId="0" fontId="17" fillId="7" borderId="11" xfId="0" applyFont="1" applyFill="1" applyBorder="1" applyAlignment="1">
      <alignment horizontal="left" vertical="center"/>
    </xf>
    <xf numFmtId="0" fontId="23" fillId="7" borderId="10"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4" fillId="5" borderId="42"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43" xfId="0" applyFont="1" applyFill="1" applyBorder="1" applyAlignment="1">
      <alignment horizontal="left" vertical="top" wrapText="1"/>
    </xf>
    <xf numFmtId="0" fontId="32" fillId="24" borderId="12" xfId="0" applyFont="1" applyFill="1" applyBorder="1" applyAlignment="1">
      <alignment horizontal="center" vertical="center"/>
    </xf>
    <xf numFmtId="0" fontId="32" fillId="24" borderId="13" xfId="0" applyFont="1" applyFill="1" applyBorder="1" applyAlignment="1">
      <alignment horizontal="center" vertical="center"/>
    </xf>
    <xf numFmtId="0" fontId="4" fillId="5" borderId="24" xfId="0" applyFont="1" applyFill="1" applyBorder="1" applyAlignment="1">
      <alignment horizontal="left" vertical="top" wrapText="1"/>
    </xf>
    <xf numFmtId="0" fontId="4" fillId="5" borderId="0" xfId="0" applyFont="1" applyFill="1" applyAlignment="1">
      <alignment horizontal="left" vertical="top" wrapText="1"/>
    </xf>
    <xf numFmtId="0" fontId="4" fillId="5" borderId="25" xfId="0" applyFont="1" applyFill="1" applyBorder="1" applyAlignment="1">
      <alignment horizontal="left" vertical="top" wrapText="1"/>
    </xf>
    <xf numFmtId="0" fontId="1" fillId="24" borderId="52" xfId="0" applyFont="1" applyFill="1" applyBorder="1" applyAlignment="1">
      <alignment horizontal="center" vertical="center"/>
    </xf>
    <xf numFmtId="0" fontId="1" fillId="24" borderId="30" xfId="0" applyFont="1" applyFill="1" applyBorder="1" applyAlignment="1">
      <alignment horizontal="center" vertical="center"/>
    </xf>
    <xf numFmtId="0" fontId="3" fillId="5" borderId="21" xfId="0" applyFont="1" applyFill="1" applyBorder="1" applyAlignment="1">
      <alignment horizontal="left" vertical="top" wrapText="1"/>
    </xf>
    <xf numFmtId="0" fontId="3" fillId="5" borderId="22" xfId="0" applyFont="1" applyFill="1" applyBorder="1" applyAlignment="1">
      <alignment horizontal="left" vertical="top" wrapText="1"/>
    </xf>
    <xf numFmtId="0" fontId="3" fillId="5" borderId="23" xfId="0" applyFont="1" applyFill="1" applyBorder="1" applyAlignment="1">
      <alignment horizontal="left" vertical="top" wrapText="1"/>
    </xf>
    <xf numFmtId="0" fontId="1" fillId="24" borderId="50" xfId="0" applyFont="1" applyFill="1" applyBorder="1" applyAlignment="1">
      <alignment horizontal="center" vertical="center" wrapText="1"/>
    </xf>
    <xf numFmtId="0" fontId="1" fillId="24" borderId="51" xfId="0" applyFont="1" applyFill="1" applyBorder="1" applyAlignment="1">
      <alignment horizontal="center" vertical="center" wrapText="1"/>
    </xf>
    <xf numFmtId="0" fontId="32" fillId="23" borderId="12" xfId="0" applyFont="1" applyFill="1" applyBorder="1" applyAlignment="1">
      <alignment horizontal="left" vertical="center"/>
    </xf>
    <xf numFmtId="0" fontId="32" fillId="23" borderId="13" xfId="0" applyFont="1" applyFill="1" applyBorder="1" applyAlignment="1">
      <alignment horizontal="left" vertical="center"/>
    </xf>
    <xf numFmtId="0" fontId="32" fillId="23" borderId="16" xfId="0" applyFont="1" applyFill="1" applyBorder="1" applyAlignment="1">
      <alignment horizontal="left" vertical="center"/>
    </xf>
    <xf numFmtId="0" fontId="1" fillId="24" borderId="4" xfId="0" applyFont="1" applyFill="1" applyBorder="1" applyAlignment="1">
      <alignment horizontal="center" vertical="center"/>
    </xf>
    <xf numFmtId="0" fontId="1" fillId="24" borderId="2" xfId="0" applyFont="1" applyFill="1" applyBorder="1" applyAlignment="1">
      <alignment horizontal="center" vertical="center"/>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1" fillId="16" borderId="18" xfId="0" applyFont="1" applyFill="1" applyBorder="1" applyAlignment="1">
      <alignment horizontal="center" vertical="center" wrapText="1"/>
    </xf>
    <xf numFmtId="0" fontId="13" fillId="5" borderId="21" xfId="0" applyFont="1" applyFill="1" applyBorder="1" applyAlignment="1">
      <alignment horizontal="left" vertical="top" wrapText="1"/>
    </xf>
    <xf numFmtId="0" fontId="16" fillId="5" borderId="22" xfId="0" applyFont="1" applyFill="1" applyBorder="1" applyAlignment="1">
      <alignment horizontal="left" vertical="top" wrapText="1"/>
    </xf>
    <xf numFmtId="0" fontId="16"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25"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3" fillId="2" borderId="2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10" fillId="21" borderId="40" xfId="0" applyFont="1" applyFill="1" applyBorder="1" applyAlignment="1">
      <alignment horizontal="center" vertical="center"/>
    </xf>
    <xf numFmtId="0" fontId="36" fillId="0" borderId="41" xfId="0" applyFont="1" applyBorder="1"/>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13" fillId="5" borderId="33" xfId="0" applyFont="1" applyFill="1" applyBorder="1" applyAlignment="1">
      <alignment horizontal="left" vertical="center" wrapText="1"/>
    </xf>
    <xf numFmtId="0" fontId="4" fillId="0" borderId="34" xfId="0" applyFont="1" applyBorder="1"/>
    <xf numFmtId="0" fontId="4" fillId="0" borderId="35" xfId="0" applyFont="1" applyBorder="1"/>
    <xf numFmtId="0" fontId="13" fillId="5" borderId="36" xfId="0" applyFont="1" applyFill="1" applyBorder="1" applyAlignment="1">
      <alignment horizontal="left" vertical="center" wrapText="1"/>
    </xf>
    <xf numFmtId="0" fontId="4" fillId="0" borderId="0" xfId="0" applyFont="1"/>
    <xf numFmtId="0" fontId="4" fillId="0" borderId="37" xfId="0" applyFont="1" applyBorder="1"/>
    <xf numFmtId="0" fontId="15" fillId="5" borderId="36" xfId="0" applyFont="1" applyFill="1" applyBorder="1" applyAlignment="1">
      <alignment horizontal="left" vertical="center" wrapText="1"/>
    </xf>
    <xf numFmtId="0" fontId="1" fillId="9"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4" borderId="8" xfId="0" applyFont="1" applyFill="1" applyBorder="1" applyAlignment="1">
      <alignment horizontal="left" vertical="center"/>
    </xf>
    <xf numFmtId="0" fontId="10" fillId="4" borderId="38"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35"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8" xfId="0" applyFont="1" applyFill="1" applyBorder="1" applyAlignment="1">
      <alignment horizontal="center" vertical="center" wrapText="1"/>
    </xf>
    <xf numFmtId="0" fontId="11" fillId="5" borderId="33" xfId="0" applyFont="1" applyFill="1" applyBorder="1" applyAlignment="1">
      <alignment horizontal="left" vertical="center" wrapText="1"/>
    </xf>
    <xf numFmtId="0" fontId="11" fillId="5" borderId="36" xfId="0" applyFont="1" applyFill="1" applyBorder="1" applyAlignment="1">
      <alignment horizontal="left" vertical="center" wrapText="1"/>
    </xf>
    <xf numFmtId="0" fontId="15"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3"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32" fillId="17" borderId="8" xfId="0" applyFont="1" applyFill="1" applyBorder="1" applyAlignment="1">
      <alignment horizontal="left" vertical="center"/>
    </xf>
    <xf numFmtId="0" fontId="32" fillId="18" borderId="4" xfId="0" applyFont="1" applyFill="1" applyBorder="1" applyAlignment="1">
      <alignment horizontal="center" vertical="center"/>
    </xf>
    <xf numFmtId="0" fontId="32" fillId="18" borderId="2" xfId="0" applyFont="1" applyFill="1" applyBorder="1" applyAlignment="1">
      <alignment horizontal="center" vertical="center"/>
    </xf>
    <xf numFmtId="0" fontId="1" fillId="19" borderId="18" xfId="0" applyFont="1" applyFill="1" applyBorder="1" applyAlignment="1">
      <alignment horizontal="center" vertical="center" wrapText="1"/>
    </xf>
    <xf numFmtId="0" fontId="11" fillId="2" borderId="21"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23" xfId="0" applyFont="1" applyFill="1" applyBorder="1" applyAlignment="1">
      <alignment horizontal="left" vertical="top" wrapText="1"/>
    </xf>
    <xf numFmtId="0" fontId="13" fillId="2" borderId="24"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25" xfId="0" applyFont="1" applyFill="1" applyBorder="1" applyAlignment="1">
      <alignment horizontal="left" vertical="top" wrapText="1"/>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13" fillId="2" borderId="21" xfId="0" applyFont="1" applyFill="1" applyBorder="1" applyAlignment="1">
      <alignment horizontal="left" vertical="top" wrapText="1"/>
    </xf>
    <xf numFmtId="0" fontId="16" fillId="2" borderId="22" xfId="0" applyFont="1" applyFill="1" applyBorder="1" applyAlignment="1">
      <alignment horizontal="left" vertical="top" wrapText="1"/>
    </xf>
    <xf numFmtId="0" fontId="16" fillId="2" borderId="23" xfId="0" applyFont="1" applyFill="1" applyBorder="1" applyAlignment="1">
      <alignment horizontal="left" vertical="top" wrapText="1"/>
    </xf>
    <xf numFmtId="0" fontId="32" fillId="17" borderId="3" xfId="0" applyFont="1" applyFill="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3">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51"/>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5" customWidth="1"/>
    <col min="5" max="5" width="15.5546875" style="35" customWidth="1"/>
    <col min="6" max="6" width="14.88671875" style="35" customWidth="1"/>
    <col min="7" max="7" width="14.44140625" style="35" customWidth="1"/>
    <col min="8" max="16384" width="9.109375" hidden="1"/>
  </cols>
  <sheetData>
    <row r="1" spans="1:7" ht="21" x14ac:dyDescent="0.3">
      <c r="A1" s="28" t="s">
        <v>43</v>
      </c>
      <c r="B1" s="27" t="s">
        <v>44</v>
      </c>
      <c r="C1" s="244" t="s">
        <v>80</v>
      </c>
      <c r="D1" s="244"/>
      <c r="E1" s="244"/>
      <c r="F1" s="244"/>
      <c r="G1" s="244"/>
    </row>
    <row r="2" spans="1:7" ht="18" x14ac:dyDescent="0.35">
      <c r="A2" s="245" t="s">
        <v>45</v>
      </c>
      <c r="B2" s="246"/>
      <c r="C2" s="247">
        <f>D19+D25</f>
        <v>12</v>
      </c>
      <c r="D2" s="247"/>
      <c r="E2" s="247"/>
      <c r="F2" s="247"/>
      <c r="G2" s="247"/>
    </row>
    <row r="3" spans="1:7" ht="133.94999999999999" customHeight="1" x14ac:dyDescent="0.3">
      <c r="A3" s="248" t="s">
        <v>46</v>
      </c>
      <c r="B3" s="249"/>
      <c r="C3" s="250" t="s">
        <v>512</v>
      </c>
      <c r="D3" s="250"/>
      <c r="E3" s="250"/>
      <c r="F3" s="250"/>
      <c r="G3" s="250"/>
    </row>
    <row r="4" spans="1:7" ht="14.4" x14ac:dyDescent="0.3">
      <c r="A4" s="242" t="s">
        <v>13</v>
      </c>
      <c r="B4" s="243"/>
      <c r="C4" s="243"/>
      <c r="D4" s="243"/>
      <c r="E4" s="243"/>
      <c r="F4" s="243"/>
      <c r="G4" s="243"/>
    </row>
    <row r="5" spans="1:7" ht="14.4" x14ac:dyDescent="0.3">
      <c r="A5" s="240" t="s">
        <v>47</v>
      </c>
      <c r="B5" s="241"/>
      <c r="C5" s="241"/>
      <c r="D5" s="241"/>
      <c r="E5" s="241"/>
      <c r="F5" s="241"/>
      <c r="G5" s="241"/>
    </row>
    <row r="6" spans="1:7" ht="14.4" x14ac:dyDescent="0.3">
      <c r="A6" s="240" t="s">
        <v>48</v>
      </c>
      <c r="B6" s="241"/>
      <c r="C6" s="241"/>
      <c r="D6" s="241"/>
      <c r="E6" s="241"/>
      <c r="F6" s="241"/>
      <c r="G6" s="241"/>
    </row>
    <row r="7" spans="1:7" ht="14.4" x14ac:dyDescent="0.3">
      <c r="A7" s="240" t="s">
        <v>49</v>
      </c>
      <c r="B7" s="241"/>
      <c r="C7" s="241"/>
      <c r="D7" s="241"/>
      <c r="E7" s="241"/>
      <c r="F7" s="241"/>
      <c r="G7" s="241"/>
    </row>
    <row r="8" spans="1:7" ht="14.4" x14ac:dyDescent="0.3">
      <c r="A8" s="240" t="s">
        <v>50</v>
      </c>
      <c r="B8" s="241"/>
      <c r="C8" s="241"/>
      <c r="D8" s="241"/>
      <c r="E8" s="241"/>
      <c r="F8" s="241"/>
      <c r="G8" s="241"/>
    </row>
    <row r="9" spans="1:7" ht="14.4" x14ac:dyDescent="0.3">
      <c r="A9" s="240" t="s">
        <v>51</v>
      </c>
      <c r="B9" s="241"/>
      <c r="C9" s="241"/>
      <c r="D9" s="241"/>
      <c r="E9" s="241"/>
      <c r="F9" s="241"/>
      <c r="G9" s="241"/>
    </row>
    <row r="10" spans="1:7" ht="14.4" x14ac:dyDescent="0.3">
      <c r="A10" s="240" t="s">
        <v>52</v>
      </c>
      <c r="B10" s="241"/>
      <c r="C10" s="241"/>
      <c r="D10" s="241"/>
      <c r="E10" s="241"/>
      <c r="F10" s="241"/>
      <c r="G10" s="241"/>
    </row>
    <row r="11" spans="1:7" ht="14.4" x14ac:dyDescent="0.3">
      <c r="A11" s="240" t="s">
        <v>53</v>
      </c>
      <c r="B11" s="241"/>
      <c r="C11" s="241"/>
      <c r="D11" s="241"/>
      <c r="E11" s="241"/>
      <c r="F11" s="241"/>
      <c r="G11" s="241"/>
    </row>
    <row r="12" spans="1:7" ht="14.4" x14ac:dyDescent="0.3">
      <c r="A12" s="255" t="s">
        <v>19</v>
      </c>
      <c r="B12" s="256"/>
      <c r="C12" s="256"/>
      <c r="D12" s="256"/>
      <c r="E12" s="256"/>
      <c r="F12" s="256"/>
      <c r="G12" s="256"/>
    </row>
    <row r="13" spans="1:7" ht="17.399999999999999" x14ac:dyDescent="0.3">
      <c r="A13" s="257" t="s">
        <v>12</v>
      </c>
      <c r="B13" s="258"/>
      <c r="C13" s="258"/>
      <c r="D13" s="258"/>
      <c r="E13" s="254"/>
      <c r="F13" s="254"/>
      <c r="G13" s="258"/>
    </row>
    <row r="14" spans="1:7" s="35" customFormat="1" ht="46.8" x14ac:dyDescent="0.3">
      <c r="A14" s="33" t="s">
        <v>0</v>
      </c>
      <c r="B14" s="33" t="s">
        <v>1</v>
      </c>
      <c r="C14" s="31" t="s">
        <v>10</v>
      </c>
      <c r="D14" s="31" t="s">
        <v>2</v>
      </c>
      <c r="E14" s="40"/>
      <c r="F14" s="41"/>
      <c r="G14" s="36" t="s">
        <v>54</v>
      </c>
    </row>
    <row r="15" spans="1:7" s="35" customFormat="1" ht="31.2" x14ac:dyDescent="0.3">
      <c r="A15" s="54">
        <v>1</v>
      </c>
      <c r="B15" s="125" t="s">
        <v>38</v>
      </c>
      <c r="C15" s="29" t="s">
        <v>16</v>
      </c>
      <c r="D15" s="16" t="s">
        <v>5</v>
      </c>
      <c r="E15" s="42"/>
      <c r="F15" s="43"/>
      <c r="G15" s="26">
        <v>1</v>
      </c>
    </row>
    <row r="16" spans="1:7" s="35" customFormat="1" ht="31.2" x14ac:dyDescent="0.3">
      <c r="A16" s="54">
        <v>2</v>
      </c>
      <c r="B16" s="237" t="s">
        <v>28</v>
      </c>
      <c r="C16" s="53" t="s">
        <v>16</v>
      </c>
      <c r="D16" s="32" t="s">
        <v>5</v>
      </c>
      <c r="E16" s="42"/>
      <c r="F16" s="43"/>
      <c r="G16" s="37">
        <v>1</v>
      </c>
    </row>
    <row r="17" spans="1:7" ht="31.2" x14ac:dyDescent="0.3">
      <c r="A17" s="54">
        <v>3</v>
      </c>
      <c r="B17" s="30" t="s">
        <v>119</v>
      </c>
      <c r="C17" s="53" t="s">
        <v>16</v>
      </c>
      <c r="D17" s="16" t="s">
        <v>7</v>
      </c>
      <c r="E17" s="42"/>
      <c r="F17" s="43"/>
      <c r="G17" s="37">
        <v>1</v>
      </c>
    </row>
    <row r="18" spans="1:7" ht="17.399999999999999" x14ac:dyDescent="0.3">
      <c r="A18" s="262" t="s">
        <v>74</v>
      </c>
      <c r="B18" s="263"/>
      <c r="C18" s="263"/>
      <c r="D18" s="264">
        <v>1</v>
      </c>
      <c r="E18" s="264"/>
      <c r="F18" s="264"/>
      <c r="G18" s="264"/>
    </row>
    <row r="19" spans="1:7" x14ac:dyDescent="0.3">
      <c r="A19" s="259" t="s">
        <v>17</v>
      </c>
      <c r="B19" s="260"/>
      <c r="C19" s="260"/>
      <c r="D19" s="261">
        <v>6</v>
      </c>
      <c r="E19" s="261"/>
      <c r="F19" s="261"/>
      <c r="G19" s="261"/>
    </row>
    <row r="20" spans="1:7" s="35" customFormat="1" ht="46.8" x14ac:dyDescent="0.3">
      <c r="A20" s="33" t="s">
        <v>0</v>
      </c>
      <c r="B20" s="33" t="s">
        <v>1</v>
      </c>
      <c r="C20" s="33" t="s">
        <v>10</v>
      </c>
      <c r="D20" s="33" t="s">
        <v>2</v>
      </c>
      <c r="E20" s="33" t="s">
        <v>55</v>
      </c>
      <c r="F20" s="33" t="s">
        <v>56</v>
      </c>
      <c r="G20" s="33" t="s">
        <v>54</v>
      </c>
    </row>
    <row r="21" spans="1:7" s="35" customFormat="1" ht="31.2" x14ac:dyDescent="0.3">
      <c r="A21" s="54">
        <v>1</v>
      </c>
      <c r="B21" s="30" t="s">
        <v>121</v>
      </c>
      <c r="C21" s="15" t="s">
        <v>16</v>
      </c>
      <c r="D21" s="16" t="s">
        <v>7</v>
      </c>
      <c r="E21" s="38">
        <v>1</v>
      </c>
      <c r="F21" s="38" t="s">
        <v>72</v>
      </c>
      <c r="G21" s="38">
        <f>$D$19*E21/IF(F21="на 1 р.м.",1,IF(F21="на 2 р.м.",2,#VALUE!))</f>
        <v>3</v>
      </c>
    </row>
    <row r="22" spans="1:7" s="35" customFormat="1" ht="31.2" x14ac:dyDescent="0.3">
      <c r="A22" s="54">
        <v>2</v>
      </c>
      <c r="B22" s="125" t="s">
        <v>391</v>
      </c>
      <c r="C22" s="15" t="s">
        <v>16</v>
      </c>
      <c r="D22" s="16" t="s">
        <v>7</v>
      </c>
      <c r="E22" s="38">
        <v>1</v>
      </c>
      <c r="F22" s="38" t="s">
        <v>57</v>
      </c>
      <c r="G22" s="38">
        <f>$D$19*E22/IF(F22="на 1 р.м.",1,IF(F22="на 2 р.м.",2,#VALUE!))</f>
        <v>6</v>
      </c>
    </row>
    <row r="23" spans="1:7" ht="31.2" x14ac:dyDescent="0.3">
      <c r="A23" s="54">
        <v>3</v>
      </c>
      <c r="B23" s="30" t="s">
        <v>134</v>
      </c>
      <c r="C23" s="15" t="s">
        <v>16</v>
      </c>
      <c r="D23" s="16" t="s">
        <v>11</v>
      </c>
      <c r="E23" s="38">
        <v>1</v>
      </c>
      <c r="F23" s="38" t="s">
        <v>57</v>
      </c>
      <c r="G23" s="38">
        <f>$D$19*E23/IF(F23="на 1 р.м.",1,IF(F23="на 2 р.м.",2,#VALUE!))</f>
        <v>6</v>
      </c>
    </row>
    <row r="24" spans="1:7" ht="17.399999999999999" x14ac:dyDescent="0.3">
      <c r="A24" s="262" t="s">
        <v>74</v>
      </c>
      <c r="B24" s="263"/>
      <c r="C24" s="263"/>
      <c r="D24" s="264">
        <v>2</v>
      </c>
      <c r="E24" s="264"/>
      <c r="F24" s="264"/>
      <c r="G24" s="264"/>
    </row>
    <row r="25" spans="1:7" x14ac:dyDescent="0.3">
      <c r="A25" s="259" t="s">
        <v>17</v>
      </c>
      <c r="B25" s="260"/>
      <c r="C25" s="260"/>
      <c r="D25" s="261">
        <v>6</v>
      </c>
      <c r="E25" s="261"/>
      <c r="F25" s="261"/>
      <c r="G25" s="261"/>
    </row>
    <row r="26" spans="1:7" s="35" customFormat="1" ht="46.8" x14ac:dyDescent="0.3">
      <c r="A26" s="33" t="s">
        <v>0</v>
      </c>
      <c r="B26" s="33" t="s">
        <v>1</v>
      </c>
      <c r="C26" s="33" t="s">
        <v>10</v>
      </c>
      <c r="D26" s="33" t="s">
        <v>2</v>
      </c>
      <c r="E26" s="33" t="s">
        <v>55</v>
      </c>
      <c r="F26" s="33" t="s">
        <v>56</v>
      </c>
      <c r="G26" s="33" t="s">
        <v>54</v>
      </c>
    </row>
    <row r="27" spans="1:7" s="35" customFormat="1" ht="93.6" x14ac:dyDescent="0.3">
      <c r="A27" s="54">
        <v>1</v>
      </c>
      <c r="B27" s="125" t="s">
        <v>40</v>
      </c>
      <c r="C27" s="29" t="s">
        <v>69</v>
      </c>
      <c r="D27" s="21" t="s">
        <v>5</v>
      </c>
      <c r="E27" s="38">
        <v>1</v>
      </c>
      <c r="F27" s="38" t="s">
        <v>57</v>
      </c>
      <c r="G27" s="38">
        <f>$D$25*E27/IF(F27="на 1 р.м.",1,IF(F27="на 2 р.м.",2,#VALUE!))</f>
        <v>6</v>
      </c>
    </row>
    <row r="28" spans="1:7" s="35" customFormat="1" ht="46.8" x14ac:dyDescent="0.3">
      <c r="A28" s="54">
        <v>2</v>
      </c>
      <c r="B28" s="125" t="s">
        <v>62</v>
      </c>
      <c r="C28" s="15" t="s">
        <v>73</v>
      </c>
      <c r="D28" s="21" t="s">
        <v>18</v>
      </c>
      <c r="E28" s="38">
        <v>1</v>
      </c>
      <c r="F28" s="38" t="s">
        <v>57</v>
      </c>
      <c r="G28" s="38">
        <f>$D$25*E28/IF(F28="на 1 р.м.",1,IF(F28="на 2 р.м.",2,#VALUE!))</f>
        <v>6</v>
      </c>
    </row>
    <row r="29" spans="1:7" s="35" customFormat="1" ht="31.2" x14ac:dyDescent="0.3">
      <c r="A29" s="55">
        <v>3</v>
      </c>
      <c r="B29" s="235" t="s">
        <v>58</v>
      </c>
      <c r="C29" s="20" t="s">
        <v>16</v>
      </c>
      <c r="D29" s="21" t="s">
        <v>7</v>
      </c>
      <c r="E29" s="38">
        <v>1</v>
      </c>
      <c r="F29" s="38" t="s">
        <v>57</v>
      </c>
      <c r="G29" s="38">
        <f>$D$25*E29/IF(F29="на 1 р.м.",1,IF(F29="на 2 р.м.",2,#VALUE!))</f>
        <v>6</v>
      </c>
    </row>
    <row r="30" spans="1:7" s="35" customFormat="1" ht="31.2" x14ac:dyDescent="0.3">
      <c r="A30" s="54">
        <v>4</v>
      </c>
      <c r="B30" s="238" t="s">
        <v>59</v>
      </c>
      <c r="C30" s="20" t="s">
        <v>16</v>
      </c>
      <c r="D30" s="21" t="s">
        <v>7</v>
      </c>
      <c r="E30" s="38">
        <v>1</v>
      </c>
      <c r="F30" s="38" t="s">
        <v>57</v>
      </c>
      <c r="G30" s="38">
        <f>$D$25*E30/IF(F30="на 1 р.м.",1,IF(F30="на 2 р.м.",2,#VALUE!))</f>
        <v>6</v>
      </c>
    </row>
    <row r="31" spans="1:7" ht="31.2" x14ac:dyDescent="0.3">
      <c r="A31" s="55">
        <v>5</v>
      </c>
      <c r="B31" s="125" t="s">
        <v>331</v>
      </c>
      <c r="C31" s="20" t="s">
        <v>16</v>
      </c>
      <c r="D31" s="16" t="s">
        <v>11</v>
      </c>
      <c r="E31" s="38">
        <v>1</v>
      </c>
      <c r="F31" s="38" t="s">
        <v>57</v>
      </c>
      <c r="G31" s="38">
        <f>$D$25*E31/IF(F31="на 1 р.м.",1,IF(F31="на 2 р.м.",2,#VALUE!))</f>
        <v>6</v>
      </c>
    </row>
    <row r="32" spans="1:7" ht="17.399999999999999" x14ac:dyDescent="0.3">
      <c r="A32" s="251" t="s">
        <v>15</v>
      </c>
      <c r="B32" s="252"/>
      <c r="C32" s="252"/>
      <c r="D32" s="252"/>
      <c r="E32" s="253"/>
      <c r="F32" s="253"/>
      <c r="G32" s="252"/>
    </row>
    <row r="33" spans="1:7" s="35" customFormat="1" ht="46.8" x14ac:dyDescent="0.3">
      <c r="A33" s="33" t="s">
        <v>0</v>
      </c>
      <c r="B33" s="33" t="s">
        <v>1</v>
      </c>
      <c r="C33" s="31" t="s">
        <v>10</v>
      </c>
      <c r="D33" s="31" t="s">
        <v>2</v>
      </c>
      <c r="E33" s="40"/>
      <c r="F33" s="41"/>
      <c r="G33" s="36" t="s">
        <v>54</v>
      </c>
    </row>
    <row r="34" spans="1:7" s="35" customFormat="1" ht="31.2" x14ac:dyDescent="0.3">
      <c r="A34" s="57">
        <v>1</v>
      </c>
      <c r="B34" s="30" t="s">
        <v>121</v>
      </c>
      <c r="C34" s="15" t="s">
        <v>16</v>
      </c>
      <c r="D34" s="25" t="s">
        <v>7</v>
      </c>
      <c r="E34" s="44"/>
      <c r="F34" s="45"/>
      <c r="G34" s="26">
        <v>1</v>
      </c>
    </row>
    <row r="35" spans="1:7" s="35" customFormat="1" ht="31.2" x14ac:dyDescent="0.3">
      <c r="A35" s="57">
        <v>2</v>
      </c>
      <c r="B35" s="125" t="s">
        <v>40</v>
      </c>
      <c r="C35" s="15" t="s">
        <v>16</v>
      </c>
      <c r="D35" s="25" t="s">
        <v>5</v>
      </c>
      <c r="E35" s="44"/>
      <c r="F35" s="45"/>
      <c r="G35" s="26">
        <v>1</v>
      </c>
    </row>
    <row r="36" spans="1:7" s="35" customFormat="1" ht="31.2" x14ac:dyDescent="0.3">
      <c r="A36" s="57">
        <v>3</v>
      </c>
      <c r="B36" s="30" t="s">
        <v>39</v>
      </c>
      <c r="C36" s="15" t="s">
        <v>16</v>
      </c>
      <c r="D36" s="25" t="s">
        <v>7</v>
      </c>
      <c r="E36" s="44"/>
      <c r="F36" s="45"/>
      <c r="G36" s="26">
        <v>1</v>
      </c>
    </row>
    <row r="37" spans="1:7" s="35" customFormat="1" ht="31.2" x14ac:dyDescent="0.3">
      <c r="A37" s="57">
        <v>4</v>
      </c>
      <c r="B37" s="30" t="s">
        <v>24</v>
      </c>
      <c r="C37" s="15" t="s">
        <v>16</v>
      </c>
      <c r="D37" s="25" t="s">
        <v>7</v>
      </c>
      <c r="E37" s="46"/>
      <c r="F37" s="47"/>
      <c r="G37" s="26">
        <v>1</v>
      </c>
    </row>
    <row r="38" spans="1:7" ht="17.399999999999999" x14ac:dyDescent="0.3">
      <c r="A38" s="251" t="s">
        <v>14</v>
      </c>
      <c r="B38" s="252"/>
      <c r="C38" s="252"/>
      <c r="D38" s="252"/>
      <c r="E38" s="254"/>
      <c r="F38" s="254"/>
      <c r="G38" s="252"/>
    </row>
    <row r="39" spans="1:7" s="35" customFormat="1" ht="46.8" x14ac:dyDescent="0.3">
      <c r="A39" s="33" t="s">
        <v>0</v>
      </c>
      <c r="B39" s="33" t="s">
        <v>1</v>
      </c>
      <c r="C39" s="31" t="s">
        <v>10</v>
      </c>
      <c r="D39" s="31" t="s">
        <v>2</v>
      </c>
      <c r="E39" s="40"/>
      <c r="F39" s="41"/>
      <c r="G39" s="36" t="s">
        <v>54</v>
      </c>
    </row>
    <row r="40" spans="1:7" s="35" customFormat="1" ht="31.2" x14ac:dyDescent="0.3">
      <c r="A40" s="57">
        <v>1</v>
      </c>
      <c r="B40" s="125" t="s">
        <v>20</v>
      </c>
      <c r="C40" s="29" t="s">
        <v>16</v>
      </c>
      <c r="D40" s="34" t="s">
        <v>9</v>
      </c>
      <c r="E40" s="42"/>
      <c r="F40" s="43"/>
      <c r="G40" s="39">
        <v>1</v>
      </c>
    </row>
    <row r="41" spans="1:7" s="35" customFormat="1" ht="31.2" x14ac:dyDescent="0.3">
      <c r="A41" s="57">
        <v>2</v>
      </c>
      <c r="B41" s="30" t="s">
        <v>158</v>
      </c>
      <c r="C41" s="29" t="s">
        <v>16</v>
      </c>
      <c r="D41" s="25" t="s">
        <v>31</v>
      </c>
      <c r="E41" s="48"/>
      <c r="F41" s="49"/>
      <c r="G41" s="26">
        <f>$C$2</f>
        <v>12</v>
      </c>
    </row>
    <row r="42" spans="1:7" s="35" customFormat="1" ht="31.2" x14ac:dyDescent="0.3">
      <c r="A42" s="57">
        <v>3</v>
      </c>
      <c r="B42" s="30" t="s">
        <v>510</v>
      </c>
      <c r="C42" s="29" t="s">
        <v>16</v>
      </c>
      <c r="D42" s="25" t="s">
        <v>31</v>
      </c>
      <c r="E42" s="48"/>
      <c r="F42" s="49"/>
      <c r="G42" s="26">
        <f>$C$2</f>
        <v>12</v>
      </c>
    </row>
    <row r="43" spans="1:7" s="35" customFormat="1" ht="31.2" x14ac:dyDescent="0.3">
      <c r="A43" s="57">
        <v>4</v>
      </c>
      <c r="B43" s="30" t="s">
        <v>268</v>
      </c>
      <c r="C43" s="29" t="s">
        <v>16</v>
      </c>
      <c r="D43" s="25" t="s">
        <v>31</v>
      </c>
      <c r="E43" s="48"/>
      <c r="F43" s="49"/>
      <c r="G43" s="26">
        <f>$C$2</f>
        <v>12</v>
      </c>
    </row>
    <row r="44" spans="1:7" s="35" customFormat="1" ht="31.2" x14ac:dyDescent="0.3">
      <c r="A44" s="57">
        <v>5</v>
      </c>
      <c r="B44" s="30" t="s">
        <v>23</v>
      </c>
      <c r="C44" s="29" t="s">
        <v>16</v>
      </c>
      <c r="D44" s="34" t="s">
        <v>9</v>
      </c>
      <c r="E44" s="42"/>
      <c r="F44" s="43"/>
      <c r="G44" s="39">
        <v>1</v>
      </c>
    </row>
    <row r="45" spans="1:7" s="35" customFormat="1" ht="31.2" x14ac:dyDescent="0.3">
      <c r="A45" s="57">
        <v>6</v>
      </c>
      <c r="B45" s="30" t="s">
        <v>511</v>
      </c>
      <c r="C45" s="29" t="s">
        <v>16</v>
      </c>
      <c r="D45" s="25" t="s">
        <v>31</v>
      </c>
      <c r="E45" s="48"/>
      <c r="F45" s="49"/>
      <c r="G45" s="26">
        <f>$C$2</f>
        <v>12</v>
      </c>
    </row>
    <row r="46" spans="1:7" ht="31.2" x14ac:dyDescent="0.3">
      <c r="A46" s="57">
        <v>7</v>
      </c>
      <c r="B46" s="30" t="s">
        <v>34</v>
      </c>
      <c r="C46" s="29" t="s">
        <v>16</v>
      </c>
      <c r="D46" s="25" t="s">
        <v>31</v>
      </c>
      <c r="E46" s="42"/>
      <c r="F46" s="43"/>
      <c r="G46" s="26">
        <f>$C$2</f>
        <v>12</v>
      </c>
    </row>
    <row r="47" spans="1:7" ht="31.2" x14ac:dyDescent="0.3">
      <c r="A47" s="57">
        <v>8</v>
      </c>
      <c r="B47" s="125" t="s">
        <v>21</v>
      </c>
      <c r="C47" s="29" t="s">
        <v>16</v>
      </c>
      <c r="D47" s="34" t="s">
        <v>9</v>
      </c>
      <c r="E47" s="48"/>
      <c r="F47" s="49"/>
      <c r="G47" s="39">
        <v>1</v>
      </c>
    </row>
    <row r="48" spans="1:7" ht="31.2" x14ac:dyDescent="0.3">
      <c r="A48" s="57">
        <v>9</v>
      </c>
      <c r="B48" s="30" t="s">
        <v>509</v>
      </c>
      <c r="C48" s="29" t="s">
        <v>16</v>
      </c>
      <c r="D48" s="25" t="s">
        <v>31</v>
      </c>
      <c r="E48" s="48"/>
      <c r="F48" s="49"/>
      <c r="G48" s="26">
        <f>$C$2</f>
        <v>12</v>
      </c>
    </row>
    <row r="49" spans="1:7" ht="31.2" x14ac:dyDescent="0.3">
      <c r="A49" s="57">
        <v>10</v>
      </c>
      <c r="B49" s="239" t="s">
        <v>37</v>
      </c>
      <c r="C49" s="29" t="s">
        <v>16</v>
      </c>
      <c r="D49" s="25" t="s">
        <v>31</v>
      </c>
      <c r="E49" s="48"/>
      <c r="F49" s="49"/>
      <c r="G49" s="26">
        <f>$C$2</f>
        <v>12</v>
      </c>
    </row>
    <row r="50" spans="1:7" ht="31.2" x14ac:dyDescent="0.3">
      <c r="A50" s="57">
        <v>11</v>
      </c>
      <c r="B50" s="30" t="s">
        <v>22</v>
      </c>
      <c r="C50" s="29" t="s">
        <v>16</v>
      </c>
      <c r="D50" s="34" t="s">
        <v>9</v>
      </c>
      <c r="E50" s="48"/>
      <c r="F50" s="49"/>
      <c r="G50" s="39">
        <v>1</v>
      </c>
    </row>
    <row r="51" spans="1:7" ht="31.2" x14ac:dyDescent="0.3">
      <c r="A51" s="57">
        <v>12</v>
      </c>
      <c r="B51" s="30" t="s">
        <v>264</v>
      </c>
      <c r="C51" s="29" t="s">
        <v>16</v>
      </c>
      <c r="D51" s="25" t="s">
        <v>31</v>
      </c>
      <c r="E51" s="48"/>
      <c r="F51" s="49"/>
      <c r="G51" s="26">
        <f>$C$2</f>
        <v>12</v>
      </c>
    </row>
  </sheetData>
  <sortState xmlns:xlrd2="http://schemas.microsoft.com/office/spreadsheetml/2017/richdata2" ref="B40:G52">
    <sortCondition ref="B40:B52"/>
  </sortState>
  <mergeCells count="25">
    <mergeCell ref="A32:G32"/>
    <mergeCell ref="A38:G38"/>
    <mergeCell ref="A12:G12"/>
    <mergeCell ref="A13:G13"/>
    <mergeCell ref="A25:C25"/>
    <mergeCell ref="D25:G25"/>
    <mergeCell ref="A19:C19"/>
    <mergeCell ref="D19:G19"/>
    <mergeCell ref="A18:C18"/>
    <mergeCell ref="D18:G18"/>
    <mergeCell ref="A24:C24"/>
    <mergeCell ref="D24:G24"/>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7:F31 F21:F23" xr:uid="{00000000-0002-0000-0000-000000000000}">
      <formula1>"на 1 р.м.,на 2 р.м."</formula1>
    </dataValidation>
    <dataValidation allowBlank="1" showErrorMessage="1" sqref="B1:C17 D18 D24 B19:C23 B25:C104857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D4:D13 D34:D38 D27:D32 D15:D17 D21:D23 D2 D40:D1048576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61"/>
  <sheetViews>
    <sheetView zoomScaleNormal="100" workbookViewId="0">
      <pane ySplit="1" topLeftCell="A2" activePane="bottomLeft" state="frozen"/>
      <selection activeCell="B31" sqref="B31"/>
      <selection pane="bottomLeft" activeCell="A32" sqref="A32:A60"/>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54</v>
      </c>
    </row>
    <row r="2" spans="1:5" ht="21" x14ac:dyDescent="0.3">
      <c r="A2" s="265" t="s">
        <v>7</v>
      </c>
      <c r="B2" s="265"/>
      <c r="C2" s="265"/>
      <c r="D2" s="265"/>
      <c r="E2" s="265"/>
    </row>
    <row r="3" spans="1:5" s="35" customFormat="1" ht="31.2" x14ac:dyDescent="0.3">
      <c r="A3" s="55">
        <v>1</v>
      </c>
      <c r="B3" s="30" t="s">
        <v>30</v>
      </c>
      <c r="C3" s="56" t="s">
        <v>16</v>
      </c>
      <c r="D3" s="16" t="s">
        <v>7</v>
      </c>
      <c r="E3" s="58">
        <v>1</v>
      </c>
    </row>
    <row r="4" spans="1:5" s="35" customFormat="1" ht="31.2" x14ac:dyDescent="0.3">
      <c r="A4" s="55">
        <v>2</v>
      </c>
      <c r="B4" s="232" t="s">
        <v>68</v>
      </c>
      <c r="C4" s="29" t="s">
        <v>16</v>
      </c>
      <c r="D4" s="16" t="s">
        <v>7</v>
      </c>
      <c r="E4" s="59">
        <v>1</v>
      </c>
    </row>
    <row r="5" spans="1:5" s="35" customFormat="1" ht="31.2" x14ac:dyDescent="0.3">
      <c r="A5" s="55">
        <v>3</v>
      </c>
      <c r="B5" s="233" t="s">
        <v>513</v>
      </c>
      <c r="C5" s="56" t="s">
        <v>16</v>
      </c>
      <c r="D5" s="16" t="s">
        <v>7</v>
      </c>
      <c r="E5" s="58">
        <v>1</v>
      </c>
    </row>
    <row r="6" spans="1:5" s="35" customFormat="1" ht="31.2" x14ac:dyDescent="0.3">
      <c r="A6" s="55">
        <v>4</v>
      </c>
      <c r="B6" s="234" t="s">
        <v>514</v>
      </c>
      <c r="C6" s="56" t="s">
        <v>16</v>
      </c>
      <c r="D6" s="16" t="s">
        <v>7</v>
      </c>
      <c r="E6" s="60">
        <v>1</v>
      </c>
    </row>
    <row r="7" spans="1:5" s="35" customFormat="1" ht="31.2" x14ac:dyDescent="0.3">
      <c r="A7" s="55">
        <v>5</v>
      </c>
      <c r="B7" s="125" t="s">
        <v>61</v>
      </c>
      <c r="C7" s="56" t="s">
        <v>16</v>
      </c>
      <c r="D7" s="16" t="s">
        <v>7</v>
      </c>
      <c r="E7" s="60">
        <v>1</v>
      </c>
    </row>
    <row r="8" spans="1:5" ht="31.2" x14ac:dyDescent="0.3">
      <c r="A8" s="55">
        <v>6</v>
      </c>
      <c r="B8" s="125" t="s">
        <v>60</v>
      </c>
      <c r="C8" s="56" t="s">
        <v>16</v>
      </c>
      <c r="D8" s="16" t="s">
        <v>7</v>
      </c>
      <c r="E8" s="60">
        <v>1</v>
      </c>
    </row>
    <row r="9" spans="1:5" ht="31.2" x14ac:dyDescent="0.3">
      <c r="A9" s="55">
        <v>7</v>
      </c>
      <c r="B9" s="30" t="s">
        <v>466</v>
      </c>
      <c r="C9" s="56" t="s">
        <v>16</v>
      </c>
      <c r="D9" s="16" t="s">
        <v>7</v>
      </c>
      <c r="E9" s="60">
        <v>1</v>
      </c>
    </row>
    <row r="10" spans="1:5" ht="21" x14ac:dyDescent="0.3">
      <c r="A10" s="265" t="s">
        <v>5</v>
      </c>
      <c r="B10" s="265"/>
      <c r="C10" s="265"/>
      <c r="D10" s="265"/>
      <c r="E10" s="265"/>
    </row>
    <row r="11" spans="1:5" s="35" customFormat="1" ht="31.2" x14ac:dyDescent="0.3">
      <c r="A11" s="55">
        <v>1</v>
      </c>
      <c r="B11" s="235" t="s">
        <v>26</v>
      </c>
      <c r="C11" s="56" t="s">
        <v>16</v>
      </c>
      <c r="D11" s="16" t="s">
        <v>5</v>
      </c>
      <c r="E11" s="61">
        <v>1</v>
      </c>
    </row>
    <row r="12" spans="1:5" s="35" customFormat="1" ht="31.2" x14ac:dyDescent="0.3">
      <c r="A12" s="55">
        <v>2</v>
      </c>
      <c r="B12" s="236" t="s">
        <v>25</v>
      </c>
      <c r="C12" s="56" t="s">
        <v>16</v>
      </c>
      <c r="D12" s="16" t="s">
        <v>5</v>
      </c>
      <c r="E12" s="61">
        <v>1</v>
      </c>
    </row>
    <row r="13" spans="1:5" s="35" customFormat="1" ht="31.2" x14ac:dyDescent="0.3">
      <c r="A13" s="55">
        <v>3</v>
      </c>
      <c r="B13" s="236" t="s">
        <v>40</v>
      </c>
      <c r="C13" s="20" t="s">
        <v>16</v>
      </c>
      <c r="D13" s="16" t="s">
        <v>5</v>
      </c>
      <c r="E13" s="61">
        <v>1</v>
      </c>
    </row>
    <row r="14" spans="1:5" s="35" customFormat="1" ht="31.2" x14ac:dyDescent="0.3">
      <c r="A14" s="55">
        <v>4</v>
      </c>
      <c r="B14" s="235" t="s">
        <v>28</v>
      </c>
      <c r="C14" s="56" t="s">
        <v>16</v>
      </c>
      <c r="D14" s="16" t="s">
        <v>5</v>
      </c>
      <c r="E14" s="61">
        <v>1</v>
      </c>
    </row>
    <row r="15" spans="1:5" s="35" customFormat="1" ht="31.2" x14ac:dyDescent="0.3">
      <c r="A15" s="55">
        <v>5</v>
      </c>
      <c r="B15" s="236" t="s">
        <v>29</v>
      </c>
      <c r="C15" s="56" t="s">
        <v>16</v>
      </c>
      <c r="D15" s="16" t="s">
        <v>5</v>
      </c>
      <c r="E15" s="61">
        <v>1</v>
      </c>
    </row>
    <row r="16" spans="1:5" s="35" customFormat="1" ht="31.2" x14ac:dyDescent="0.3">
      <c r="A16" s="55">
        <v>6</v>
      </c>
      <c r="B16" s="30" t="s">
        <v>27</v>
      </c>
      <c r="C16" s="29" t="s">
        <v>16</v>
      </c>
      <c r="D16" s="16" t="s">
        <v>5</v>
      </c>
      <c r="E16" s="61">
        <v>1</v>
      </c>
    </row>
    <row r="17" spans="1:5" s="35" customFormat="1" ht="31.2" x14ac:dyDescent="0.3">
      <c r="A17" s="55">
        <v>7</v>
      </c>
      <c r="B17" s="30" t="s">
        <v>42</v>
      </c>
      <c r="C17" s="29" t="s">
        <v>16</v>
      </c>
      <c r="D17" s="16" t="s">
        <v>5</v>
      </c>
      <c r="E17" s="61">
        <v>1</v>
      </c>
    </row>
    <row r="18" spans="1:5" s="35" customFormat="1" ht="31.2" x14ac:dyDescent="0.3">
      <c r="A18" s="55">
        <v>8</v>
      </c>
      <c r="B18" s="30" t="s">
        <v>41</v>
      </c>
      <c r="C18" s="56" t="s">
        <v>16</v>
      </c>
      <c r="D18" s="16" t="s">
        <v>11</v>
      </c>
      <c r="E18" s="61">
        <v>1</v>
      </c>
    </row>
    <row r="19" spans="1:5" ht="21" x14ac:dyDescent="0.3">
      <c r="A19" s="266" t="s">
        <v>36</v>
      </c>
      <c r="B19" s="267"/>
      <c r="C19" s="267"/>
      <c r="D19" s="267"/>
      <c r="E19" s="268"/>
    </row>
    <row r="20" spans="1:5" s="35" customFormat="1" ht="31.2" x14ac:dyDescent="0.3">
      <c r="A20" s="54">
        <v>1</v>
      </c>
      <c r="B20" s="30" t="s">
        <v>234</v>
      </c>
      <c r="C20" s="56" t="s">
        <v>16</v>
      </c>
      <c r="D20" s="16" t="s">
        <v>11</v>
      </c>
      <c r="E20" s="61">
        <v>1</v>
      </c>
    </row>
    <row r="21" spans="1:5" ht="21" x14ac:dyDescent="0.3">
      <c r="A21" s="266" t="s">
        <v>483</v>
      </c>
      <c r="B21" s="267"/>
      <c r="C21" s="267"/>
      <c r="D21" s="267"/>
      <c r="E21" s="268"/>
    </row>
    <row r="22" spans="1:5" ht="31.2" x14ac:dyDescent="0.3">
      <c r="A22" s="62">
        <v>1</v>
      </c>
      <c r="B22" s="30" t="s">
        <v>462</v>
      </c>
      <c r="C22" s="56" t="s">
        <v>16</v>
      </c>
      <c r="D22" s="16" t="s">
        <v>11</v>
      </c>
      <c r="E22" s="61">
        <v>1</v>
      </c>
    </row>
    <row r="23" spans="1:5" ht="31.2" x14ac:dyDescent="0.3">
      <c r="A23" s="62">
        <v>2</v>
      </c>
      <c r="B23" s="30" t="s">
        <v>463</v>
      </c>
      <c r="C23" s="56" t="s">
        <v>16</v>
      </c>
      <c r="D23" s="16" t="s">
        <v>11</v>
      </c>
      <c r="E23" s="61">
        <v>1</v>
      </c>
    </row>
    <row r="24" spans="1:5" ht="31.2" x14ac:dyDescent="0.3">
      <c r="A24" s="62">
        <v>3</v>
      </c>
      <c r="B24" s="30" t="s">
        <v>186</v>
      </c>
      <c r="C24" s="56" t="s">
        <v>16</v>
      </c>
      <c r="D24" s="16" t="s">
        <v>11</v>
      </c>
      <c r="E24" s="61">
        <v>1</v>
      </c>
    </row>
    <row r="25" spans="1:5" ht="31.2" x14ac:dyDescent="0.3">
      <c r="A25" s="62">
        <v>4</v>
      </c>
      <c r="B25" s="30" t="s">
        <v>465</v>
      </c>
      <c r="C25" s="56" t="s">
        <v>16</v>
      </c>
      <c r="D25" s="16" t="s">
        <v>11</v>
      </c>
      <c r="E25" s="61">
        <v>1</v>
      </c>
    </row>
    <row r="26" spans="1:5" ht="31.2" x14ac:dyDescent="0.3">
      <c r="A26" s="62">
        <v>5</v>
      </c>
      <c r="B26" s="125" t="s">
        <v>474</v>
      </c>
      <c r="C26" s="56" t="s">
        <v>16</v>
      </c>
      <c r="D26" s="16" t="s">
        <v>11</v>
      </c>
      <c r="E26" s="61">
        <v>1</v>
      </c>
    </row>
    <row r="27" spans="1:5" ht="31.2" x14ac:dyDescent="0.3">
      <c r="A27" s="62">
        <v>6</v>
      </c>
      <c r="B27" s="30" t="s">
        <v>493</v>
      </c>
      <c r="C27" s="56" t="s">
        <v>16</v>
      </c>
      <c r="D27" s="16" t="s">
        <v>11</v>
      </c>
      <c r="E27" s="61">
        <v>1</v>
      </c>
    </row>
    <row r="28" spans="1:5" ht="31.2" x14ac:dyDescent="0.3">
      <c r="A28" s="62">
        <v>7</v>
      </c>
      <c r="B28" s="125" t="s">
        <v>472</v>
      </c>
      <c r="C28" s="56" t="s">
        <v>16</v>
      </c>
      <c r="D28" s="16" t="s">
        <v>11</v>
      </c>
      <c r="E28" s="61">
        <v>1</v>
      </c>
    </row>
    <row r="29" spans="1:5" ht="31.2" x14ac:dyDescent="0.3">
      <c r="A29" s="62">
        <v>8</v>
      </c>
      <c r="B29" s="125" t="s">
        <v>387</v>
      </c>
      <c r="C29" s="56" t="s">
        <v>16</v>
      </c>
      <c r="D29" s="16" t="s">
        <v>11</v>
      </c>
      <c r="E29" s="61">
        <v>1</v>
      </c>
    </row>
    <row r="30" spans="1:5" ht="31.2" x14ac:dyDescent="0.3">
      <c r="A30" s="62">
        <v>9</v>
      </c>
      <c r="B30" s="30" t="s">
        <v>478</v>
      </c>
      <c r="C30" s="56" t="s">
        <v>16</v>
      </c>
      <c r="D30" s="16" t="s">
        <v>11</v>
      </c>
      <c r="E30" s="61">
        <v>1</v>
      </c>
    </row>
    <row r="31" spans="1:5" ht="21" x14ac:dyDescent="0.3">
      <c r="A31" s="266" t="s">
        <v>11</v>
      </c>
      <c r="B31" s="267"/>
      <c r="C31" s="267"/>
      <c r="D31" s="267"/>
      <c r="E31" s="268"/>
    </row>
    <row r="32" spans="1:5" ht="31.2" x14ac:dyDescent="0.3">
      <c r="A32" s="62">
        <v>1</v>
      </c>
      <c r="B32" s="30" t="s">
        <v>491</v>
      </c>
      <c r="C32" s="56" t="s">
        <v>16</v>
      </c>
      <c r="D32" s="16" t="s">
        <v>11</v>
      </c>
      <c r="E32" s="61">
        <v>1</v>
      </c>
    </row>
    <row r="33" spans="1:5" ht="31.2" x14ac:dyDescent="0.3">
      <c r="A33" s="62">
        <v>2</v>
      </c>
      <c r="B33" s="30" t="s">
        <v>489</v>
      </c>
      <c r="C33" s="56" t="s">
        <v>16</v>
      </c>
      <c r="D33" s="16" t="s">
        <v>11</v>
      </c>
      <c r="E33" s="61">
        <v>1</v>
      </c>
    </row>
    <row r="34" spans="1:5" ht="31.2" x14ac:dyDescent="0.3">
      <c r="A34" s="62">
        <v>3</v>
      </c>
      <c r="B34" s="125" t="s">
        <v>380</v>
      </c>
      <c r="C34" s="56" t="s">
        <v>16</v>
      </c>
      <c r="D34" s="16" t="s">
        <v>11</v>
      </c>
      <c r="E34" s="61">
        <v>1</v>
      </c>
    </row>
    <row r="35" spans="1:5" ht="31.2" x14ac:dyDescent="0.3">
      <c r="A35" s="62">
        <v>4</v>
      </c>
      <c r="B35" s="125" t="s">
        <v>382</v>
      </c>
      <c r="C35" s="56" t="s">
        <v>16</v>
      </c>
      <c r="D35" s="16" t="s">
        <v>11</v>
      </c>
      <c r="E35" s="61">
        <v>1</v>
      </c>
    </row>
    <row r="36" spans="1:5" ht="31.2" x14ac:dyDescent="0.3">
      <c r="A36" s="62">
        <v>5</v>
      </c>
      <c r="B36" s="30" t="s">
        <v>203</v>
      </c>
      <c r="C36" s="56" t="s">
        <v>16</v>
      </c>
      <c r="D36" s="16" t="s">
        <v>11</v>
      </c>
      <c r="E36" s="61">
        <v>1</v>
      </c>
    </row>
    <row r="37" spans="1:5" ht="31.2" x14ac:dyDescent="0.3">
      <c r="A37" s="62">
        <v>6</v>
      </c>
      <c r="B37" s="30" t="s">
        <v>136</v>
      </c>
      <c r="C37" s="56" t="s">
        <v>16</v>
      </c>
      <c r="D37" s="16" t="s">
        <v>11</v>
      </c>
      <c r="E37" s="61">
        <v>1</v>
      </c>
    </row>
    <row r="38" spans="1:5" ht="31.2" x14ac:dyDescent="0.3">
      <c r="A38" s="62">
        <v>7</v>
      </c>
      <c r="B38" s="30" t="s">
        <v>140</v>
      </c>
      <c r="C38" s="56" t="s">
        <v>16</v>
      </c>
      <c r="D38" s="16" t="s">
        <v>11</v>
      </c>
      <c r="E38" s="61">
        <v>1</v>
      </c>
    </row>
    <row r="39" spans="1:5" ht="31.2" x14ac:dyDescent="0.3">
      <c r="A39" s="62">
        <v>8</v>
      </c>
      <c r="B39" s="30" t="s">
        <v>138</v>
      </c>
      <c r="C39" s="56" t="s">
        <v>16</v>
      </c>
      <c r="D39" s="16" t="s">
        <v>11</v>
      </c>
      <c r="E39" s="61">
        <v>1</v>
      </c>
    </row>
    <row r="40" spans="1:5" ht="31.2" x14ac:dyDescent="0.3">
      <c r="A40" s="62">
        <v>9</v>
      </c>
      <c r="B40" s="30" t="s">
        <v>488</v>
      </c>
      <c r="C40" s="56" t="s">
        <v>16</v>
      </c>
      <c r="D40" s="16" t="s">
        <v>11</v>
      </c>
      <c r="E40" s="61">
        <v>1</v>
      </c>
    </row>
    <row r="41" spans="1:5" ht="31.2" x14ac:dyDescent="0.3">
      <c r="A41" s="62">
        <v>10</v>
      </c>
      <c r="B41" s="30" t="s">
        <v>515</v>
      </c>
      <c r="C41" s="56" t="s">
        <v>16</v>
      </c>
      <c r="D41" s="16" t="s">
        <v>11</v>
      </c>
      <c r="E41" s="61">
        <v>1</v>
      </c>
    </row>
    <row r="42" spans="1:5" ht="31.2" x14ac:dyDescent="0.3">
      <c r="A42" s="62">
        <v>11</v>
      </c>
      <c r="B42" s="30" t="s">
        <v>226</v>
      </c>
      <c r="C42" s="56" t="s">
        <v>16</v>
      </c>
      <c r="D42" s="16" t="s">
        <v>11</v>
      </c>
      <c r="E42" s="61">
        <v>1</v>
      </c>
    </row>
    <row r="43" spans="1:5" ht="31.2" x14ac:dyDescent="0.3">
      <c r="A43" s="62">
        <v>12</v>
      </c>
      <c r="B43" s="30" t="s">
        <v>485</v>
      </c>
      <c r="C43" s="56" t="s">
        <v>16</v>
      </c>
      <c r="D43" s="16" t="s">
        <v>11</v>
      </c>
      <c r="E43" s="61">
        <v>1</v>
      </c>
    </row>
    <row r="44" spans="1:5" ht="31.2" x14ac:dyDescent="0.3">
      <c r="A44" s="62">
        <v>13</v>
      </c>
      <c r="B44" s="30" t="s">
        <v>490</v>
      </c>
      <c r="C44" s="56" t="s">
        <v>16</v>
      </c>
      <c r="D44" s="16" t="s">
        <v>11</v>
      </c>
      <c r="E44" s="61">
        <v>1</v>
      </c>
    </row>
    <row r="45" spans="1:5" ht="31.2" x14ac:dyDescent="0.3">
      <c r="A45" s="62">
        <v>14</v>
      </c>
      <c r="B45" s="30" t="s">
        <v>486</v>
      </c>
      <c r="C45" s="56" t="s">
        <v>16</v>
      </c>
      <c r="D45" s="16" t="s">
        <v>11</v>
      </c>
      <c r="E45" s="61">
        <v>1</v>
      </c>
    </row>
    <row r="46" spans="1:5" ht="31.2" x14ac:dyDescent="0.3">
      <c r="A46" s="62">
        <v>15</v>
      </c>
      <c r="B46" s="30" t="s">
        <v>495</v>
      </c>
      <c r="C46" s="56" t="s">
        <v>16</v>
      </c>
      <c r="D46" s="16" t="s">
        <v>11</v>
      </c>
      <c r="E46" s="61">
        <v>1</v>
      </c>
    </row>
    <row r="47" spans="1:5" ht="31.2" x14ac:dyDescent="0.3">
      <c r="A47" s="62">
        <v>16</v>
      </c>
      <c r="B47" s="30" t="s">
        <v>496</v>
      </c>
      <c r="C47" s="56" t="s">
        <v>16</v>
      </c>
      <c r="D47" s="16" t="s">
        <v>11</v>
      </c>
      <c r="E47" s="61">
        <v>1</v>
      </c>
    </row>
    <row r="48" spans="1:5" ht="31.2" x14ac:dyDescent="0.3">
      <c r="A48" s="62">
        <v>17</v>
      </c>
      <c r="B48" s="30" t="s">
        <v>497</v>
      </c>
      <c r="C48" s="56" t="s">
        <v>16</v>
      </c>
      <c r="D48" s="16" t="s">
        <v>11</v>
      </c>
      <c r="E48" s="61">
        <v>1</v>
      </c>
    </row>
    <row r="49" spans="1:5" ht="31.2" x14ac:dyDescent="0.3">
      <c r="A49" s="62">
        <v>18</v>
      </c>
      <c r="B49" s="30" t="s">
        <v>498</v>
      </c>
      <c r="C49" s="56" t="s">
        <v>16</v>
      </c>
      <c r="D49" s="16" t="s">
        <v>11</v>
      </c>
      <c r="E49" s="61">
        <v>1</v>
      </c>
    </row>
    <row r="50" spans="1:5" ht="31.2" x14ac:dyDescent="0.3">
      <c r="A50" s="62">
        <v>19</v>
      </c>
      <c r="B50" s="30" t="s">
        <v>499</v>
      </c>
      <c r="C50" s="56" t="s">
        <v>16</v>
      </c>
      <c r="D50" s="16" t="s">
        <v>11</v>
      </c>
      <c r="E50" s="61">
        <v>1</v>
      </c>
    </row>
    <row r="51" spans="1:5" ht="31.2" x14ac:dyDescent="0.3">
      <c r="A51" s="62">
        <v>20</v>
      </c>
      <c r="B51" s="30" t="s">
        <v>500</v>
      </c>
      <c r="C51" s="56" t="s">
        <v>16</v>
      </c>
      <c r="D51" s="16" t="s">
        <v>11</v>
      </c>
      <c r="E51" s="61">
        <v>1</v>
      </c>
    </row>
    <row r="52" spans="1:5" ht="31.2" x14ac:dyDescent="0.3">
      <c r="A52" s="62">
        <v>21</v>
      </c>
      <c r="B52" s="30" t="s">
        <v>136</v>
      </c>
      <c r="C52" s="56" t="s">
        <v>16</v>
      </c>
      <c r="D52" s="16" t="s">
        <v>11</v>
      </c>
      <c r="E52" s="61">
        <v>1</v>
      </c>
    </row>
    <row r="53" spans="1:5" ht="31.2" x14ac:dyDescent="0.3">
      <c r="A53" s="62">
        <v>22</v>
      </c>
      <c r="B53" s="30" t="s">
        <v>501</v>
      </c>
      <c r="C53" s="56" t="s">
        <v>16</v>
      </c>
      <c r="D53" s="16" t="s">
        <v>11</v>
      </c>
      <c r="E53" s="61">
        <v>1</v>
      </c>
    </row>
    <row r="54" spans="1:5" ht="31.2" x14ac:dyDescent="0.3">
      <c r="A54" s="62">
        <v>23</v>
      </c>
      <c r="B54" s="30" t="s">
        <v>502</v>
      </c>
      <c r="C54" s="56" t="s">
        <v>16</v>
      </c>
      <c r="D54" s="16" t="s">
        <v>11</v>
      </c>
      <c r="E54" s="61">
        <v>1</v>
      </c>
    </row>
    <row r="55" spans="1:5" ht="31.2" x14ac:dyDescent="0.3">
      <c r="A55" s="62">
        <v>24</v>
      </c>
      <c r="B55" s="30" t="s">
        <v>503</v>
      </c>
      <c r="C55" s="56" t="s">
        <v>16</v>
      </c>
      <c r="D55" s="16" t="s">
        <v>11</v>
      </c>
      <c r="E55" s="61">
        <v>1</v>
      </c>
    </row>
    <row r="56" spans="1:5" ht="31.2" x14ac:dyDescent="0.3">
      <c r="A56" s="62">
        <v>25</v>
      </c>
      <c r="B56" s="30" t="s">
        <v>504</v>
      </c>
      <c r="C56" s="56" t="s">
        <v>16</v>
      </c>
      <c r="D56" s="16" t="s">
        <v>11</v>
      </c>
      <c r="E56" s="61">
        <v>1</v>
      </c>
    </row>
    <row r="57" spans="1:5" ht="31.2" x14ac:dyDescent="0.3">
      <c r="A57" s="62">
        <v>26</v>
      </c>
      <c r="B57" s="30" t="s">
        <v>505</v>
      </c>
      <c r="C57" s="56" t="s">
        <v>16</v>
      </c>
      <c r="D57" s="16" t="s">
        <v>11</v>
      </c>
      <c r="E57" s="61">
        <v>1</v>
      </c>
    </row>
    <row r="58" spans="1:5" ht="31.2" x14ac:dyDescent="0.3">
      <c r="A58" s="62">
        <v>27</v>
      </c>
      <c r="B58" s="30" t="s">
        <v>506</v>
      </c>
      <c r="C58" s="56" t="s">
        <v>16</v>
      </c>
      <c r="D58" s="16" t="s">
        <v>11</v>
      </c>
      <c r="E58" s="61">
        <v>1</v>
      </c>
    </row>
    <row r="59" spans="1:5" ht="31.2" x14ac:dyDescent="0.3">
      <c r="A59" s="62">
        <v>28</v>
      </c>
      <c r="B59" s="30" t="s">
        <v>507</v>
      </c>
      <c r="C59" s="56" t="s">
        <v>16</v>
      </c>
      <c r="D59" s="16" t="s">
        <v>11</v>
      </c>
      <c r="E59" s="61">
        <v>1</v>
      </c>
    </row>
    <row r="60" spans="1:5" ht="31.2" x14ac:dyDescent="0.3">
      <c r="A60" s="62">
        <v>29</v>
      </c>
      <c r="B60" s="30" t="s">
        <v>508</v>
      </c>
      <c r="C60" s="56" t="s">
        <v>16</v>
      </c>
      <c r="D60" s="16" t="s">
        <v>11</v>
      </c>
      <c r="E60" s="61">
        <v>1</v>
      </c>
    </row>
    <row r="61" spans="1:5" ht="15.6" x14ac:dyDescent="0.3">
      <c r="A61" s="207"/>
      <c r="B61" s="202"/>
      <c r="C61" s="230"/>
      <c r="D61" s="200"/>
      <c r="E61" s="231"/>
    </row>
  </sheetData>
  <sortState xmlns:xlrd2="http://schemas.microsoft.com/office/spreadsheetml/2017/richdata2" ref="B3:E11">
    <sortCondition ref="B3:B11"/>
  </sortState>
  <mergeCells count="5">
    <mergeCell ref="A2:E2"/>
    <mergeCell ref="A10:E10"/>
    <mergeCell ref="A19:E19"/>
    <mergeCell ref="A31:E31"/>
    <mergeCell ref="A21:E21"/>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00000000-0002-0000-0100-000000000000}"/>
    <dataValidation allowBlank="1" showErrorMessage="1" sqref="B61 B8:B9 B20:B30 B32:B45" xr:uid="{00000000-0002-0000-01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D10 D1:D2 D31 D62:D1048576 D21</xm:sqref>
        </x14:dataValidation>
        <x14:dataValidation type="list" allowBlank="1" showInputMessage="1" showErrorMessage="1" xr:uid="{00000000-0002-0000-0100-000003000000}">
          <x14:formula1>
            <xm:f>Виды!$A$1:$A$7</xm:f>
          </x14:formula1>
          <xm:sqref>D11:D18 D3:D9 D20:D30 D32:D61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H999"/>
  <sheetViews>
    <sheetView workbookViewId="0">
      <pane ySplit="1" topLeftCell="A16" activePane="bottomLeft" state="frozen"/>
      <selection sqref="A1:H1"/>
      <selection pane="bottomLeft" sqref="A1:H1"/>
    </sheetView>
  </sheetViews>
  <sheetFormatPr defaultColWidth="8.88671875" defaultRowHeight="15.6" x14ac:dyDescent="0.3"/>
  <cols>
    <col min="1" max="1" width="32.6640625" style="202" customWidth="1"/>
    <col min="2" max="2" width="100.6640625" style="50" customWidth="1"/>
    <col min="3" max="3" width="25.6640625" style="207" bestFit="1" customWidth="1"/>
    <col min="4" max="4" width="14.44140625" style="207" customWidth="1"/>
    <col min="5" max="5" width="25.6640625" style="207" customWidth="1"/>
    <col min="6" max="6" width="14.33203125" style="207" customWidth="1"/>
    <col min="7" max="7" width="13.88671875" style="11" customWidth="1"/>
    <col min="8" max="8" width="20.88671875" style="11" customWidth="1"/>
    <col min="9" max="16384" width="8.88671875" style="50"/>
  </cols>
  <sheetData>
    <row r="1" spans="1:8" ht="31.2" x14ac:dyDescent="0.3">
      <c r="A1" s="189" t="s">
        <v>1</v>
      </c>
      <c r="B1" s="190" t="s">
        <v>10</v>
      </c>
      <c r="C1" s="191" t="s">
        <v>2</v>
      </c>
      <c r="D1" s="189" t="s">
        <v>4</v>
      </c>
      <c r="E1" s="189" t="s">
        <v>3</v>
      </c>
      <c r="F1" s="189" t="s">
        <v>8</v>
      </c>
      <c r="G1" s="189" t="s">
        <v>32</v>
      </c>
      <c r="H1" s="189" t="s">
        <v>33</v>
      </c>
    </row>
    <row r="2" spans="1:8" x14ac:dyDescent="0.3">
      <c r="A2" s="14" t="s">
        <v>121</v>
      </c>
      <c r="B2" s="194" t="s">
        <v>122</v>
      </c>
      <c r="C2" s="16" t="s">
        <v>7</v>
      </c>
      <c r="D2" s="16">
        <v>6</v>
      </c>
      <c r="E2" s="16" t="s">
        <v>6</v>
      </c>
      <c r="F2" s="16">
        <v>6</v>
      </c>
      <c r="G2" s="11">
        <f t="shared" ref="G2:G33" si="0">COUNTIF($A$2:$A$999,A2)</f>
        <v>1</v>
      </c>
      <c r="H2" s="11" t="s">
        <v>35</v>
      </c>
    </row>
    <row r="3" spans="1:8" x14ac:dyDescent="0.3">
      <c r="A3" s="17" t="s">
        <v>295</v>
      </c>
      <c r="B3" s="197" t="s">
        <v>296</v>
      </c>
      <c r="C3" s="16" t="s">
        <v>7</v>
      </c>
      <c r="D3" s="16">
        <v>2</v>
      </c>
      <c r="E3" s="16" t="s">
        <v>290</v>
      </c>
      <c r="F3" s="16">
        <v>2</v>
      </c>
      <c r="G3" s="11">
        <f t="shared" si="0"/>
        <v>1</v>
      </c>
      <c r="H3" s="11" t="s">
        <v>35</v>
      </c>
    </row>
    <row r="4" spans="1:8" ht="46.8" x14ac:dyDescent="0.3">
      <c r="A4" s="17" t="s">
        <v>305</v>
      </c>
      <c r="B4" s="197" t="s">
        <v>306</v>
      </c>
      <c r="C4" s="16" t="s">
        <v>7</v>
      </c>
      <c r="D4" s="16">
        <v>6</v>
      </c>
      <c r="E4" s="16" t="s">
        <v>304</v>
      </c>
      <c r="F4" s="16">
        <v>6</v>
      </c>
      <c r="G4" s="11">
        <f t="shared" si="0"/>
        <v>1</v>
      </c>
      <c r="H4" s="11" t="s">
        <v>35</v>
      </c>
    </row>
    <row r="5" spans="1:8" x14ac:dyDescent="0.3">
      <c r="A5" s="17" t="s">
        <v>360</v>
      </c>
      <c r="B5" s="197" t="s">
        <v>361</v>
      </c>
      <c r="C5" s="16" t="s">
        <v>11</v>
      </c>
      <c r="D5" s="16">
        <v>1</v>
      </c>
      <c r="E5" s="16" t="s">
        <v>290</v>
      </c>
      <c r="F5" s="16">
        <f>D5</f>
        <v>1</v>
      </c>
      <c r="G5" s="11">
        <f t="shared" si="0"/>
        <v>1</v>
      </c>
    </row>
    <row r="6" spans="1:8" x14ac:dyDescent="0.3">
      <c r="A6" s="17" t="s">
        <v>364</v>
      </c>
      <c r="B6" s="197" t="s">
        <v>365</v>
      </c>
      <c r="C6" s="16" t="s">
        <v>5</v>
      </c>
      <c r="D6" s="16">
        <v>1</v>
      </c>
      <c r="E6" s="16" t="s">
        <v>290</v>
      </c>
      <c r="F6" s="16">
        <f>D6</f>
        <v>1</v>
      </c>
      <c r="G6" s="11">
        <f t="shared" si="0"/>
        <v>1</v>
      </c>
    </row>
    <row r="7" spans="1:8" x14ac:dyDescent="0.3">
      <c r="A7" s="206" t="s">
        <v>422</v>
      </c>
      <c r="B7" s="197" t="s">
        <v>423</v>
      </c>
      <c r="C7" s="16" t="s">
        <v>11</v>
      </c>
      <c r="D7" s="222">
        <v>1</v>
      </c>
      <c r="E7" s="222" t="s">
        <v>6</v>
      </c>
      <c r="F7" s="222">
        <v>1</v>
      </c>
      <c r="G7" s="11">
        <f t="shared" si="0"/>
        <v>1</v>
      </c>
      <c r="H7" s="11" t="s">
        <v>35</v>
      </c>
    </row>
    <row r="8" spans="1:8" x14ac:dyDescent="0.3">
      <c r="A8" s="225" t="s">
        <v>370</v>
      </c>
      <c r="B8" s="227" t="s">
        <v>371</v>
      </c>
      <c r="C8" s="16" t="s">
        <v>11</v>
      </c>
      <c r="D8" s="32">
        <v>1</v>
      </c>
      <c r="E8" s="32" t="s">
        <v>290</v>
      </c>
      <c r="F8" s="32">
        <f>D8</f>
        <v>1</v>
      </c>
      <c r="G8" s="11">
        <f t="shared" si="0"/>
        <v>1</v>
      </c>
      <c r="H8" s="11" t="s">
        <v>35</v>
      </c>
    </row>
    <row r="9" spans="1:8" ht="31.2" x14ac:dyDescent="0.3">
      <c r="A9" s="17" t="s">
        <v>355</v>
      </c>
      <c r="B9" s="197" t="s">
        <v>356</v>
      </c>
      <c r="C9" s="16" t="s">
        <v>5</v>
      </c>
      <c r="D9" s="16">
        <v>1</v>
      </c>
      <c r="E9" s="16" t="s">
        <v>290</v>
      </c>
      <c r="F9" s="16">
        <f>D9</f>
        <v>1</v>
      </c>
      <c r="G9" s="11">
        <f t="shared" si="0"/>
        <v>1</v>
      </c>
      <c r="H9" s="11" t="s">
        <v>35</v>
      </c>
    </row>
    <row r="10" spans="1:8" ht="31.2" x14ac:dyDescent="0.3">
      <c r="A10" s="14" t="s">
        <v>462</v>
      </c>
      <c r="B10" s="192" t="s">
        <v>179</v>
      </c>
      <c r="C10" s="16" t="s">
        <v>11</v>
      </c>
      <c r="D10" s="203">
        <v>2</v>
      </c>
      <c r="E10" s="203" t="s">
        <v>6</v>
      </c>
      <c r="F10" s="203">
        <v>2</v>
      </c>
      <c r="G10" s="11">
        <f t="shared" si="0"/>
        <v>2</v>
      </c>
      <c r="H10" s="11" t="s">
        <v>35</v>
      </c>
    </row>
    <row r="11" spans="1:8" ht="31.2" x14ac:dyDescent="0.3">
      <c r="A11" s="14" t="s">
        <v>462</v>
      </c>
      <c r="B11" s="197" t="s">
        <v>317</v>
      </c>
      <c r="C11" s="16" t="s">
        <v>11</v>
      </c>
      <c r="D11" s="16">
        <v>1</v>
      </c>
      <c r="E11" s="16" t="s">
        <v>290</v>
      </c>
      <c r="F11" s="16">
        <v>1</v>
      </c>
      <c r="G11" s="11">
        <f t="shared" si="0"/>
        <v>2</v>
      </c>
      <c r="H11" s="11" t="s">
        <v>35</v>
      </c>
    </row>
    <row r="12" spans="1:8" x14ac:dyDescent="0.3">
      <c r="A12" s="14" t="s">
        <v>463</v>
      </c>
      <c r="B12" s="192" t="s">
        <v>181</v>
      </c>
      <c r="C12" s="16" t="s">
        <v>11</v>
      </c>
      <c r="D12" s="203">
        <v>1</v>
      </c>
      <c r="E12" s="203" t="s">
        <v>6</v>
      </c>
      <c r="F12" s="203">
        <f>1*D12</f>
        <v>1</v>
      </c>
      <c r="G12" s="11">
        <f t="shared" si="0"/>
        <v>1</v>
      </c>
      <c r="H12" s="11" t="s">
        <v>35</v>
      </c>
    </row>
    <row r="13" spans="1:8" ht="31.2" x14ac:dyDescent="0.3">
      <c r="A13" s="14" t="s">
        <v>184</v>
      </c>
      <c r="B13" s="192" t="s">
        <v>185</v>
      </c>
      <c r="C13" s="16" t="s">
        <v>11</v>
      </c>
      <c r="D13" s="203">
        <v>1</v>
      </c>
      <c r="E13" s="203" t="s">
        <v>6</v>
      </c>
      <c r="F13" s="203">
        <f>1*D13</f>
        <v>1</v>
      </c>
      <c r="G13" s="11">
        <f t="shared" si="0"/>
        <v>1</v>
      </c>
      <c r="H13" s="11" t="s">
        <v>35</v>
      </c>
    </row>
    <row r="14" spans="1:8" x14ac:dyDescent="0.3">
      <c r="A14" s="14" t="s">
        <v>176</v>
      </c>
      <c r="B14" s="192" t="s">
        <v>177</v>
      </c>
      <c r="C14" s="16" t="s">
        <v>11</v>
      </c>
      <c r="D14" s="203">
        <v>1</v>
      </c>
      <c r="E14" s="203" t="s">
        <v>6</v>
      </c>
      <c r="F14" s="203">
        <f>1*D14</f>
        <v>1</v>
      </c>
      <c r="G14" s="11">
        <f t="shared" si="0"/>
        <v>1</v>
      </c>
      <c r="H14" s="11" t="s">
        <v>35</v>
      </c>
    </row>
    <row r="15" spans="1:8" ht="31.2" x14ac:dyDescent="0.3">
      <c r="A15" s="14" t="s">
        <v>186</v>
      </c>
      <c r="B15" s="192" t="s">
        <v>187</v>
      </c>
      <c r="C15" s="16" t="s">
        <v>11</v>
      </c>
      <c r="D15" s="203">
        <v>1</v>
      </c>
      <c r="E15" s="203" t="s">
        <v>6</v>
      </c>
      <c r="F15" s="203">
        <f>1*D15</f>
        <v>1</v>
      </c>
      <c r="G15" s="11">
        <f t="shared" si="0"/>
        <v>1</v>
      </c>
      <c r="H15" s="11" t="s">
        <v>35</v>
      </c>
    </row>
    <row r="16" spans="1:8" x14ac:dyDescent="0.3">
      <c r="A16" s="14" t="s">
        <v>465</v>
      </c>
      <c r="B16" s="192" t="s">
        <v>116</v>
      </c>
      <c r="C16" s="16" t="s">
        <v>11</v>
      </c>
      <c r="D16" s="16">
        <v>1</v>
      </c>
      <c r="E16" s="16" t="s">
        <v>6</v>
      </c>
      <c r="F16" s="16">
        <v>1</v>
      </c>
      <c r="G16" s="11">
        <f t="shared" si="0"/>
        <v>2</v>
      </c>
      <c r="H16" s="11" t="s">
        <v>35</v>
      </c>
    </row>
    <row r="17" spans="1:8" x14ac:dyDescent="0.3">
      <c r="A17" s="14" t="s">
        <v>465</v>
      </c>
      <c r="B17" s="192" t="s">
        <v>174</v>
      </c>
      <c r="C17" s="16" t="s">
        <v>11</v>
      </c>
      <c r="D17" s="203">
        <v>1</v>
      </c>
      <c r="E17" s="203" t="s">
        <v>6</v>
      </c>
      <c r="F17" s="203">
        <f>1*D17</f>
        <v>1</v>
      </c>
      <c r="G17" s="11">
        <f t="shared" si="0"/>
        <v>2</v>
      </c>
      <c r="H17" s="11" t="s">
        <v>35</v>
      </c>
    </row>
    <row r="18" spans="1:8" x14ac:dyDescent="0.3">
      <c r="A18" s="14" t="s">
        <v>467</v>
      </c>
      <c r="B18" s="197" t="s">
        <v>328</v>
      </c>
      <c r="C18" s="16" t="s">
        <v>11</v>
      </c>
      <c r="D18" s="16">
        <v>1</v>
      </c>
      <c r="E18" s="16" t="s">
        <v>290</v>
      </c>
      <c r="F18" s="16">
        <v>1</v>
      </c>
      <c r="G18" s="11">
        <f t="shared" si="0"/>
        <v>1</v>
      </c>
      <c r="H18" s="11" t="s">
        <v>35</v>
      </c>
    </row>
    <row r="19" spans="1:8" ht="31.2" x14ac:dyDescent="0.3">
      <c r="A19" s="17" t="s">
        <v>468</v>
      </c>
      <c r="B19" s="197" t="s">
        <v>369</v>
      </c>
      <c r="C19" s="16" t="s">
        <v>11</v>
      </c>
      <c r="D19" s="16">
        <v>1</v>
      </c>
      <c r="E19" s="16" t="s">
        <v>290</v>
      </c>
      <c r="F19" s="16">
        <f>D19</f>
        <v>1</v>
      </c>
      <c r="G19" s="11">
        <f t="shared" si="0"/>
        <v>1</v>
      </c>
      <c r="H19" s="11" t="s">
        <v>35</v>
      </c>
    </row>
    <row r="20" spans="1:8" x14ac:dyDescent="0.3">
      <c r="A20" s="17" t="s">
        <v>470</v>
      </c>
      <c r="B20" s="192" t="s">
        <v>425</v>
      </c>
      <c r="C20" s="16" t="s">
        <v>11</v>
      </c>
      <c r="D20" s="222">
        <v>1</v>
      </c>
      <c r="E20" s="222" t="s">
        <v>6</v>
      </c>
      <c r="F20" s="222">
        <v>1</v>
      </c>
      <c r="G20" s="11">
        <f t="shared" si="0"/>
        <v>1</v>
      </c>
      <c r="H20" s="11" t="s">
        <v>35</v>
      </c>
    </row>
    <row r="21" spans="1:8" x14ac:dyDescent="0.3">
      <c r="A21" s="14" t="s">
        <v>473</v>
      </c>
      <c r="B21" s="197" t="s">
        <v>330</v>
      </c>
      <c r="C21" s="16" t="s">
        <v>11</v>
      </c>
      <c r="D21" s="16">
        <v>1</v>
      </c>
      <c r="E21" s="16" t="s">
        <v>290</v>
      </c>
      <c r="F21" s="16">
        <v>1</v>
      </c>
      <c r="G21" s="11">
        <f t="shared" si="0"/>
        <v>1</v>
      </c>
      <c r="H21" s="11" t="s">
        <v>35</v>
      </c>
    </row>
    <row r="22" spans="1:8" x14ac:dyDescent="0.3">
      <c r="A22" s="17" t="s">
        <v>474</v>
      </c>
      <c r="B22" s="197" t="s">
        <v>317</v>
      </c>
      <c r="C22" s="16" t="s">
        <v>11</v>
      </c>
      <c r="D22" s="16">
        <v>1</v>
      </c>
      <c r="E22" s="16" t="s">
        <v>290</v>
      </c>
      <c r="F22" s="16">
        <v>1</v>
      </c>
      <c r="G22" s="11">
        <f t="shared" si="0"/>
        <v>1</v>
      </c>
      <c r="H22" s="11" t="s">
        <v>35</v>
      </c>
    </row>
    <row r="23" spans="1:8" x14ac:dyDescent="0.3">
      <c r="A23" s="14" t="s">
        <v>475</v>
      </c>
      <c r="B23" s="192" t="s">
        <v>113</v>
      </c>
      <c r="C23" s="16" t="s">
        <v>11</v>
      </c>
      <c r="D23" s="16">
        <v>1</v>
      </c>
      <c r="E23" s="16" t="s">
        <v>6</v>
      </c>
      <c r="F23" s="16">
        <v>1</v>
      </c>
      <c r="G23" s="11">
        <f t="shared" si="0"/>
        <v>1</v>
      </c>
      <c r="H23" s="11" t="s">
        <v>35</v>
      </c>
    </row>
    <row r="24" spans="1:8" ht="31.2" x14ac:dyDescent="0.3">
      <c r="A24" s="17" t="s">
        <v>471</v>
      </c>
      <c r="B24" s="197" t="s">
        <v>298</v>
      </c>
      <c r="C24" s="16" t="s">
        <v>11</v>
      </c>
      <c r="D24" s="16">
        <v>4</v>
      </c>
      <c r="E24" s="16" t="s">
        <v>299</v>
      </c>
      <c r="F24" s="16">
        <v>4</v>
      </c>
      <c r="G24" s="11">
        <f t="shared" si="0"/>
        <v>1</v>
      </c>
      <c r="H24" s="11" t="s">
        <v>35</v>
      </c>
    </row>
    <row r="25" spans="1:8" x14ac:dyDescent="0.3">
      <c r="A25" s="14" t="s">
        <v>331</v>
      </c>
      <c r="B25" s="197" t="s">
        <v>332</v>
      </c>
      <c r="C25" s="16" t="s">
        <v>11</v>
      </c>
      <c r="D25" s="16">
        <v>1</v>
      </c>
      <c r="E25" s="16" t="s">
        <v>290</v>
      </c>
      <c r="F25" s="16">
        <v>1</v>
      </c>
      <c r="G25" s="11">
        <f t="shared" si="0"/>
        <v>3</v>
      </c>
      <c r="H25" s="11" t="s">
        <v>35</v>
      </c>
    </row>
    <row r="26" spans="1:8" x14ac:dyDescent="0.3">
      <c r="A26" s="17" t="s">
        <v>331</v>
      </c>
      <c r="B26" s="197" t="s">
        <v>314</v>
      </c>
      <c r="C26" s="16" t="s">
        <v>11</v>
      </c>
      <c r="D26" s="16">
        <v>1</v>
      </c>
      <c r="E26" s="16" t="s">
        <v>290</v>
      </c>
      <c r="F26" s="16">
        <v>1</v>
      </c>
      <c r="G26" s="11">
        <f t="shared" si="0"/>
        <v>3</v>
      </c>
      <c r="H26" s="11" t="s">
        <v>35</v>
      </c>
    </row>
    <row r="27" spans="1:8" x14ac:dyDescent="0.3">
      <c r="A27" s="17" t="s">
        <v>331</v>
      </c>
      <c r="B27" s="197" t="s">
        <v>325</v>
      </c>
      <c r="C27" s="16" t="s">
        <v>11</v>
      </c>
      <c r="D27" s="16">
        <v>1</v>
      </c>
      <c r="E27" s="16" t="s">
        <v>290</v>
      </c>
      <c r="F27" s="16">
        <v>1</v>
      </c>
      <c r="G27" s="11">
        <f t="shared" si="0"/>
        <v>3</v>
      </c>
      <c r="H27" s="11" t="s">
        <v>35</v>
      </c>
    </row>
    <row r="28" spans="1:8" ht="31.2" x14ac:dyDescent="0.3">
      <c r="A28" s="17" t="s">
        <v>472</v>
      </c>
      <c r="B28" s="197" t="s">
        <v>303</v>
      </c>
      <c r="C28" s="16" t="s">
        <v>11</v>
      </c>
      <c r="D28" s="16">
        <v>6</v>
      </c>
      <c r="E28" s="16" t="s">
        <v>304</v>
      </c>
      <c r="F28" s="16">
        <v>6</v>
      </c>
      <c r="G28" s="11">
        <f t="shared" si="0"/>
        <v>1</v>
      </c>
      <c r="H28" s="11" t="s">
        <v>35</v>
      </c>
    </row>
    <row r="29" spans="1:8" ht="31.2" x14ac:dyDescent="0.3">
      <c r="A29" s="14" t="s">
        <v>469</v>
      </c>
      <c r="B29" s="197" t="s">
        <v>320</v>
      </c>
      <c r="C29" s="16" t="s">
        <v>11</v>
      </c>
      <c r="D29" s="16">
        <v>1</v>
      </c>
      <c r="E29" s="16" t="s">
        <v>290</v>
      </c>
      <c r="F29" s="16">
        <v>1</v>
      </c>
      <c r="G29" s="11">
        <f t="shared" si="0"/>
        <v>1</v>
      </c>
      <c r="H29" s="11" t="s">
        <v>35</v>
      </c>
    </row>
    <row r="30" spans="1:8" ht="31.2" x14ac:dyDescent="0.3">
      <c r="A30" s="14" t="s">
        <v>477</v>
      </c>
      <c r="B30" s="197" t="s">
        <v>322</v>
      </c>
      <c r="C30" s="16" t="s">
        <v>11</v>
      </c>
      <c r="D30" s="16">
        <v>1</v>
      </c>
      <c r="E30" s="16" t="s">
        <v>290</v>
      </c>
      <c r="F30" s="16">
        <v>1</v>
      </c>
      <c r="G30" s="11">
        <f t="shared" si="0"/>
        <v>1</v>
      </c>
      <c r="H30" s="11" t="s">
        <v>35</v>
      </c>
    </row>
    <row r="31" spans="1:8" x14ac:dyDescent="0.3">
      <c r="A31" s="14" t="s">
        <v>478</v>
      </c>
      <c r="B31" s="197" t="s">
        <v>324</v>
      </c>
      <c r="C31" s="16" t="s">
        <v>11</v>
      </c>
      <c r="D31" s="16">
        <v>1</v>
      </c>
      <c r="E31" s="16" t="s">
        <v>290</v>
      </c>
      <c r="F31" s="16">
        <v>1</v>
      </c>
      <c r="G31" s="11">
        <f t="shared" si="0"/>
        <v>2</v>
      </c>
      <c r="H31" s="11" t="s">
        <v>35</v>
      </c>
    </row>
    <row r="32" spans="1:8" x14ac:dyDescent="0.3">
      <c r="A32" s="14" t="s">
        <v>478</v>
      </c>
      <c r="B32" s="197" t="s">
        <v>326</v>
      </c>
      <c r="C32" s="16" t="s">
        <v>11</v>
      </c>
      <c r="D32" s="16">
        <v>1</v>
      </c>
      <c r="E32" s="16" t="s">
        <v>290</v>
      </c>
      <c r="F32" s="16">
        <v>1</v>
      </c>
      <c r="G32" s="11">
        <f t="shared" si="0"/>
        <v>2</v>
      </c>
      <c r="H32" s="11" t="s">
        <v>35</v>
      </c>
    </row>
    <row r="33" spans="1:8" x14ac:dyDescent="0.3">
      <c r="A33" s="206" t="s">
        <v>460</v>
      </c>
      <c r="B33" s="192" t="s">
        <v>427</v>
      </c>
      <c r="C33" s="16" t="s">
        <v>11</v>
      </c>
      <c r="D33" s="222">
        <v>1</v>
      </c>
      <c r="E33" s="222" t="s">
        <v>6</v>
      </c>
      <c r="F33" s="222">
        <v>1</v>
      </c>
      <c r="G33" s="11">
        <f t="shared" si="0"/>
        <v>2</v>
      </c>
      <c r="H33" s="11" t="s">
        <v>35</v>
      </c>
    </row>
    <row r="34" spans="1:8" x14ac:dyDescent="0.3">
      <c r="A34" s="14" t="s">
        <v>460</v>
      </c>
      <c r="B34" s="197" t="s">
        <v>292</v>
      </c>
      <c r="C34" s="16" t="s">
        <v>11</v>
      </c>
      <c r="D34" s="16">
        <v>1</v>
      </c>
      <c r="E34" s="16" t="s">
        <v>290</v>
      </c>
      <c r="F34" s="16">
        <v>1</v>
      </c>
      <c r="G34" s="11">
        <f t="shared" ref="G34:G51" si="1">COUNTIF($A$2:$A$999,A34)</f>
        <v>2</v>
      </c>
      <c r="H34" s="11" t="s">
        <v>35</v>
      </c>
    </row>
    <row r="35" spans="1:8" x14ac:dyDescent="0.3">
      <c r="A35" s="206" t="s">
        <v>479</v>
      </c>
      <c r="B35" s="192" t="s">
        <v>421</v>
      </c>
      <c r="C35" s="16" t="s">
        <v>11</v>
      </c>
      <c r="D35" s="222">
        <v>1</v>
      </c>
      <c r="E35" s="222" t="s">
        <v>6</v>
      </c>
      <c r="F35" s="222">
        <v>1</v>
      </c>
      <c r="G35" s="11">
        <f t="shared" si="1"/>
        <v>1</v>
      </c>
      <c r="H35" s="11" t="s">
        <v>35</v>
      </c>
    </row>
    <row r="36" spans="1:8" x14ac:dyDescent="0.3">
      <c r="A36" s="14" t="s">
        <v>480</v>
      </c>
      <c r="B36" s="192" t="s">
        <v>173</v>
      </c>
      <c r="C36" s="16" t="s">
        <v>11</v>
      </c>
      <c r="D36" s="203">
        <v>1</v>
      </c>
      <c r="E36" s="203" t="s">
        <v>6</v>
      </c>
      <c r="F36" s="203">
        <v>1</v>
      </c>
      <c r="G36" s="11">
        <f t="shared" si="1"/>
        <v>1</v>
      </c>
      <c r="H36" s="11" t="s">
        <v>35</v>
      </c>
    </row>
    <row r="37" spans="1:8" ht="31.2" x14ac:dyDescent="0.3">
      <c r="A37" s="17" t="s">
        <v>464</v>
      </c>
      <c r="B37" s="197" t="s">
        <v>289</v>
      </c>
      <c r="C37" s="16" t="s">
        <v>11</v>
      </c>
      <c r="D37" s="16">
        <v>1</v>
      </c>
      <c r="E37" s="16" t="s">
        <v>290</v>
      </c>
      <c r="F37" s="16">
        <v>1</v>
      </c>
      <c r="G37" s="11">
        <f t="shared" si="1"/>
        <v>1</v>
      </c>
      <c r="H37" s="11" t="s">
        <v>35</v>
      </c>
    </row>
    <row r="38" spans="1:8" x14ac:dyDescent="0.3">
      <c r="A38" s="14" t="s">
        <v>119</v>
      </c>
      <c r="B38" s="194" t="s">
        <v>120</v>
      </c>
      <c r="C38" s="16" t="s">
        <v>7</v>
      </c>
      <c r="D38" s="16">
        <v>2</v>
      </c>
      <c r="E38" s="16" t="s">
        <v>6</v>
      </c>
      <c r="F38" s="16">
        <v>2</v>
      </c>
      <c r="G38" s="11">
        <f t="shared" si="1"/>
        <v>3</v>
      </c>
      <c r="H38" s="11" t="s">
        <v>35</v>
      </c>
    </row>
    <row r="39" spans="1:8" x14ac:dyDescent="0.3">
      <c r="A39" s="14" t="s">
        <v>119</v>
      </c>
      <c r="B39" s="197" t="s">
        <v>373</v>
      </c>
      <c r="C39" s="16" t="s">
        <v>7</v>
      </c>
      <c r="D39" s="16">
        <v>6</v>
      </c>
      <c r="E39" s="16" t="s">
        <v>290</v>
      </c>
      <c r="F39" s="16">
        <f>D39</f>
        <v>6</v>
      </c>
      <c r="G39" s="11">
        <f t="shared" si="1"/>
        <v>3</v>
      </c>
      <c r="H39" s="11" t="s">
        <v>35</v>
      </c>
    </row>
    <row r="40" spans="1:8" x14ac:dyDescent="0.3">
      <c r="A40" s="14" t="s">
        <v>119</v>
      </c>
      <c r="B40" s="197" t="s">
        <v>294</v>
      </c>
      <c r="C40" s="16" t="s">
        <v>7</v>
      </c>
      <c r="D40" s="16">
        <v>1</v>
      </c>
      <c r="E40" s="16" t="s">
        <v>290</v>
      </c>
      <c r="F40" s="16">
        <v>1</v>
      </c>
      <c r="G40" s="11">
        <f t="shared" si="1"/>
        <v>3</v>
      </c>
      <c r="H40" s="11" t="s">
        <v>35</v>
      </c>
    </row>
    <row r="41" spans="1:8" ht="31.2" x14ac:dyDescent="0.3">
      <c r="A41" s="206" t="s">
        <v>461</v>
      </c>
      <c r="B41" s="192" t="s">
        <v>429</v>
      </c>
      <c r="C41" s="16" t="s">
        <v>11</v>
      </c>
      <c r="D41" s="222">
        <v>2</v>
      </c>
      <c r="E41" s="222" t="s">
        <v>6</v>
      </c>
      <c r="F41" s="222">
        <v>2</v>
      </c>
      <c r="G41" s="11">
        <f t="shared" si="1"/>
        <v>1</v>
      </c>
      <c r="H41" s="11" t="s">
        <v>35</v>
      </c>
    </row>
    <row r="42" spans="1:8" x14ac:dyDescent="0.3">
      <c r="A42" s="14" t="s">
        <v>476</v>
      </c>
      <c r="B42" s="192" t="s">
        <v>183</v>
      </c>
      <c r="C42" s="16" t="s">
        <v>11</v>
      </c>
      <c r="D42" s="203">
        <v>6</v>
      </c>
      <c r="E42" s="203" t="s">
        <v>6</v>
      </c>
      <c r="F42" s="203">
        <v>6</v>
      </c>
      <c r="G42" s="11">
        <f t="shared" si="1"/>
        <v>1</v>
      </c>
      <c r="H42" s="11" t="s">
        <v>35</v>
      </c>
    </row>
    <row r="43" spans="1:8" x14ac:dyDescent="0.3">
      <c r="A43" s="17" t="s">
        <v>482</v>
      </c>
      <c r="B43" s="197" t="s">
        <v>301</v>
      </c>
      <c r="C43" s="16" t="s">
        <v>7</v>
      </c>
      <c r="D43" s="16">
        <v>1</v>
      </c>
      <c r="E43" s="16" t="s">
        <v>290</v>
      </c>
      <c r="F43" s="16">
        <v>1</v>
      </c>
      <c r="G43" s="11">
        <f t="shared" si="1"/>
        <v>1</v>
      </c>
      <c r="H43" s="11" t="s">
        <v>35</v>
      </c>
    </row>
    <row r="44" spans="1:8" x14ac:dyDescent="0.3">
      <c r="A44" s="14" t="s">
        <v>188</v>
      </c>
      <c r="B44" s="192" t="s">
        <v>189</v>
      </c>
      <c r="C44" s="16" t="s">
        <v>11</v>
      </c>
      <c r="D44" s="203">
        <v>1</v>
      </c>
      <c r="E44" s="203" t="s">
        <v>6</v>
      </c>
      <c r="F44" s="203">
        <f>1*D44</f>
        <v>1</v>
      </c>
      <c r="G44" s="11">
        <f t="shared" si="1"/>
        <v>1</v>
      </c>
      <c r="H44" s="11" t="s">
        <v>35</v>
      </c>
    </row>
    <row r="45" spans="1:8" ht="31.2" x14ac:dyDescent="0.3">
      <c r="A45" s="17" t="s">
        <v>366</v>
      </c>
      <c r="B45" s="197" t="s">
        <v>367</v>
      </c>
      <c r="C45" s="16" t="s">
        <v>7</v>
      </c>
      <c r="D45" s="16">
        <v>3</v>
      </c>
      <c r="E45" s="16" t="s">
        <v>290</v>
      </c>
      <c r="F45" s="16">
        <f>D45</f>
        <v>3</v>
      </c>
      <c r="G45" s="11">
        <f t="shared" si="1"/>
        <v>1</v>
      </c>
      <c r="H45" s="11" t="s">
        <v>35</v>
      </c>
    </row>
    <row r="46" spans="1:8" x14ac:dyDescent="0.3">
      <c r="A46" s="14" t="s">
        <v>170</v>
      </c>
      <c r="B46" s="221" t="s">
        <v>171</v>
      </c>
      <c r="C46" s="16" t="s">
        <v>7</v>
      </c>
      <c r="D46" s="16">
        <v>4</v>
      </c>
      <c r="E46" s="16" t="s">
        <v>6</v>
      </c>
      <c r="F46" s="16">
        <v>4</v>
      </c>
      <c r="G46" s="11">
        <f t="shared" si="1"/>
        <v>1</v>
      </c>
      <c r="H46" s="11" t="s">
        <v>35</v>
      </c>
    </row>
    <row r="47" spans="1:8" x14ac:dyDescent="0.3">
      <c r="A47" s="17" t="s">
        <v>60</v>
      </c>
      <c r="B47" s="192" t="s">
        <v>430</v>
      </c>
      <c r="C47" s="16" t="s">
        <v>7</v>
      </c>
      <c r="D47" s="203">
        <v>1</v>
      </c>
      <c r="E47" s="203" t="s">
        <v>6</v>
      </c>
      <c r="F47" s="203">
        <v>1</v>
      </c>
      <c r="G47" s="11">
        <f t="shared" si="1"/>
        <v>1</v>
      </c>
      <c r="H47" s="11" t="s">
        <v>35</v>
      </c>
    </row>
    <row r="48" spans="1:8" x14ac:dyDescent="0.3">
      <c r="A48" s="14" t="s">
        <v>466</v>
      </c>
      <c r="B48" s="221" t="s">
        <v>118</v>
      </c>
      <c r="C48" s="16" t="s">
        <v>7</v>
      </c>
      <c r="D48" s="16">
        <v>5</v>
      </c>
      <c r="E48" s="16" t="s">
        <v>6</v>
      </c>
      <c r="F48" s="16">
        <v>5</v>
      </c>
      <c r="G48" s="11">
        <f t="shared" si="1"/>
        <v>1</v>
      </c>
      <c r="H48" s="11" t="s">
        <v>35</v>
      </c>
    </row>
    <row r="49" spans="1:8" ht="31.2" x14ac:dyDescent="0.3">
      <c r="A49" s="229" t="s">
        <v>362</v>
      </c>
      <c r="B49" s="228" t="s">
        <v>363</v>
      </c>
      <c r="C49" s="16" t="s">
        <v>11</v>
      </c>
      <c r="D49" s="16">
        <v>1</v>
      </c>
      <c r="E49" s="16" t="s">
        <v>290</v>
      </c>
      <c r="F49" s="16">
        <f>D49</f>
        <v>1</v>
      </c>
      <c r="G49" s="11">
        <f t="shared" si="1"/>
        <v>1</v>
      </c>
      <c r="H49" s="11" t="s">
        <v>35</v>
      </c>
    </row>
    <row r="50" spans="1:8" x14ac:dyDescent="0.3">
      <c r="A50" s="224" t="s">
        <v>41</v>
      </c>
      <c r="B50" s="226" t="s">
        <v>359</v>
      </c>
      <c r="C50" s="16" t="s">
        <v>11</v>
      </c>
      <c r="D50" s="16">
        <v>1</v>
      </c>
      <c r="E50" s="16" t="s">
        <v>290</v>
      </c>
      <c r="F50" s="16">
        <f>D50</f>
        <v>1</v>
      </c>
      <c r="G50" s="11">
        <f t="shared" si="1"/>
        <v>1</v>
      </c>
      <c r="H50" s="11" t="s">
        <v>35</v>
      </c>
    </row>
    <row r="51" spans="1:8" x14ac:dyDescent="0.3">
      <c r="A51" s="223" t="s">
        <v>123</v>
      </c>
      <c r="B51" s="194" t="s">
        <v>124</v>
      </c>
      <c r="C51" s="16" t="s">
        <v>11</v>
      </c>
      <c r="D51" s="16">
        <v>1</v>
      </c>
      <c r="E51" s="16" t="s">
        <v>6</v>
      </c>
      <c r="F51" s="16">
        <v>1</v>
      </c>
      <c r="G51" s="11">
        <f t="shared" si="1"/>
        <v>1</v>
      </c>
      <c r="H51" s="11" t="s">
        <v>35</v>
      </c>
    </row>
    <row r="52" spans="1:8" x14ac:dyDescent="0.3">
      <c r="C52" s="200"/>
    </row>
    <row r="53" spans="1:8" x14ac:dyDescent="0.3">
      <c r="C53" s="200"/>
    </row>
    <row r="54" spans="1:8" x14ac:dyDescent="0.3">
      <c r="C54" s="200"/>
    </row>
    <row r="55" spans="1:8" x14ac:dyDescent="0.3">
      <c r="C55" s="200"/>
    </row>
    <row r="56" spans="1:8" x14ac:dyDescent="0.3">
      <c r="C56" s="200"/>
    </row>
    <row r="57" spans="1:8" x14ac:dyDescent="0.3">
      <c r="C57" s="200"/>
    </row>
    <row r="58" spans="1:8" x14ac:dyDescent="0.3">
      <c r="C58" s="200"/>
    </row>
    <row r="59" spans="1:8" x14ac:dyDescent="0.3">
      <c r="C59" s="200"/>
    </row>
    <row r="60" spans="1:8" x14ac:dyDescent="0.3">
      <c r="C60" s="200"/>
    </row>
    <row r="61" spans="1:8" x14ac:dyDescent="0.3">
      <c r="C61" s="200"/>
    </row>
    <row r="62" spans="1:8" x14ac:dyDescent="0.3">
      <c r="C62" s="200"/>
    </row>
    <row r="63" spans="1:8" x14ac:dyDescent="0.3">
      <c r="C63" s="200"/>
    </row>
    <row r="64" spans="1:8" x14ac:dyDescent="0.3">
      <c r="C64" s="200"/>
    </row>
    <row r="65" spans="3:3" x14ac:dyDescent="0.3">
      <c r="C65" s="200"/>
    </row>
    <row r="66" spans="3:3" x14ac:dyDescent="0.3">
      <c r="C66" s="200"/>
    </row>
    <row r="67" spans="3:3" x14ac:dyDescent="0.3">
      <c r="C67" s="200"/>
    </row>
    <row r="68" spans="3:3" x14ac:dyDescent="0.3">
      <c r="C68" s="200"/>
    </row>
    <row r="69" spans="3:3" x14ac:dyDescent="0.3">
      <c r="C69" s="200"/>
    </row>
    <row r="70" spans="3:3" x14ac:dyDescent="0.3">
      <c r="C70" s="200"/>
    </row>
    <row r="71" spans="3:3" x14ac:dyDescent="0.3">
      <c r="C71" s="200"/>
    </row>
    <row r="72" spans="3:3" x14ac:dyDescent="0.3">
      <c r="C72" s="200"/>
    </row>
    <row r="73" spans="3:3" x14ac:dyDescent="0.3">
      <c r="C73" s="200"/>
    </row>
    <row r="74" spans="3:3" x14ac:dyDescent="0.3">
      <c r="C74" s="200"/>
    </row>
    <row r="75" spans="3:3" x14ac:dyDescent="0.3">
      <c r="C75" s="200"/>
    </row>
    <row r="76" spans="3:3" x14ac:dyDescent="0.3">
      <c r="C76" s="200"/>
    </row>
    <row r="77" spans="3:3" x14ac:dyDescent="0.3">
      <c r="C77" s="200"/>
    </row>
    <row r="78" spans="3:3" x14ac:dyDescent="0.3">
      <c r="C78" s="200"/>
    </row>
    <row r="79" spans="3:3" x14ac:dyDescent="0.3">
      <c r="C79" s="200"/>
    </row>
    <row r="80" spans="3:3" x14ac:dyDescent="0.3">
      <c r="C80" s="200"/>
    </row>
    <row r="81" spans="3:3" x14ac:dyDescent="0.3">
      <c r="C81" s="200"/>
    </row>
    <row r="82" spans="3:3" x14ac:dyDescent="0.3">
      <c r="C82" s="200"/>
    </row>
    <row r="83" spans="3:3" x14ac:dyDescent="0.3">
      <c r="C83" s="200"/>
    </row>
    <row r="84" spans="3:3" x14ac:dyDescent="0.3">
      <c r="C84" s="200"/>
    </row>
    <row r="85" spans="3:3" x14ac:dyDescent="0.3">
      <c r="C85" s="200"/>
    </row>
    <row r="86" spans="3:3" x14ac:dyDescent="0.3">
      <c r="C86" s="200"/>
    </row>
    <row r="87" spans="3:3" x14ac:dyDescent="0.3">
      <c r="C87" s="200"/>
    </row>
    <row r="88" spans="3:3" x14ac:dyDescent="0.3">
      <c r="C88" s="200"/>
    </row>
    <row r="89" spans="3:3" x14ac:dyDescent="0.3">
      <c r="C89" s="200"/>
    </row>
    <row r="90" spans="3:3" x14ac:dyDescent="0.3">
      <c r="C90" s="200"/>
    </row>
    <row r="91" spans="3:3" x14ac:dyDescent="0.3">
      <c r="C91" s="200"/>
    </row>
    <row r="92" spans="3:3" x14ac:dyDescent="0.3">
      <c r="C92" s="200"/>
    </row>
    <row r="93" spans="3:3" x14ac:dyDescent="0.3">
      <c r="C93" s="200"/>
    </row>
    <row r="94" spans="3:3" x14ac:dyDescent="0.3">
      <c r="C94" s="200"/>
    </row>
    <row r="95" spans="3:3" x14ac:dyDescent="0.3">
      <c r="C95" s="200"/>
    </row>
    <row r="96" spans="3:3" x14ac:dyDescent="0.3">
      <c r="C96" s="200"/>
    </row>
    <row r="97" spans="3:3" x14ac:dyDescent="0.3">
      <c r="C97" s="200"/>
    </row>
    <row r="98" spans="3:3" x14ac:dyDescent="0.3">
      <c r="C98" s="200"/>
    </row>
    <row r="99" spans="3:3" x14ac:dyDescent="0.3">
      <c r="C99" s="200"/>
    </row>
    <row r="100" spans="3:3" x14ac:dyDescent="0.3">
      <c r="C100" s="200"/>
    </row>
    <row r="101" spans="3:3" x14ac:dyDescent="0.3">
      <c r="C101" s="200"/>
    </row>
    <row r="102" spans="3:3" x14ac:dyDescent="0.3">
      <c r="C102" s="200"/>
    </row>
    <row r="103" spans="3:3" x14ac:dyDescent="0.3">
      <c r="C103" s="200"/>
    </row>
    <row r="104" spans="3:3" x14ac:dyDescent="0.3">
      <c r="C104" s="200"/>
    </row>
    <row r="105" spans="3:3" x14ac:dyDescent="0.3">
      <c r="C105" s="200"/>
    </row>
    <row r="106" spans="3:3" x14ac:dyDescent="0.3">
      <c r="C106" s="200"/>
    </row>
    <row r="107" spans="3:3" x14ac:dyDescent="0.3">
      <c r="C107" s="200"/>
    </row>
    <row r="108" spans="3:3" x14ac:dyDescent="0.3">
      <c r="C108" s="200"/>
    </row>
    <row r="109" spans="3:3" x14ac:dyDescent="0.3">
      <c r="C109" s="200"/>
    </row>
    <row r="110" spans="3:3" x14ac:dyDescent="0.3">
      <c r="C110" s="200"/>
    </row>
    <row r="111" spans="3:3" x14ac:dyDescent="0.3">
      <c r="C111" s="200"/>
    </row>
    <row r="112" spans="3:3" x14ac:dyDescent="0.3">
      <c r="C112" s="200"/>
    </row>
    <row r="113" spans="3:3" x14ac:dyDescent="0.3">
      <c r="C113" s="200"/>
    </row>
    <row r="114" spans="3:3" x14ac:dyDescent="0.3">
      <c r="C114" s="200"/>
    </row>
    <row r="115" spans="3:3" x14ac:dyDescent="0.3">
      <c r="C115" s="200"/>
    </row>
    <row r="116" spans="3:3" x14ac:dyDescent="0.3">
      <c r="C116" s="200"/>
    </row>
    <row r="117" spans="3:3" x14ac:dyDescent="0.3">
      <c r="C117" s="200"/>
    </row>
    <row r="118" spans="3:3" x14ac:dyDescent="0.3">
      <c r="C118" s="200"/>
    </row>
    <row r="119" spans="3:3" x14ac:dyDescent="0.3">
      <c r="C119" s="200"/>
    </row>
    <row r="120" spans="3:3" x14ac:dyDescent="0.3">
      <c r="C120" s="200"/>
    </row>
    <row r="121" spans="3:3" x14ac:dyDescent="0.3">
      <c r="C121" s="200"/>
    </row>
    <row r="122" spans="3:3" x14ac:dyDescent="0.3">
      <c r="C122" s="200"/>
    </row>
    <row r="123" spans="3:3" x14ac:dyDescent="0.3">
      <c r="C123" s="200"/>
    </row>
    <row r="124" spans="3:3" x14ac:dyDescent="0.3">
      <c r="C124" s="200"/>
    </row>
    <row r="125" spans="3:3" x14ac:dyDescent="0.3">
      <c r="C125" s="200"/>
    </row>
    <row r="126" spans="3:3" x14ac:dyDescent="0.3">
      <c r="C126" s="200"/>
    </row>
    <row r="127" spans="3:3" x14ac:dyDescent="0.3">
      <c r="C127" s="200"/>
    </row>
    <row r="128" spans="3:3" x14ac:dyDescent="0.3">
      <c r="C128" s="200"/>
    </row>
    <row r="129" spans="3:3" x14ac:dyDescent="0.3">
      <c r="C129" s="200"/>
    </row>
    <row r="130" spans="3:3" x14ac:dyDescent="0.3">
      <c r="C130" s="200"/>
    </row>
    <row r="131" spans="3:3" x14ac:dyDescent="0.3">
      <c r="C131" s="200"/>
    </row>
    <row r="132" spans="3:3" x14ac:dyDescent="0.3">
      <c r="C132" s="200"/>
    </row>
    <row r="133" spans="3:3" x14ac:dyDescent="0.3">
      <c r="C133" s="200"/>
    </row>
    <row r="134" spans="3:3" x14ac:dyDescent="0.3">
      <c r="C134" s="200"/>
    </row>
    <row r="135" spans="3:3" x14ac:dyDescent="0.3">
      <c r="C135" s="200"/>
    </row>
    <row r="136" spans="3:3" x14ac:dyDescent="0.3">
      <c r="C136" s="200"/>
    </row>
    <row r="137" spans="3:3" x14ac:dyDescent="0.3">
      <c r="C137" s="200"/>
    </row>
    <row r="138" spans="3:3" x14ac:dyDescent="0.3">
      <c r="C138" s="200"/>
    </row>
    <row r="139" spans="3:3" x14ac:dyDescent="0.3">
      <c r="C139" s="200"/>
    </row>
    <row r="140" spans="3:3" x14ac:dyDescent="0.3">
      <c r="C140" s="200"/>
    </row>
    <row r="141" spans="3:3" x14ac:dyDescent="0.3">
      <c r="C141" s="200"/>
    </row>
    <row r="142" spans="3:3" x14ac:dyDescent="0.3">
      <c r="C142" s="200"/>
    </row>
    <row r="143" spans="3:3" x14ac:dyDescent="0.3">
      <c r="C143" s="200"/>
    </row>
    <row r="144" spans="3:3" x14ac:dyDescent="0.3">
      <c r="C144" s="200"/>
    </row>
    <row r="145" spans="3:3" x14ac:dyDescent="0.3">
      <c r="C145" s="200"/>
    </row>
    <row r="146" spans="3:3" x14ac:dyDescent="0.3">
      <c r="C146" s="200"/>
    </row>
    <row r="147" spans="3:3" x14ac:dyDescent="0.3">
      <c r="C147" s="200"/>
    </row>
    <row r="148" spans="3:3" x14ac:dyDescent="0.3">
      <c r="C148" s="200"/>
    </row>
    <row r="149" spans="3:3" x14ac:dyDescent="0.3">
      <c r="C149" s="200"/>
    </row>
    <row r="150" spans="3:3" x14ac:dyDescent="0.3">
      <c r="C150" s="200"/>
    </row>
    <row r="151" spans="3:3" x14ac:dyDescent="0.3">
      <c r="C151" s="200"/>
    </row>
    <row r="152" spans="3:3" x14ac:dyDescent="0.3">
      <c r="C152" s="200"/>
    </row>
    <row r="153" spans="3:3" x14ac:dyDescent="0.3">
      <c r="C153" s="200"/>
    </row>
    <row r="154" spans="3:3" x14ac:dyDescent="0.3">
      <c r="C154" s="200"/>
    </row>
    <row r="155" spans="3:3" x14ac:dyDescent="0.3">
      <c r="C155" s="200"/>
    </row>
    <row r="156" spans="3:3" x14ac:dyDescent="0.3">
      <c r="C156" s="200"/>
    </row>
    <row r="157" spans="3:3" x14ac:dyDescent="0.3">
      <c r="C157" s="200"/>
    </row>
    <row r="158" spans="3:3" x14ac:dyDescent="0.3">
      <c r="C158" s="200"/>
    </row>
    <row r="159" spans="3:3" x14ac:dyDescent="0.3">
      <c r="C159" s="200"/>
    </row>
    <row r="160" spans="3:3" x14ac:dyDescent="0.3">
      <c r="C160" s="200"/>
    </row>
    <row r="161" spans="3:3" x14ac:dyDescent="0.3">
      <c r="C161" s="200"/>
    </row>
    <row r="162" spans="3:3" x14ac:dyDescent="0.3">
      <c r="C162" s="200"/>
    </row>
    <row r="163" spans="3:3" x14ac:dyDescent="0.3">
      <c r="C163" s="200"/>
    </row>
    <row r="164" spans="3:3" x14ac:dyDescent="0.3">
      <c r="C164" s="200"/>
    </row>
    <row r="165" spans="3:3" x14ac:dyDescent="0.3">
      <c r="C165" s="200"/>
    </row>
    <row r="166" spans="3:3" x14ac:dyDescent="0.3">
      <c r="C166" s="200"/>
    </row>
    <row r="167" spans="3:3" x14ac:dyDescent="0.3">
      <c r="C167" s="200"/>
    </row>
    <row r="168" spans="3:3" x14ac:dyDescent="0.3">
      <c r="C168" s="200"/>
    </row>
    <row r="169" spans="3:3" x14ac:dyDescent="0.3">
      <c r="C169" s="200"/>
    </row>
    <row r="170" spans="3:3" x14ac:dyDescent="0.3">
      <c r="C170" s="200"/>
    </row>
    <row r="171" spans="3:3" x14ac:dyDescent="0.3">
      <c r="C171" s="200"/>
    </row>
    <row r="172" spans="3:3" x14ac:dyDescent="0.3">
      <c r="C172" s="200"/>
    </row>
    <row r="173" spans="3:3" x14ac:dyDescent="0.3">
      <c r="C173" s="200"/>
    </row>
    <row r="174" spans="3:3" x14ac:dyDescent="0.3">
      <c r="C174" s="200"/>
    </row>
    <row r="175" spans="3:3" x14ac:dyDescent="0.3">
      <c r="C175" s="200"/>
    </row>
    <row r="176" spans="3:3" x14ac:dyDescent="0.3">
      <c r="C176" s="200"/>
    </row>
    <row r="177" spans="3:3" x14ac:dyDescent="0.3">
      <c r="C177" s="200"/>
    </row>
    <row r="178" spans="3:3" x14ac:dyDescent="0.3">
      <c r="C178" s="200"/>
    </row>
    <row r="179" spans="3:3" x14ac:dyDescent="0.3">
      <c r="C179" s="200"/>
    </row>
    <row r="180" spans="3:3" x14ac:dyDescent="0.3">
      <c r="C180" s="200"/>
    </row>
    <row r="181" spans="3:3" x14ac:dyDescent="0.3">
      <c r="C181" s="200"/>
    </row>
    <row r="182" spans="3:3" x14ac:dyDescent="0.3">
      <c r="C182" s="200"/>
    </row>
    <row r="183" spans="3:3" x14ac:dyDescent="0.3">
      <c r="C183" s="200"/>
    </row>
    <row r="184" spans="3:3" x14ac:dyDescent="0.3">
      <c r="C184" s="200"/>
    </row>
    <row r="185" spans="3:3" x14ac:dyDescent="0.3">
      <c r="C185" s="200"/>
    </row>
    <row r="186" spans="3:3" x14ac:dyDescent="0.3">
      <c r="C186" s="200"/>
    </row>
    <row r="187" spans="3:3" x14ac:dyDescent="0.3">
      <c r="C187" s="200"/>
    </row>
    <row r="188" spans="3:3" x14ac:dyDescent="0.3">
      <c r="C188" s="200"/>
    </row>
    <row r="189" spans="3:3" x14ac:dyDescent="0.3">
      <c r="C189" s="200"/>
    </row>
    <row r="190" spans="3:3" x14ac:dyDescent="0.3">
      <c r="C190" s="200"/>
    </row>
    <row r="191" spans="3:3" x14ac:dyDescent="0.3">
      <c r="C191" s="200"/>
    </row>
    <row r="192" spans="3:3" x14ac:dyDescent="0.3">
      <c r="C192" s="200"/>
    </row>
    <row r="193" spans="3:3" x14ac:dyDescent="0.3">
      <c r="C193" s="200"/>
    </row>
    <row r="194" spans="3:3" x14ac:dyDescent="0.3">
      <c r="C194" s="200"/>
    </row>
    <row r="195" spans="3:3" x14ac:dyDescent="0.3">
      <c r="C195" s="200"/>
    </row>
    <row r="196" spans="3:3" x14ac:dyDescent="0.3">
      <c r="C196" s="200"/>
    </row>
    <row r="197" spans="3:3" x14ac:dyDescent="0.3">
      <c r="C197" s="200"/>
    </row>
    <row r="198" spans="3:3" x14ac:dyDescent="0.3">
      <c r="C198" s="200"/>
    </row>
    <row r="199" spans="3:3" x14ac:dyDescent="0.3">
      <c r="C199" s="200"/>
    </row>
    <row r="200" spans="3:3" x14ac:dyDescent="0.3">
      <c r="C200" s="200"/>
    </row>
    <row r="201" spans="3:3" x14ac:dyDescent="0.3">
      <c r="C201" s="200"/>
    </row>
    <row r="202" spans="3:3" x14ac:dyDescent="0.3">
      <c r="C202" s="200"/>
    </row>
    <row r="203" spans="3:3" x14ac:dyDescent="0.3">
      <c r="C203" s="200"/>
    </row>
    <row r="204" spans="3:3" x14ac:dyDescent="0.3">
      <c r="C204" s="200"/>
    </row>
    <row r="205" spans="3:3" x14ac:dyDescent="0.3">
      <c r="C205" s="200"/>
    </row>
    <row r="206" spans="3:3" x14ac:dyDescent="0.3">
      <c r="C206" s="200"/>
    </row>
    <row r="207" spans="3:3" x14ac:dyDescent="0.3">
      <c r="C207" s="200"/>
    </row>
    <row r="208" spans="3:3" x14ac:dyDescent="0.3">
      <c r="C208" s="200"/>
    </row>
    <row r="209" spans="3:3" x14ac:dyDescent="0.3">
      <c r="C209" s="200"/>
    </row>
    <row r="210" spans="3:3" x14ac:dyDescent="0.3">
      <c r="C210" s="200"/>
    </row>
    <row r="211" spans="3:3" x14ac:dyDescent="0.3">
      <c r="C211" s="200"/>
    </row>
    <row r="212" spans="3:3" x14ac:dyDescent="0.3">
      <c r="C212" s="200"/>
    </row>
    <row r="213" spans="3:3" x14ac:dyDescent="0.3">
      <c r="C213" s="200"/>
    </row>
    <row r="214" spans="3:3" x14ac:dyDescent="0.3">
      <c r="C214" s="200"/>
    </row>
    <row r="215" spans="3:3" x14ac:dyDescent="0.3">
      <c r="C215" s="200"/>
    </row>
    <row r="216" spans="3:3" x14ac:dyDescent="0.3">
      <c r="C216" s="200"/>
    </row>
    <row r="217" spans="3:3" x14ac:dyDescent="0.3">
      <c r="C217" s="200"/>
    </row>
    <row r="218" spans="3:3" x14ac:dyDescent="0.3">
      <c r="C218" s="200"/>
    </row>
    <row r="219" spans="3:3" x14ac:dyDescent="0.3">
      <c r="C219" s="200"/>
    </row>
    <row r="220" spans="3:3" x14ac:dyDescent="0.3">
      <c r="C220" s="200"/>
    </row>
    <row r="221" spans="3:3" x14ac:dyDescent="0.3">
      <c r="C221" s="200"/>
    </row>
    <row r="222" spans="3:3" x14ac:dyDescent="0.3">
      <c r="C222" s="200"/>
    </row>
    <row r="223" spans="3:3" x14ac:dyDescent="0.3">
      <c r="C223" s="200"/>
    </row>
    <row r="224" spans="3:3" x14ac:dyDescent="0.3">
      <c r="C224" s="200"/>
    </row>
    <row r="225" spans="3:3" x14ac:dyDescent="0.3">
      <c r="C225" s="200"/>
    </row>
    <row r="226" spans="3:3" x14ac:dyDescent="0.3">
      <c r="C226" s="200"/>
    </row>
    <row r="227" spans="3:3" x14ac:dyDescent="0.3">
      <c r="C227" s="200"/>
    </row>
    <row r="228" spans="3:3" x14ac:dyDescent="0.3">
      <c r="C228" s="200"/>
    </row>
    <row r="229" spans="3:3" x14ac:dyDescent="0.3">
      <c r="C229" s="200"/>
    </row>
    <row r="230" spans="3:3" x14ac:dyDescent="0.3">
      <c r="C230" s="200"/>
    </row>
    <row r="231" spans="3:3" x14ac:dyDescent="0.3">
      <c r="C231" s="200"/>
    </row>
    <row r="232" spans="3:3" x14ac:dyDescent="0.3">
      <c r="C232" s="200"/>
    </row>
    <row r="233" spans="3:3" x14ac:dyDescent="0.3">
      <c r="C233" s="200"/>
    </row>
    <row r="234" spans="3:3" x14ac:dyDescent="0.3">
      <c r="C234" s="200"/>
    </row>
    <row r="235" spans="3:3" x14ac:dyDescent="0.3">
      <c r="C235" s="200"/>
    </row>
    <row r="236" spans="3:3" x14ac:dyDescent="0.3">
      <c r="C236" s="200"/>
    </row>
    <row r="237" spans="3:3" x14ac:dyDescent="0.3">
      <c r="C237" s="200"/>
    </row>
    <row r="238" spans="3:3" x14ac:dyDescent="0.3">
      <c r="C238" s="200"/>
    </row>
    <row r="239" spans="3:3" x14ac:dyDescent="0.3">
      <c r="C239" s="200"/>
    </row>
    <row r="240" spans="3:3" x14ac:dyDescent="0.3">
      <c r="C240" s="200"/>
    </row>
    <row r="241" spans="3:3" x14ac:dyDescent="0.3">
      <c r="C241" s="200"/>
    </row>
    <row r="242" spans="3:3" x14ac:dyDescent="0.3">
      <c r="C242" s="200"/>
    </row>
    <row r="243" spans="3:3" x14ac:dyDescent="0.3">
      <c r="C243" s="200"/>
    </row>
    <row r="244" spans="3:3" x14ac:dyDescent="0.3">
      <c r="C244" s="200"/>
    </row>
    <row r="245" spans="3:3" x14ac:dyDescent="0.3">
      <c r="C245" s="200"/>
    </row>
    <row r="246" spans="3:3" x14ac:dyDescent="0.3">
      <c r="C246" s="200"/>
    </row>
    <row r="247" spans="3:3" x14ac:dyDescent="0.3">
      <c r="C247" s="200"/>
    </row>
    <row r="248" spans="3:3" x14ac:dyDescent="0.3">
      <c r="C248" s="200"/>
    </row>
    <row r="249" spans="3:3" x14ac:dyDescent="0.3">
      <c r="C249" s="200"/>
    </row>
    <row r="250" spans="3:3" x14ac:dyDescent="0.3">
      <c r="C250" s="200"/>
    </row>
    <row r="251" spans="3:3" x14ac:dyDescent="0.3">
      <c r="C251" s="200"/>
    </row>
    <row r="252" spans="3:3" x14ac:dyDescent="0.3">
      <c r="C252" s="200"/>
    </row>
    <row r="253" spans="3:3" x14ac:dyDescent="0.3">
      <c r="C253" s="200"/>
    </row>
    <row r="254" spans="3:3" x14ac:dyDescent="0.3">
      <c r="C254" s="200"/>
    </row>
    <row r="255" spans="3:3" x14ac:dyDescent="0.3">
      <c r="C255" s="200"/>
    </row>
    <row r="256" spans="3:3" x14ac:dyDescent="0.3">
      <c r="C256" s="200"/>
    </row>
    <row r="257" spans="3:3" x14ac:dyDescent="0.3">
      <c r="C257" s="200"/>
    </row>
    <row r="258" spans="3:3" x14ac:dyDescent="0.3">
      <c r="C258" s="200"/>
    </row>
    <row r="259" spans="3:3" x14ac:dyDescent="0.3">
      <c r="C259" s="200"/>
    </row>
    <row r="260" spans="3:3" x14ac:dyDescent="0.3">
      <c r="C260" s="200"/>
    </row>
    <row r="261" spans="3:3" x14ac:dyDescent="0.3">
      <c r="C261" s="200"/>
    </row>
    <row r="262" spans="3:3" x14ac:dyDescent="0.3">
      <c r="C262" s="200"/>
    </row>
    <row r="263" spans="3:3" x14ac:dyDescent="0.3">
      <c r="C263" s="200"/>
    </row>
    <row r="264" spans="3:3" x14ac:dyDescent="0.3">
      <c r="C264" s="200"/>
    </row>
    <row r="265" spans="3:3" x14ac:dyDescent="0.3">
      <c r="C265" s="200"/>
    </row>
    <row r="266" spans="3:3" x14ac:dyDescent="0.3">
      <c r="C266" s="200"/>
    </row>
    <row r="267" spans="3:3" x14ac:dyDescent="0.3">
      <c r="C267" s="200"/>
    </row>
    <row r="268" spans="3:3" x14ac:dyDescent="0.3">
      <c r="C268" s="200"/>
    </row>
    <row r="269" spans="3:3" x14ac:dyDescent="0.3">
      <c r="C269" s="200"/>
    </row>
    <row r="270" spans="3:3" x14ac:dyDescent="0.3">
      <c r="C270" s="200"/>
    </row>
    <row r="271" spans="3:3" x14ac:dyDescent="0.3">
      <c r="C271" s="200"/>
    </row>
    <row r="272" spans="3:3" x14ac:dyDescent="0.3">
      <c r="C272" s="200"/>
    </row>
    <row r="273" spans="3:3" x14ac:dyDescent="0.3">
      <c r="C273" s="200"/>
    </row>
    <row r="274" spans="3:3" x14ac:dyDescent="0.3">
      <c r="C274" s="200"/>
    </row>
    <row r="275" spans="3:3" x14ac:dyDescent="0.3">
      <c r="C275" s="200"/>
    </row>
    <row r="276" spans="3:3" x14ac:dyDescent="0.3">
      <c r="C276" s="200"/>
    </row>
    <row r="277" spans="3:3" x14ac:dyDescent="0.3">
      <c r="C277" s="200"/>
    </row>
    <row r="278" spans="3:3" x14ac:dyDescent="0.3">
      <c r="C278" s="200"/>
    </row>
    <row r="279" spans="3:3" x14ac:dyDescent="0.3">
      <c r="C279" s="200"/>
    </row>
    <row r="280" spans="3:3" x14ac:dyDescent="0.3">
      <c r="C280" s="200"/>
    </row>
    <row r="281" spans="3:3" x14ac:dyDescent="0.3">
      <c r="C281" s="200"/>
    </row>
    <row r="282" spans="3:3" x14ac:dyDescent="0.3">
      <c r="C282" s="200"/>
    </row>
    <row r="283" spans="3:3" x14ac:dyDescent="0.3">
      <c r="C283" s="200"/>
    </row>
    <row r="284" spans="3:3" x14ac:dyDescent="0.3">
      <c r="C284" s="200"/>
    </row>
    <row r="285" spans="3:3" x14ac:dyDescent="0.3">
      <c r="C285" s="200"/>
    </row>
    <row r="286" spans="3:3" x14ac:dyDescent="0.3">
      <c r="C286" s="200"/>
    </row>
    <row r="287" spans="3:3" x14ac:dyDescent="0.3">
      <c r="C287" s="200"/>
    </row>
    <row r="288" spans="3:3" x14ac:dyDescent="0.3">
      <c r="C288" s="200"/>
    </row>
    <row r="289" spans="3:3" x14ac:dyDescent="0.3">
      <c r="C289" s="200"/>
    </row>
    <row r="290" spans="3:3" x14ac:dyDescent="0.3">
      <c r="C290" s="200"/>
    </row>
    <row r="291" spans="3:3" x14ac:dyDescent="0.3">
      <c r="C291" s="200"/>
    </row>
    <row r="292" spans="3:3" x14ac:dyDescent="0.3">
      <c r="C292" s="200"/>
    </row>
    <row r="293" spans="3:3" x14ac:dyDescent="0.3">
      <c r="C293" s="200"/>
    </row>
    <row r="294" spans="3:3" x14ac:dyDescent="0.3">
      <c r="C294" s="200"/>
    </row>
    <row r="295" spans="3:3" x14ac:dyDescent="0.3">
      <c r="C295" s="200"/>
    </row>
    <row r="296" spans="3:3" x14ac:dyDescent="0.3">
      <c r="C296" s="200"/>
    </row>
    <row r="297" spans="3:3" x14ac:dyDescent="0.3">
      <c r="C297" s="200"/>
    </row>
    <row r="298" spans="3:3" x14ac:dyDescent="0.3">
      <c r="C298" s="200"/>
    </row>
    <row r="299" spans="3:3" x14ac:dyDescent="0.3">
      <c r="C299" s="200"/>
    </row>
    <row r="300" spans="3:3" x14ac:dyDescent="0.3">
      <c r="C300" s="200"/>
    </row>
    <row r="301" spans="3:3" x14ac:dyDescent="0.3">
      <c r="C301" s="200"/>
    </row>
    <row r="302" spans="3:3" x14ac:dyDescent="0.3">
      <c r="C302" s="200"/>
    </row>
    <row r="303" spans="3:3" x14ac:dyDescent="0.3">
      <c r="C303" s="200"/>
    </row>
    <row r="304" spans="3:3" x14ac:dyDescent="0.3">
      <c r="C304" s="200"/>
    </row>
    <row r="305" spans="3:3" x14ac:dyDescent="0.3">
      <c r="C305" s="200"/>
    </row>
    <row r="306" spans="3:3" x14ac:dyDescent="0.3">
      <c r="C306" s="200"/>
    </row>
    <row r="307" spans="3:3" x14ac:dyDescent="0.3">
      <c r="C307" s="200"/>
    </row>
    <row r="308" spans="3:3" x14ac:dyDescent="0.3">
      <c r="C308" s="200"/>
    </row>
    <row r="309" spans="3:3" x14ac:dyDescent="0.3">
      <c r="C309" s="200"/>
    </row>
    <row r="310" spans="3:3" x14ac:dyDescent="0.3">
      <c r="C310" s="200"/>
    </row>
    <row r="311" spans="3:3" x14ac:dyDescent="0.3">
      <c r="C311" s="200"/>
    </row>
    <row r="312" spans="3:3" x14ac:dyDescent="0.3">
      <c r="C312" s="200"/>
    </row>
    <row r="313" spans="3:3" x14ac:dyDescent="0.3">
      <c r="C313" s="200"/>
    </row>
    <row r="314" spans="3:3" x14ac:dyDescent="0.3">
      <c r="C314" s="200"/>
    </row>
    <row r="315" spans="3:3" x14ac:dyDescent="0.3">
      <c r="C315" s="200"/>
    </row>
    <row r="316" spans="3:3" x14ac:dyDescent="0.3">
      <c r="C316" s="200"/>
    </row>
    <row r="317" spans="3:3" x14ac:dyDescent="0.3">
      <c r="C317" s="200"/>
    </row>
    <row r="318" spans="3:3" x14ac:dyDescent="0.3">
      <c r="C318" s="200"/>
    </row>
    <row r="319" spans="3:3" x14ac:dyDescent="0.3">
      <c r="C319" s="200"/>
    </row>
    <row r="320" spans="3:3" x14ac:dyDescent="0.3">
      <c r="C320" s="200"/>
    </row>
    <row r="321" spans="3:3" x14ac:dyDescent="0.3">
      <c r="C321" s="200"/>
    </row>
    <row r="322" spans="3:3" x14ac:dyDescent="0.3">
      <c r="C322" s="200"/>
    </row>
    <row r="323" spans="3:3" x14ac:dyDescent="0.3">
      <c r="C323" s="200"/>
    </row>
    <row r="324" spans="3:3" x14ac:dyDescent="0.3">
      <c r="C324" s="200"/>
    </row>
    <row r="325" spans="3:3" x14ac:dyDescent="0.3">
      <c r="C325" s="200"/>
    </row>
    <row r="326" spans="3:3" x14ac:dyDescent="0.3">
      <c r="C326" s="200"/>
    </row>
    <row r="327" spans="3:3" x14ac:dyDescent="0.3">
      <c r="C327" s="200"/>
    </row>
    <row r="328" spans="3:3" x14ac:dyDescent="0.3">
      <c r="C328" s="200"/>
    </row>
    <row r="329" spans="3:3" x14ac:dyDescent="0.3">
      <c r="C329" s="200"/>
    </row>
    <row r="330" spans="3:3" x14ac:dyDescent="0.3">
      <c r="C330" s="200"/>
    </row>
    <row r="331" spans="3:3" x14ac:dyDescent="0.3">
      <c r="C331" s="200"/>
    </row>
    <row r="332" spans="3:3" x14ac:dyDescent="0.3">
      <c r="C332" s="200"/>
    </row>
    <row r="333" spans="3:3" x14ac:dyDescent="0.3">
      <c r="C333" s="200"/>
    </row>
    <row r="334" spans="3:3" x14ac:dyDescent="0.3">
      <c r="C334" s="200"/>
    </row>
    <row r="335" spans="3:3" x14ac:dyDescent="0.3">
      <c r="C335" s="200"/>
    </row>
    <row r="336" spans="3:3" x14ac:dyDescent="0.3">
      <c r="C336" s="200"/>
    </row>
    <row r="337" spans="3:3" x14ac:dyDescent="0.3">
      <c r="C337" s="200"/>
    </row>
    <row r="338" spans="3:3" x14ac:dyDescent="0.3">
      <c r="C338" s="200"/>
    </row>
    <row r="339" spans="3:3" x14ac:dyDescent="0.3">
      <c r="C339" s="200"/>
    </row>
    <row r="340" spans="3:3" x14ac:dyDescent="0.3">
      <c r="C340" s="200"/>
    </row>
    <row r="341" spans="3:3" x14ac:dyDescent="0.3">
      <c r="C341" s="200"/>
    </row>
    <row r="342" spans="3:3" x14ac:dyDescent="0.3">
      <c r="C342" s="200"/>
    </row>
    <row r="343" spans="3:3" x14ac:dyDescent="0.3">
      <c r="C343" s="200"/>
    </row>
    <row r="344" spans="3:3" x14ac:dyDescent="0.3">
      <c r="C344" s="200"/>
    </row>
    <row r="345" spans="3:3" x14ac:dyDescent="0.3">
      <c r="C345" s="200"/>
    </row>
    <row r="346" spans="3:3" x14ac:dyDescent="0.3">
      <c r="C346" s="200"/>
    </row>
    <row r="347" spans="3:3" x14ac:dyDescent="0.3">
      <c r="C347" s="200"/>
    </row>
    <row r="348" spans="3:3" x14ac:dyDescent="0.3">
      <c r="C348" s="200"/>
    </row>
    <row r="349" spans="3:3" x14ac:dyDescent="0.3">
      <c r="C349" s="200"/>
    </row>
    <row r="350" spans="3:3" x14ac:dyDescent="0.3">
      <c r="C350" s="200"/>
    </row>
    <row r="351" spans="3:3" x14ac:dyDescent="0.3">
      <c r="C351" s="200"/>
    </row>
    <row r="352" spans="3:3" x14ac:dyDescent="0.3">
      <c r="C352" s="200"/>
    </row>
    <row r="353" spans="3:3" x14ac:dyDescent="0.3">
      <c r="C353" s="200"/>
    </row>
    <row r="354" spans="3:3" x14ac:dyDescent="0.3">
      <c r="C354" s="200"/>
    </row>
    <row r="355" spans="3:3" x14ac:dyDescent="0.3">
      <c r="C355" s="200"/>
    </row>
    <row r="356" spans="3:3" x14ac:dyDescent="0.3">
      <c r="C356" s="200"/>
    </row>
    <row r="357" spans="3:3" x14ac:dyDescent="0.3">
      <c r="C357" s="200"/>
    </row>
    <row r="358" spans="3:3" x14ac:dyDescent="0.3">
      <c r="C358" s="200"/>
    </row>
    <row r="359" spans="3:3" x14ac:dyDescent="0.3">
      <c r="C359" s="200"/>
    </row>
    <row r="360" spans="3:3" x14ac:dyDescent="0.3">
      <c r="C360" s="200"/>
    </row>
    <row r="361" spans="3:3" x14ac:dyDescent="0.3">
      <c r="C361" s="200"/>
    </row>
    <row r="362" spans="3:3" x14ac:dyDescent="0.3">
      <c r="C362" s="200"/>
    </row>
    <row r="363" spans="3:3" x14ac:dyDescent="0.3">
      <c r="C363" s="200"/>
    </row>
    <row r="364" spans="3:3" x14ac:dyDescent="0.3">
      <c r="C364" s="200"/>
    </row>
    <row r="365" spans="3:3" x14ac:dyDescent="0.3">
      <c r="C365" s="200"/>
    </row>
    <row r="366" spans="3:3" x14ac:dyDescent="0.3">
      <c r="C366" s="200"/>
    </row>
    <row r="367" spans="3:3" x14ac:dyDescent="0.3">
      <c r="C367" s="200"/>
    </row>
    <row r="368" spans="3:3" x14ac:dyDescent="0.3">
      <c r="C368" s="200"/>
    </row>
    <row r="369" spans="3:3" x14ac:dyDescent="0.3">
      <c r="C369" s="200"/>
    </row>
    <row r="370" spans="3:3" x14ac:dyDescent="0.3">
      <c r="C370" s="200"/>
    </row>
    <row r="371" spans="3:3" x14ac:dyDescent="0.3">
      <c r="C371" s="200"/>
    </row>
    <row r="372" spans="3:3" x14ac:dyDescent="0.3">
      <c r="C372" s="200"/>
    </row>
    <row r="373" spans="3:3" x14ac:dyDescent="0.3">
      <c r="C373" s="200"/>
    </row>
    <row r="374" spans="3:3" x14ac:dyDescent="0.3">
      <c r="C374" s="200"/>
    </row>
    <row r="375" spans="3:3" x14ac:dyDescent="0.3">
      <c r="C375" s="200"/>
    </row>
    <row r="376" spans="3:3" x14ac:dyDescent="0.3">
      <c r="C376" s="200"/>
    </row>
    <row r="377" spans="3:3" x14ac:dyDescent="0.3">
      <c r="C377" s="200"/>
    </row>
    <row r="378" spans="3:3" x14ac:dyDescent="0.3">
      <c r="C378" s="200"/>
    </row>
    <row r="379" spans="3:3" x14ac:dyDescent="0.3">
      <c r="C379" s="200"/>
    </row>
    <row r="380" spans="3:3" x14ac:dyDescent="0.3">
      <c r="C380" s="200"/>
    </row>
    <row r="381" spans="3:3" x14ac:dyDescent="0.3">
      <c r="C381" s="200"/>
    </row>
    <row r="382" spans="3:3" x14ac:dyDescent="0.3">
      <c r="C382" s="200"/>
    </row>
    <row r="383" spans="3:3" x14ac:dyDescent="0.3">
      <c r="C383" s="200"/>
    </row>
    <row r="384" spans="3:3" x14ac:dyDescent="0.3">
      <c r="C384" s="200"/>
    </row>
    <row r="385" spans="3:3" x14ac:dyDescent="0.3">
      <c r="C385" s="200"/>
    </row>
    <row r="386" spans="3:3" x14ac:dyDescent="0.3">
      <c r="C386" s="200"/>
    </row>
    <row r="387" spans="3:3" x14ac:dyDescent="0.3">
      <c r="C387" s="200"/>
    </row>
    <row r="388" spans="3:3" x14ac:dyDescent="0.3">
      <c r="C388" s="200"/>
    </row>
    <row r="389" spans="3:3" x14ac:dyDescent="0.3">
      <c r="C389" s="200"/>
    </row>
    <row r="390" spans="3:3" x14ac:dyDescent="0.3">
      <c r="C390" s="200"/>
    </row>
    <row r="391" spans="3:3" x14ac:dyDescent="0.3">
      <c r="C391" s="200"/>
    </row>
    <row r="392" spans="3:3" x14ac:dyDescent="0.3">
      <c r="C392" s="200"/>
    </row>
    <row r="393" spans="3:3" x14ac:dyDescent="0.3">
      <c r="C393" s="200"/>
    </row>
    <row r="394" spans="3:3" x14ac:dyDescent="0.3">
      <c r="C394" s="200"/>
    </row>
    <row r="395" spans="3:3" x14ac:dyDescent="0.3">
      <c r="C395" s="200"/>
    </row>
    <row r="396" spans="3:3" x14ac:dyDescent="0.3">
      <c r="C396" s="200"/>
    </row>
    <row r="397" spans="3:3" x14ac:dyDescent="0.3">
      <c r="C397" s="200"/>
    </row>
    <row r="398" spans="3:3" x14ac:dyDescent="0.3">
      <c r="C398" s="200"/>
    </row>
    <row r="399" spans="3:3" x14ac:dyDescent="0.3">
      <c r="C399" s="200"/>
    </row>
    <row r="400" spans="3:3" x14ac:dyDescent="0.3">
      <c r="C400" s="200"/>
    </row>
    <row r="401" spans="3:3" x14ac:dyDescent="0.3">
      <c r="C401" s="200"/>
    </row>
    <row r="402" spans="3:3" x14ac:dyDescent="0.3">
      <c r="C402" s="200"/>
    </row>
    <row r="403" spans="3:3" x14ac:dyDescent="0.3">
      <c r="C403" s="200"/>
    </row>
    <row r="404" spans="3:3" x14ac:dyDescent="0.3">
      <c r="C404" s="200"/>
    </row>
    <row r="405" spans="3:3" x14ac:dyDescent="0.3">
      <c r="C405" s="200"/>
    </row>
    <row r="406" spans="3:3" x14ac:dyDescent="0.3">
      <c r="C406" s="200"/>
    </row>
    <row r="407" spans="3:3" x14ac:dyDescent="0.3">
      <c r="C407" s="200"/>
    </row>
    <row r="408" spans="3:3" x14ac:dyDescent="0.3">
      <c r="C408" s="200"/>
    </row>
    <row r="409" spans="3:3" x14ac:dyDescent="0.3">
      <c r="C409" s="200"/>
    </row>
    <row r="410" spans="3:3" x14ac:dyDescent="0.3">
      <c r="C410" s="200"/>
    </row>
    <row r="411" spans="3:3" x14ac:dyDescent="0.3">
      <c r="C411" s="200"/>
    </row>
    <row r="412" spans="3:3" x14ac:dyDescent="0.3">
      <c r="C412" s="200"/>
    </row>
    <row r="413" spans="3:3" x14ac:dyDescent="0.3">
      <c r="C413" s="200"/>
    </row>
    <row r="414" spans="3:3" x14ac:dyDescent="0.3">
      <c r="C414" s="200"/>
    </row>
    <row r="415" spans="3:3" x14ac:dyDescent="0.3">
      <c r="C415" s="200"/>
    </row>
    <row r="416" spans="3:3" x14ac:dyDescent="0.3">
      <c r="C416" s="200"/>
    </row>
    <row r="417" spans="3:3" x14ac:dyDescent="0.3">
      <c r="C417" s="200"/>
    </row>
    <row r="418" spans="3:3" x14ac:dyDescent="0.3">
      <c r="C418" s="200"/>
    </row>
    <row r="419" spans="3:3" x14ac:dyDescent="0.3">
      <c r="C419" s="200"/>
    </row>
    <row r="420" spans="3:3" x14ac:dyDescent="0.3">
      <c r="C420" s="200"/>
    </row>
    <row r="421" spans="3:3" x14ac:dyDescent="0.3">
      <c r="C421" s="200"/>
    </row>
    <row r="422" spans="3:3" x14ac:dyDescent="0.3">
      <c r="C422" s="200"/>
    </row>
    <row r="423" spans="3:3" x14ac:dyDescent="0.3">
      <c r="C423" s="200"/>
    </row>
    <row r="424" spans="3:3" x14ac:dyDescent="0.3">
      <c r="C424" s="200"/>
    </row>
    <row r="425" spans="3:3" x14ac:dyDescent="0.3">
      <c r="C425" s="200"/>
    </row>
    <row r="426" spans="3:3" x14ac:dyDescent="0.3">
      <c r="C426" s="200"/>
    </row>
    <row r="427" spans="3:3" x14ac:dyDescent="0.3">
      <c r="C427" s="200"/>
    </row>
    <row r="428" spans="3:3" x14ac:dyDescent="0.3">
      <c r="C428" s="200"/>
    </row>
    <row r="429" spans="3:3" x14ac:dyDescent="0.3">
      <c r="C429" s="200"/>
    </row>
    <row r="430" spans="3:3" x14ac:dyDescent="0.3">
      <c r="C430" s="200"/>
    </row>
    <row r="431" spans="3:3" x14ac:dyDescent="0.3">
      <c r="C431" s="200"/>
    </row>
    <row r="432" spans="3:3" x14ac:dyDescent="0.3">
      <c r="C432" s="200"/>
    </row>
    <row r="433" spans="3:3" x14ac:dyDescent="0.3">
      <c r="C433" s="200"/>
    </row>
    <row r="434" spans="3:3" x14ac:dyDescent="0.3">
      <c r="C434" s="200"/>
    </row>
    <row r="435" spans="3:3" x14ac:dyDescent="0.3">
      <c r="C435" s="200"/>
    </row>
    <row r="436" spans="3:3" x14ac:dyDescent="0.3">
      <c r="C436" s="200"/>
    </row>
    <row r="437" spans="3:3" x14ac:dyDescent="0.3">
      <c r="C437" s="200"/>
    </row>
    <row r="438" spans="3:3" x14ac:dyDescent="0.3">
      <c r="C438" s="200"/>
    </row>
    <row r="439" spans="3:3" x14ac:dyDescent="0.3">
      <c r="C439" s="200"/>
    </row>
    <row r="440" spans="3:3" x14ac:dyDescent="0.3">
      <c r="C440" s="200"/>
    </row>
    <row r="441" spans="3:3" x14ac:dyDescent="0.3">
      <c r="C441" s="200"/>
    </row>
    <row r="442" spans="3:3" x14ac:dyDescent="0.3">
      <c r="C442" s="200"/>
    </row>
    <row r="443" spans="3:3" x14ac:dyDescent="0.3">
      <c r="C443" s="200"/>
    </row>
    <row r="444" spans="3:3" x14ac:dyDescent="0.3">
      <c r="C444" s="200"/>
    </row>
    <row r="445" spans="3:3" x14ac:dyDescent="0.3">
      <c r="C445" s="200"/>
    </row>
    <row r="446" spans="3:3" x14ac:dyDescent="0.3">
      <c r="C446" s="200"/>
    </row>
    <row r="447" spans="3:3" x14ac:dyDescent="0.3">
      <c r="C447" s="200"/>
    </row>
    <row r="448" spans="3:3" x14ac:dyDescent="0.3">
      <c r="C448" s="200"/>
    </row>
    <row r="449" spans="3:3" x14ac:dyDescent="0.3">
      <c r="C449" s="200"/>
    </row>
    <row r="450" spans="3:3" x14ac:dyDescent="0.3">
      <c r="C450" s="200"/>
    </row>
    <row r="451" spans="3:3" x14ac:dyDescent="0.3">
      <c r="C451" s="200"/>
    </row>
    <row r="452" spans="3:3" x14ac:dyDescent="0.3">
      <c r="C452" s="200"/>
    </row>
    <row r="453" spans="3:3" x14ac:dyDescent="0.3">
      <c r="C453" s="200"/>
    </row>
    <row r="454" spans="3:3" x14ac:dyDescent="0.3">
      <c r="C454" s="200"/>
    </row>
    <row r="455" spans="3:3" x14ac:dyDescent="0.3">
      <c r="C455" s="200"/>
    </row>
    <row r="456" spans="3:3" x14ac:dyDescent="0.3">
      <c r="C456" s="200"/>
    </row>
    <row r="457" spans="3:3" x14ac:dyDescent="0.3">
      <c r="C457" s="200"/>
    </row>
    <row r="458" spans="3:3" x14ac:dyDescent="0.3">
      <c r="C458" s="200"/>
    </row>
    <row r="459" spans="3:3" x14ac:dyDescent="0.3">
      <c r="C459" s="200"/>
    </row>
    <row r="460" spans="3:3" x14ac:dyDescent="0.3">
      <c r="C460" s="200"/>
    </row>
    <row r="461" spans="3:3" x14ac:dyDescent="0.3">
      <c r="C461" s="200"/>
    </row>
    <row r="462" spans="3:3" x14ac:dyDescent="0.3">
      <c r="C462" s="200"/>
    </row>
    <row r="463" spans="3:3" x14ac:dyDescent="0.3">
      <c r="C463" s="200"/>
    </row>
    <row r="464" spans="3:3" x14ac:dyDescent="0.3">
      <c r="C464" s="200"/>
    </row>
    <row r="465" spans="3:3" x14ac:dyDescent="0.3">
      <c r="C465" s="200"/>
    </row>
    <row r="466" spans="3:3" x14ac:dyDescent="0.3">
      <c r="C466" s="200"/>
    </row>
    <row r="467" spans="3:3" x14ac:dyDescent="0.3">
      <c r="C467" s="200"/>
    </row>
    <row r="468" spans="3:3" x14ac:dyDescent="0.3">
      <c r="C468" s="200"/>
    </row>
    <row r="469" spans="3:3" x14ac:dyDescent="0.3">
      <c r="C469" s="200"/>
    </row>
    <row r="470" spans="3:3" x14ac:dyDescent="0.3">
      <c r="C470" s="200"/>
    </row>
    <row r="471" spans="3:3" x14ac:dyDescent="0.3">
      <c r="C471" s="200"/>
    </row>
    <row r="472" spans="3:3" x14ac:dyDescent="0.3">
      <c r="C472" s="200"/>
    </row>
    <row r="473" spans="3:3" x14ac:dyDescent="0.3">
      <c r="C473" s="200"/>
    </row>
    <row r="474" spans="3:3" x14ac:dyDescent="0.3">
      <c r="C474" s="200"/>
    </row>
    <row r="475" spans="3:3" x14ac:dyDescent="0.3">
      <c r="C475" s="200"/>
    </row>
    <row r="476" spans="3:3" x14ac:dyDescent="0.3">
      <c r="C476" s="200"/>
    </row>
    <row r="477" spans="3:3" x14ac:dyDescent="0.3">
      <c r="C477" s="200"/>
    </row>
    <row r="478" spans="3:3" x14ac:dyDescent="0.3">
      <c r="C478" s="200"/>
    </row>
    <row r="479" spans="3:3" x14ac:dyDescent="0.3">
      <c r="C479" s="200"/>
    </row>
    <row r="480" spans="3:3" x14ac:dyDescent="0.3">
      <c r="C480" s="200"/>
    </row>
    <row r="481" spans="3:3" x14ac:dyDescent="0.3">
      <c r="C481" s="200"/>
    </row>
    <row r="482" spans="3:3" x14ac:dyDescent="0.3">
      <c r="C482" s="200"/>
    </row>
    <row r="483" spans="3:3" x14ac:dyDescent="0.3">
      <c r="C483" s="200"/>
    </row>
    <row r="484" spans="3:3" x14ac:dyDescent="0.3">
      <c r="C484" s="200"/>
    </row>
    <row r="485" spans="3:3" x14ac:dyDescent="0.3">
      <c r="C485" s="200"/>
    </row>
    <row r="486" spans="3:3" x14ac:dyDescent="0.3">
      <c r="C486" s="200"/>
    </row>
    <row r="487" spans="3:3" x14ac:dyDescent="0.3">
      <c r="C487" s="200"/>
    </row>
    <row r="488" spans="3:3" x14ac:dyDescent="0.3">
      <c r="C488" s="200"/>
    </row>
    <row r="489" spans="3:3" x14ac:dyDescent="0.3">
      <c r="C489" s="200"/>
    </row>
    <row r="490" spans="3:3" x14ac:dyDescent="0.3">
      <c r="C490" s="200"/>
    </row>
    <row r="491" spans="3:3" x14ac:dyDescent="0.3">
      <c r="C491" s="200"/>
    </row>
    <row r="492" spans="3:3" x14ac:dyDescent="0.3">
      <c r="C492" s="200"/>
    </row>
    <row r="493" spans="3:3" x14ac:dyDescent="0.3">
      <c r="C493" s="200"/>
    </row>
    <row r="494" spans="3:3" x14ac:dyDescent="0.3">
      <c r="C494" s="200"/>
    </row>
    <row r="495" spans="3:3" x14ac:dyDescent="0.3">
      <c r="C495" s="200"/>
    </row>
    <row r="496" spans="3:3" x14ac:dyDescent="0.3">
      <c r="C496" s="200"/>
    </row>
    <row r="497" spans="3:3" x14ac:dyDescent="0.3">
      <c r="C497" s="200"/>
    </row>
    <row r="498" spans="3:3" x14ac:dyDescent="0.3">
      <c r="C498" s="200"/>
    </row>
    <row r="499" spans="3:3" x14ac:dyDescent="0.3">
      <c r="C499" s="200"/>
    </row>
    <row r="500" spans="3:3" x14ac:dyDescent="0.3">
      <c r="C500" s="200"/>
    </row>
    <row r="501" spans="3:3" x14ac:dyDescent="0.3">
      <c r="C501" s="200"/>
    </row>
    <row r="502" spans="3:3" x14ac:dyDescent="0.3">
      <c r="C502" s="200"/>
    </row>
    <row r="503" spans="3:3" x14ac:dyDescent="0.3">
      <c r="C503" s="200"/>
    </row>
    <row r="504" spans="3:3" x14ac:dyDescent="0.3">
      <c r="C504" s="200"/>
    </row>
    <row r="505" spans="3:3" x14ac:dyDescent="0.3">
      <c r="C505" s="200"/>
    </row>
    <row r="506" spans="3:3" x14ac:dyDescent="0.3">
      <c r="C506" s="200"/>
    </row>
    <row r="507" spans="3:3" x14ac:dyDescent="0.3">
      <c r="C507" s="200"/>
    </row>
    <row r="508" spans="3:3" x14ac:dyDescent="0.3">
      <c r="C508" s="200"/>
    </row>
    <row r="509" spans="3:3" x14ac:dyDescent="0.3">
      <c r="C509" s="200"/>
    </row>
    <row r="510" spans="3:3" x14ac:dyDescent="0.3">
      <c r="C510" s="200"/>
    </row>
    <row r="511" spans="3:3" x14ac:dyDescent="0.3">
      <c r="C511" s="200"/>
    </row>
    <row r="512" spans="3:3" x14ac:dyDescent="0.3">
      <c r="C512" s="200"/>
    </row>
    <row r="513" spans="3:3" x14ac:dyDescent="0.3">
      <c r="C513" s="200"/>
    </row>
    <row r="514" spans="3:3" x14ac:dyDescent="0.3">
      <c r="C514" s="200"/>
    </row>
    <row r="515" spans="3:3" x14ac:dyDescent="0.3">
      <c r="C515" s="200"/>
    </row>
    <row r="516" spans="3:3" x14ac:dyDescent="0.3">
      <c r="C516" s="200"/>
    </row>
    <row r="517" spans="3:3" x14ac:dyDescent="0.3">
      <c r="C517" s="200"/>
    </row>
    <row r="518" spans="3:3" x14ac:dyDescent="0.3">
      <c r="C518" s="200"/>
    </row>
    <row r="519" spans="3:3" x14ac:dyDescent="0.3">
      <c r="C519" s="200"/>
    </row>
    <row r="520" spans="3:3" x14ac:dyDescent="0.3">
      <c r="C520" s="200"/>
    </row>
    <row r="521" spans="3:3" x14ac:dyDescent="0.3">
      <c r="C521" s="200"/>
    </row>
    <row r="522" spans="3:3" x14ac:dyDescent="0.3">
      <c r="C522" s="200"/>
    </row>
    <row r="523" spans="3:3" x14ac:dyDescent="0.3">
      <c r="C523" s="200"/>
    </row>
    <row r="524" spans="3:3" x14ac:dyDescent="0.3">
      <c r="C524" s="200"/>
    </row>
    <row r="525" spans="3:3" x14ac:dyDescent="0.3">
      <c r="C525" s="200"/>
    </row>
    <row r="526" spans="3:3" x14ac:dyDescent="0.3">
      <c r="C526" s="200"/>
    </row>
    <row r="527" spans="3:3" x14ac:dyDescent="0.3">
      <c r="C527" s="200"/>
    </row>
    <row r="528" spans="3:3" x14ac:dyDescent="0.3">
      <c r="C528" s="200"/>
    </row>
    <row r="529" spans="3:3" x14ac:dyDescent="0.3">
      <c r="C529" s="200"/>
    </row>
    <row r="530" spans="3:3" x14ac:dyDescent="0.3">
      <c r="C530" s="200"/>
    </row>
    <row r="531" spans="3:3" x14ac:dyDescent="0.3">
      <c r="C531" s="200"/>
    </row>
    <row r="532" spans="3:3" x14ac:dyDescent="0.3">
      <c r="C532" s="200"/>
    </row>
    <row r="533" spans="3:3" x14ac:dyDescent="0.3">
      <c r="C533" s="200"/>
    </row>
    <row r="534" spans="3:3" x14ac:dyDescent="0.3">
      <c r="C534" s="200"/>
    </row>
    <row r="535" spans="3:3" x14ac:dyDescent="0.3">
      <c r="C535" s="200"/>
    </row>
    <row r="536" spans="3:3" x14ac:dyDescent="0.3">
      <c r="C536" s="200"/>
    </row>
    <row r="537" spans="3:3" x14ac:dyDescent="0.3">
      <c r="C537" s="200"/>
    </row>
    <row r="538" spans="3:3" x14ac:dyDescent="0.3">
      <c r="C538" s="200"/>
    </row>
    <row r="539" spans="3:3" x14ac:dyDescent="0.3">
      <c r="C539" s="200"/>
    </row>
    <row r="540" spans="3:3" x14ac:dyDescent="0.3">
      <c r="C540" s="200"/>
    </row>
    <row r="541" spans="3:3" x14ac:dyDescent="0.3">
      <c r="C541" s="200"/>
    </row>
    <row r="542" spans="3:3" x14ac:dyDescent="0.3">
      <c r="C542" s="200"/>
    </row>
    <row r="543" spans="3:3" x14ac:dyDescent="0.3">
      <c r="C543" s="200"/>
    </row>
    <row r="544" spans="3:3" x14ac:dyDescent="0.3">
      <c r="C544" s="200"/>
    </row>
    <row r="545" spans="3:3" x14ac:dyDescent="0.3">
      <c r="C545" s="200"/>
    </row>
    <row r="546" spans="3:3" x14ac:dyDescent="0.3">
      <c r="C546" s="200"/>
    </row>
    <row r="547" spans="3:3" x14ac:dyDescent="0.3">
      <c r="C547" s="200"/>
    </row>
    <row r="548" spans="3:3" x14ac:dyDescent="0.3">
      <c r="C548" s="200"/>
    </row>
    <row r="549" spans="3:3" x14ac:dyDescent="0.3">
      <c r="C549" s="200"/>
    </row>
    <row r="550" spans="3:3" x14ac:dyDescent="0.3">
      <c r="C550" s="200"/>
    </row>
    <row r="551" spans="3:3" x14ac:dyDescent="0.3">
      <c r="C551" s="200"/>
    </row>
    <row r="552" spans="3:3" x14ac:dyDescent="0.3">
      <c r="C552" s="200"/>
    </row>
    <row r="553" spans="3:3" x14ac:dyDescent="0.3">
      <c r="C553" s="200"/>
    </row>
    <row r="554" spans="3:3" x14ac:dyDescent="0.3">
      <c r="C554" s="200"/>
    </row>
    <row r="555" spans="3:3" x14ac:dyDescent="0.3">
      <c r="C555" s="200"/>
    </row>
    <row r="556" spans="3:3" x14ac:dyDescent="0.3">
      <c r="C556" s="200"/>
    </row>
    <row r="557" spans="3:3" x14ac:dyDescent="0.3">
      <c r="C557" s="200"/>
    </row>
    <row r="558" spans="3:3" x14ac:dyDescent="0.3">
      <c r="C558" s="200"/>
    </row>
    <row r="559" spans="3:3" x14ac:dyDescent="0.3">
      <c r="C559" s="200"/>
    </row>
    <row r="560" spans="3:3" x14ac:dyDescent="0.3">
      <c r="C560" s="200"/>
    </row>
    <row r="561" spans="3:3" x14ac:dyDescent="0.3">
      <c r="C561" s="200"/>
    </row>
    <row r="562" spans="3:3" x14ac:dyDescent="0.3">
      <c r="C562" s="200"/>
    </row>
    <row r="563" spans="3:3" x14ac:dyDescent="0.3">
      <c r="C563" s="200"/>
    </row>
    <row r="564" spans="3:3" x14ac:dyDescent="0.3">
      <c r="C564" s="200"/>
    </row>
    <row r="565" spans="3:3" x14ac:dyDescent="0.3">
      <c r="C565" s="200"/>
    </row>
    <row r="566" spans="3:3" x14ac:dyDescent="0.3">
      <c r="C566" s="200"/>
    </row>
    <row r="567" spans="3:3" x14ac:dyDescent="0.3">
      <c r="C567" s="200"/>
    </row>
    <row r="568" spans="3:3" x14ac:dyDescent="0.3">
      <c r="C568" s="200"/>
    </row>
    <row r="569" spans="3:3" x14ac:dyDescent="0.3">
      <c r="C569" s="200"/>
    </row>
    <row r="570" spans="3:3" x14ac:dyDescent="0.3">
      <c r="C570" s="200"/>
    </row>
    <row r="571" spans="3:3" x14ac:dyDescent="0.3">
      <c r="C571" s="200"/>
    </row>
    <row r="572" spans="3:3" x14ac:dyDescent="0.3">
      <c r="C572" s="200"/>
    </row>
    <row r="573" spans="3:3" x14ac:dyDescent="0.3">
      <c r="C573" s="200"/>
    </row>
    <row r="574" spans="3:3" x14ac:dyDescent="0.3">
      <c r="C574" s="200"/>
    </row>
    <row r="575" spans="3:3" x14ac:dyDescent="0.3">
      <c r="C575" s="200"/>
    </row>
    <row r="576" spans="3:3" x14ac:dyDescent="0.3">
      <c r="C576" s="200"/>
    </row>
    <row r="577" spans="3:3" x14ac:dyDescent="0.3">
      <c r="C577" s="200"/>
    </row>
    <row r="578" spans="3:3" x14ac:dyDescent="0.3">
      <c r="C578" s="200"/>
    </row>
    <row r="579" spans="3:3" x14ac:dyDescent="0.3">
      <c r="C579" s="200"/>
    </row>
    <row r="580" spans="3:3" x14ac:dyDescent="0.3">
      <c r="C580" s="200"/>
    </row>
    <row r="581" spans="3:3" x14ac:dyDescent="0.3">
      <c r="C581" s="200"/>
    </row>
    <row r="582" spans="3:3" x14ac:dyDescent="0.3">
      <c r="C582" s="200"/>
    </row>
    <row r="583" spans="3:3" x14ac:dyDescent="0.3">
      <c r="C583" s="200"/>
    </row>
    <row r="584" spans="3:3" x14ac:dyDescent="0.3">
      <c r="C584" s="200"/>
    </row>
    <row r="585" spans="3:3" x14ac:dyDescent="0.3">
      <c r="C585" s="200"/>
    </row>
    <row r="586" spans="3:3" x14ac:dyDescent="0.3">
      <c r="C586" s="200"/>
    </row>
    <row r="587" spans="3:3" x14ac:dyDescent="0.3">
      <c r="C587" s="200"/>
    </row>
    <row r="588" spans="3:3" x14ac:dyDescent="0.3">
      <c r="C588" s="200"/>
    </row>
    <row r="589" spans="3:3" x14ac:dyDescent="0.3">
      <c r="C589" s="200"/>
    </row>
    <row r="590" spans="3:3" x14ac:dyDescent="0.3">
      <c r="C590" s="200"/>
    </row>
    <row r="591" spans="3:3" x14ac:dyDescent="0.3">
      <c r="C591" s="200"/>
    </row>
    <row r="592" spans="3:3" x14ac:dyDescent="0.3">
      <c r="C592" s="200"/>
    </row>
    <row r="593" spans="3:3" x14ac:dyDescent="0.3">
      <c r="C593" s="200"/>
    </row>
    <row r="594" spans="3:3" x14ac:dyDescent="0.3">
      <c r="C594" s="200"/>
    </row>
    <row r="595" spans="3:3" x14ac:dyDescent="0.3">
      <c r="C595" s="200"/>
    </row>
    <row r="596" spans="3:3" x14ac:dyDescent="0.3">
      <c r="C596" s="200"/>
    </row>
    <row r="597" spans="3:3" x14ac:dyDescent="0.3">
      <c r="C597" s="200"/>
    </row>
    <row r="598" spans="3:3" x14ac:dyDescent="0.3">
      <c r="C598" s="200"/>
    </row>
    <row r="599" spans="3:3" x14ac:dyDescent="0.3">
      <c r="C599" s="200"/>
    </row>
    <row r="600" spans="3:3" x14ac:dyDescent="0.3">
      <c r="C600" s="200"/>
    </row>
    <row r="601" spans="3:3" x14ac:dyDescent="0.3">
      <c r="C601" s="200"/>
    </row>
    <row r="602" spans="3:3" x14ac:dyDescent="0.3">
      <c r="C602" s="200"/>
    </row>
    <row r="603" spans="3:3" x14ac:dyDescent="0.3">
      <c r="C603" s="200"/>
    </row>
    <row r="604" spans="3:3" x14ac:dyDescent="0.3">
      <c r="C604" s="200"/>
    </row>
    <row r="605" spans="3:3" x14ac:dyDescent="0.3">
      <c r="C605" s="200"/>
    </row>
    <row r="606" spans="3:3" x14ac:dyDescent="0.3">
      <c r="C606" s="200"/>
    </row>
    <row r="607" spans="3:3" x14ac:dyDescent="0.3">
      <c r="C607" s="200"/>
    </row>
    <row r="608" spans="3:3" x14ac:dyDescent="0.3">
      <c r="C608" s="200"/>
    </row>
    <row r="609" spans="3:3" x14ac:dyDescent="0.3">
      <c r="C609" s="200"/>
    </row>
    <row r="610" spans="3:3" x14ac:dyDescent="0.3">
      <c r="C610" s="200"/>
    </row>
    <row r="611" spans="3:3" x14ac:dyDescent="0.3">
      <c r="C611" s="200"/>
    </row>
    <row r="612" spans="3:3" x14ac:dyDescent="0.3">
      <c r="C612" s="200"/>
    </row>
    <row r="613" spans="3:3" x14ac:dyDescent="0.3">
      <c r="C613" s="200"/>
    </row>
    <row r="614" spans="3:3" x14ac:dyDescent="0.3">
      <c r="C614" s="200"/>
    </row>
    <row r="615" spans="3:3" x14ac:dyDescent="0.3">
      <c r="C615" s="200"/>
    </row>
    <row r="616" spans="3:3" x14ac:dyDescent="0.3">
      <c r="C616" s="200"/>
    </row>
    <row r="617" spans="3:3" x14ac:dyDescent="0.3">
      <c r="C617" s="200"/>
    </row>
    <row r="618" spans="3:3" x14ac:dyDescent="0.3">
      <c r="C618" s="200"/>
    </row>
    <row r="619" spans="3:3" x14ac:dyDescent="0.3">
      <c r="C619" s="200"/>
    </row>
    <row r="620" spans="3:3" x14ac:dyDescent="0.3">
      <c r="C620" s="200"/>
    </row>
    <row r="621" spans="3:3" x14ac:dyDescent="0.3">
      <c r="C621" s="200"/>
    </row>
    <row r="622" spans="3:3" x14ac:dyDescent="0.3">
      <c r="C622" s="200"/>
    </row>
    <row r="623" spans="3:3" x14ac:dyDescent="0.3">
      <c r="C623" s="200"/>
    </row>
    <row r="624" spans="3:3" x14ac:dyDescent="0.3">
      <c r="C624" s="200"/>
    </row>
    <row r="625" spans="3:3" x14ac:dyDescent="0.3">
      <c r="C625" s="200"/>
    </row>
    <row r="626" spans="3:3" x14ac:dyDescent="0.3">
      <c r="C626" s="200"/>
    </row>
    <row r="627" spans="3:3" x14ac:dyDescent="0.3">
      <c r="C627" s="200"/>
    </row>
    <row r="628" spans="3:3" x14ac:dyDescent="0.3">
      <c r="C628" s="200"/>
    </row>
    <row r="629" spans="3:3" x14ac:dyDescent="0.3">
      <c r="C629" s="200"/>
    </row>
    <row r="630" spans="3:3" x14ac:dyDescent="0.3">
      <c r="C630" s="200"/>
    </row>
    <row r="631" spans="3:3" x14ac:dyDescent="0.3">
      <c r="C631" s="200"/>
    </row>
    <row r="632" spans="3:3" x14ac:dyDescent="0.3">
      <c r="C632" s="200"/>
    </row>
    <row r="633" spans="3:3" x14ac:dyDescent="0.3">
      <c r="C633" s="200"/>
    </row>
    <row r="634" spans="3:3" x14ac:dyDescent="0.3">
      <c r="C634" s="200"/>
    </row>
    <row r="635" spans="3:3" x14ac:dyDescent="0.3">
      <c r="C635" s="200"/>
    </row>
    <row r="636" spans="3:3" x14ac:dyDescent="0.3">
      <c r="C636" s="200"/>
    </row>
    <row r="637" spans="3:3" x14ac:dyDescent="0.3">
      <c r="C637" s="200"/>
    </row>
    <row r="638" spans="3:3" x14ac:dyDescent="0.3">
      <c r="C638" s="200"/>
    </row>
    <row r="639" spans="3:3" x14ac:dyDescent="0.3">
      <c r="C639" s="200"/>
    </row>
    <row r="640" spans="3:3" x14ac:dyDescent="0.3">
      <c r="C640" s="200"/>
    </row>
    <row r="641" spans="3:3" x14ac:dyDescent="0.3">
      <c r="C641" s="200"/>
    </row>
    <row r="642" spans="3:3" x14ac:dyDescent="0.3">
      <c r="C642" s="200"/>
    </row>
    <row r="643" spans="3:3" x14ac:dyDescent="0.3">
      <c r="C643" s="200"/>
    </row>
    <row r="644" spans="3:3" x14ac:dyDescent="0.3">
      <c r="C644" s="200"/>
    </row>
    <row r="645" spans="3:3" x14ac:dyDescent="0.3">
      <c r="C645" s="200"/>
    </row>
    <row r="646" spans="3:3" x14ac:dyDescent="0.3">
      <c r="C646" s="200"/>
    </row>
    <row r="647" spans="3:3" x14ac:dyDescent="0.3">
      <c r="C647" s="200"/>
    </row>
    <row r="648" spans="3:3" x14ac:dyDescent="0.3">
      <c r="C648" s="200"/>
    </row>
    <row r="649" spans="3:3" x14ac:dyDescent="0.3">
      <c r="C649" s="200"/>
    </row>
    <row r="650" spans="3:3" x14ac:dyDescent="0.3">
      <c r="C650" s="200"/>
    </row>
    <row r="651" spans="3:3" x14ac:dyDescent="0.3">
      <c r="C651" s="200"/>
    </row>
    <row r="652" spans="3:3" x14ac:dyDescent="0.3">
      <c r="C652" s="200"/>
    </row>
    <row r="653" spans="3:3" x14ac:dyDescent="0.3">
      <c r="C653" s="200"/>
    </row>
    <row r="654" spans="3:3" x14ac:dyDescent="0.3">
      <c r="C654" s="200"/>
    </row>
    <row r="655" spans="3:3" x14ac:dyDescent="0.3">
      <c r="C655" s="200"/>
    </row>
    <row r="656" spans="3:3" x14ac:dyDescent="0.3">
      <c r="C656" s="200"/>
    </row>
    <row r="657" spans="3:3" x14ac:dyDescent="0.3">
      <c r="C657" s="200"/>
    </row>
    <row r="658" spans="3:3" x14ac:dyDescent="0.3">
      <c r="C658" s="200"/>
    </row>
    <row r="659" spans="3:3" x14ac:dyDescent="0.3">
      <c r="C659" s="200"/>
    </row>
    <row r="660" spans="3:3" x14ac:dyDescent="0.3">
      <c r="C660" s="200"/>
    </row>
    <row r="661" spans="3:3" x14ac:dyDescent="0.3">
      <c r="C661" s="200"/>
    </row>
    <row r="662" spans="3:3" x14ac:dyDescent="0.3">
      <c r="C662" s="200"/>
    </row>
    <row r="663" spans="3:3" x14ac:dyDescent="0.3">
      <c r="C663" s="200"/>
    </row>
    <row r="664" spans="3:3" x14ac:dyDescent="0.3">
      <c r="C664" s="200"/>
    </row>
    <row r="665" spans="3:3" x14ac:dyDescent="0.3">
      <c r="C665" s="200"/>
    </row>
    <row r="666" spans="3:3" x14ac:dyDescent="0.3">
      <c r="C666" s="200"/>
    </row>
    <row r="667" spans="3:3" x14ac:dyDescent="0.3">
      <c r="C667" s="200"/>
    </row>
    <row r="668" spans="3:3" x14ac:dyDescent="0.3">
      <c r="C668" s="200"/>
    </row>
    <row r="669" spans="3:3" x14ac:dyDescent="0.3">
      <c r="C669" s="200"/>
    </row>
    <row r="670" spans="3:3" x14ac:dyDescent="0.3">
      <c r="C670" s="200"/>
    </row>
    <row r="671" spans="3:3" x14ac:dyDescent="0.3">
      <c r="C671" s="200"/>
    </row>
    <row r="672" spans="3:3" x14ac:dyDescent="0.3">
      <c r="C672" s="200"/>
    </row>
    <row r="673" spans="3:3" x14ac:dyDescent="0.3">
      <c r="C673" s="200"/>
    </row>
    <row r="674" spans="3:3" x14ac:dyDescent="0.3">
      <c r="C674" s="200"/>
    </row>
    <row r="675" spans="3:3" x14ac:dyDescent="0.3">
      <c r="C675" s="200"/>
    </row>
    <row r="676" spans="3:3" x14ac:dyDescent="0.3">
      <c r="C676" s="200"/>
    </row>
    <row r="677" spans="3:3" x14ac:dyDescent="0.3">
      <c r="C677" s="200"/>
    </row>
    <row r="678" spans="3:3" x14ac:dyDescent="0.3">
      <c r="C678" s="200"/>
    </row>
    <row r="679" spans="3:3" x14ac:dyDescent="0.3">
      <c r="C679" s="200"/>
    </row>
    <row r="680" spans="3:3" x14ac:dyDescent="0.3">
      <c r="C680" s="200"/>
    </row>
    <row r="681" spans="3:3" x14ac:dyDescent="0.3">
      <c r="C681" s="200"/>
    </row>
    <row r="682" spans="3:3" x14ac:dyDescent="0.3">
      <c r="C682" s="200"/>
    </row>
    <row r="683" spans="3:3" x14ac:dyDescent="0.3">
      <c r="C683" s="200"/>
    </row>
    <row r="684" spans="3:3" x14ac:dyDescent="0.3">
      <c r="C684" s="200"/>
    </row>
    <row r="685" spans="3:3" x14ac:dyDescent="0.3">
      <c r="C685" s="200"/>
    </row>
    <row r="686" spans="3:3" x14ac:dyDescent="0.3">
      <c r="C686" s="200"/>
    </row>
    <row r="687" spans="3:3" x14ac:dyDescent="0.3">
      <c r="C687" s="200"/>
    </row>
    <row r="688" spans="3:3" x14ac:dyDescent="0.3">
      <c r="C688" s="200"/>
    </row>
    <row r="689" spans="3:3" x14ac:dyDescent="0.3">
      <c r="C689" s="200"/>
    </row>
    <row r="690" spans="3:3" x14ac:dyDescent="0.3">
      <c r="C690" s="200"/>
    </row>
    <row r="691" spans="3:3" x14ac:dyDescent="0.3">
      <c r="C691" s="200"/>
    </row>
    <row r="692" spans="3:3" x14ac:dyDescent="0.3">
      <c r="C692" s="200"/>
    </row>
    <row r="693" spans="3:3" x14ac:dyDescent="0.3">
      <c r="C693" s="200"/>
    </row>
    <row r="694" spans="3:3" x14ac:dyDescent="0.3">
      <c r="C694" s="200"/>
    </row>
    <row r="695" spans="3:3" x14ac:dyDescent="0.3">
      <c r="C695" s="200"/>
    </row>
    <row r="696" spans="3:3" x14ac:dyDescent="0.3">
      <c r="C696" s="200"/>
    </row>
    <row r="697" spans="3:3" x14ac:dyDescent="0.3">
      <c r="C697" s="200"/>
    </row>
    <row r="698" spans="3:3" x14ac:dyDescent="0.3">
      <c r="C698" s="200"/>
    </row>
    <row r="699" spans="3:3" x14ac:dyDescent="0.3">
      <c r="C699" s="200"/>
    </row>
    <row r="700" spans="3:3" x14ac:dyDescent="0.3">
      <c r="C700" s="200"/>
    </row>
    <row r="701" spans="3:3" x14ac:dyDescent="0.3">
      <c r="C701" s="200"/>
    </row>
    <row r="702" spans="3:3" x14ac:dyDescent="0.3">
      <c r="C702" s="200"/>
    </row>
    <row r="703" spans="3:3" x14ac:dyDescent="0.3">
      <c r="C703" s="200"/>
    </row>
    <row r="704" spans="3:3" x14ac:dyDescent="0.3">
      <c r="C704" s="200"/>
    </row>
    <row r="705" spans="3:3" x14ac:dyDescent="0.3">
      <c r="C705" s="200"/>
    </row>
    <row r="706" spans="3:3" x14ac:dyDescent="0.3">
      <c r="C706" s="200"/>
    </row>
    <row r="707" spans="3:3" x14ac:dyDescent="0.3">
      <c r="C707" s="200"/>
    </row>
    <row r="708" spans="3:3" x14ac:dyDescent="0.3">
      <c r="C708" s="200"/>
    </row>
    <row r="709" spans="3:3" x14ac:dyDescent="0.3">
      <c r="C709" s="200"/>
    </row>
    <row r="710" spans="3:3" x14ac:dyDescent="0.3">
      <c r="C710" s="200"/>
    </row>
    <row r="711" spans="3:3" x14ac:dyDescent="0.3">
      <c r="C711" s="200"/>
    </row>
    <row r="712" spans="3:3" x14ac:dyDescent="0.3">
      <c r="C712" s="200"/>
    </row>
    <row r="713" spans="3:3" x14ac:dyDescent="0.3">
      <c r="C713" s="200"/>
    </row>
    <row r="714" spans="3:3" x14ac:dyDescent="0.3">
      <c r="C714" s="200"/>
    </row>
    <row r="715" spans="3:3" x14ac:dyDescent="0.3">
      <c r="C715" s="200"/>
    </row>
    <row r="716" spans="3:3" x14ac:dyDescent="0.3">
      <c r="C716" s="200"/>
    </row>
    <row r="717" spans="3:3" x14ac:dyDescent="0.3">
      <c r="C717" s="200"/>
    </row>
    <row r="718" spans="3:3" x14ac:dyDescent="0.3">
      <c r="C718" s="200"/>
    </row>
    <row r="719" spans="3:3" x14ac:dyDescent="0.3">
      <c r="C719" s="200"/>
    </row>
    <row r="720" spans="3:3" x14ac:dyDescent="0.3">
      <c r="C720" s="200"/>
    </row>
    <row r="721" spans="3:3" x14ac:dyDescent="0.3">
      <c r="C721" s="200"/>
    </row>
    <row r="722" spans="3:3" x14ac:dyDescent="0.3">
      <c r="C722" s="200"/>
    </row>
    <row r="723" spans="3:3" x14ac:dyDescent="0.3">
      <c r="C723" s="200"/>
    </row>
    <row r="724" spans="3:3" x14ac:dyDescent="0.3">
      <c r="C724" s="200"/>
    </row>
    <row r="725" spans="3:3" x14ac:dyDescent="0.3">
      <c r="C725" s="200"/>
    </row>
    <row r="726" spans="3:3" x14ac:dyDescent="0.3">
      <c r="C726" s="200"/>
    </row>
    <row r="727" spans="3:3" x14ac:dyDescent="0.3">
      <c r="C727" s="200"/>
    </row>
    <row r="728" spans="3:3" x14ac:dyDescent="0.3">
      <c r="C728" s="200"/>
    </row>
    <row r="729" spans="3:3" x14ac:dyDescent="0.3">
      <c r="C729" s="200"/>
    </row>
    <row r="730" spans="3:3" x14ac:dyDescent="0.3">
      <c r="C730" s="200"/>
    </row>
    <row r="731" spans="3:3" x14ac:dyDescent="0.3">
      <c r="C731" s="200"/>
    </row>
    <row r="732" spans="3:3" x14ac:dyDescent="0.3">
      <c r="C732" s="200"/>
    </row>
    <row r="733" spans="3:3" x14ac:dyDescent="0.3">
      <c r="C733" s="200"/>
    </row>
    <row r="734" spans="3:3" x14ac:dyDescent="0.3">
      <c r="C734" s="200"/>
    </row>
    <row r="735" spans="3:3" x14ac:dyDescent="0.3">
      <c r="C735" s="200"/>
    </row>
    <row r="736" spans="3:3" x14ac:dyDescent="0.3">
      <c r="C736" s="200"/>
    </row>
    <row r="737" spans="3:3" x14ac:dyDescent="0.3">
      <c r="C737" s="200"/>
    </row>
    <row r="738" spans="3:3" x14ac:dyDescent="0.3">
      <c r="C738" s="200"/>
    </row>
    <row r="739" spans="3:3" x14ac:dyDescent="0.3">
      <c r="C739" s="200"/>
    </row>
    <row r="740" spans="3:3" x14ac:dyDescent="0.3">
      <c r="C740" s="200"/>
    </row>
    <row r="741" spans="3:3" x14ac:dyDescent="0.3">
      <c r="C741" s="200"/>
    </row>
    <row r="742" spans="3:3" x14ac:dyDescent="0.3">
      <c r="C742" s="200"/>
    </row>
    <row r="743" spans="3:3" x14ac:dyDescent="0.3">
      <c r="C743" s="200"/>
    </row>
    <row r="744" spans="3:3" x14ac:dyDescent="0.3">
      <c r="C744" s="200"/>
    </row>
    <row r="745" spans="3:3" x14ac:dyDescent="0.3">
      <c r="C745" s="200"/>
    </row>
    <row r="746" spans="3:3" x14ac:dyDescent="0.3">
      <c r="C746" s="200"/>
    </row>
    <row r="747" spans="3:3" x14ac:dyDescent="0.3">
      <c r="C747" s="200"/>
    </row>
    <row r="748" spans="3:3" x14ac:dyDescent="0.3">
      <c r="C748" s="200"/>
    </row>
    <row r="749" spans="3:3" x14ac:dyDescent="0.3">
      <c r="C749" s="200"/>
    </row>
    <row r="750" spans="3:3" x14ac:dyDescent="0.3">
      <c r="C750" s="200"/>
    </row>
    <row r="751" spans="3:3" x14ac:dyDescent="0.3">
      <c r="C751" s="200"/>
    </row>
    <row r="752" spans="3:3" x14ac:dyDescent="0.3">
      <c r="C752" s="200"/>
    </row>
    <row r="753" spans="3:3" x14ac:dyDescent="0.3">
      <c r="C753" s="200"/>
    </row>
    <row r="754" spans="3:3" x14ac:dyDescent="0.3">
      <c r="C754" s="200"/>
    </row>
    <row r="755" spans="3:3" x14ac:dyDescent="0.3">
      <c r="C755" s="200"/>
    </row>
    <row r="756" spans="3:3" x14ac:dyDescent="0.3">
      <c r="C756" s="200"/>
    </row>
    <row r="757" spans="3:3" x14ac:dyDescent="0.3">
      <c r="C757" s="200"/>
    </row>
    <row r="758" spans="3:3" x14ac:dyDescent="0.3">
      <c r="C758" s="200"/>
    </row>
    <row r="759" spans="3:3" x14ac:dyDescent="0.3">
      <c r="C759" s="200"/>
    </row>
    <row r="760" spans="3:3" x14ac:dyDescent="0.3">
      <c r="C760" s="200"/>
    </row>
    <row r="761" spans="3:3" x14ac:dyDescent="0.3">
      <c r="C761" s="200"/>
    </row>
    <row r="762" spans="3:3" x14ac:dyDescent="0.3">
      <c r="C762" s="200"/>
    </row>
    <row r="763" spans="3:3" x14ac:dyDescent="0.3">
      <c r="C763" s="200"/>
    </row>
    <row r="764" spans="3:3" x14ac:dyDescent="0.3">
      <c r="C764" s="200"/>
    </row>
    <row r="765" spans="3:3" x14ac:dyDescent="0.3">
      <c r="C765" s="200"/>
    </row>
    <row r="766" spans="3:3" x14ac:dyDescent="0.3">
      <c r="C766" s="200"/>
    </row>
    <row r="767" spans="3:3" x14ac:dyDescent="0.3">
      <c r="C767" s="200"/>
    </row>
    <row r="768" spans="3:3" x14ac:dyDescent="0.3">
      <c r="C768" s="200"/>
    </row>
    <row r="769" spans="3:3" x14ac:dyDescent="0.3">
      <c r="C769" s="200"/>
    </row>
    <row r="770" spans="3:3" x14ac:dyDescent="0.3">
      <c r="C770" s="200"/>
    </row>
    <row r="771" spans="3:3" x14ac:dyDescent="0.3">
      <c r="C771" s="200"/>
    </row>
    <row r="772" spans="3:3" x14ac:dyDescent="0.3">
      <c r="C772" s="200"/>
    </row>
    <row r="773" spans="3:3" x14ac:dyDescent="0.3">
      <c r="C773" s="200"/>
    </row>
    <row r="774" spans="3:3" x14ac:dyDescent="0.3">
      <c r="C774" s="200"/>
    </row>
    <row r="775" spans="3:3" x14ac:dyDescent="0.3">
      <c r="C775" s="200"/>
    </row>
    <row r="776" spans="3:3" x14ac:dyDescent="0.3">
      <c r="C776" s="200"/>
    </row>
    <row r="777" spans="3:3" x14ac:dyDescent="0.3">
      <c r="C777" s="200"/>
    </row>
    <row r="778" spans="3:3" x14ac:dyDescent="0.3">
      <c r="C778" s="200"/>
    </row>
    <row r="779" spans="3:3" x14ac:dyDescent="0.3">
      <c r="C779" s="200"/>
    </row>
    <row r="780" spans="3:3" x14ac:dyDescent="0.3">
      <c r="C780" s="200"/>
    </row>
    <row r="781" spans="3:3" x14ac:dyDescent="0.3">
      <c r="C781" s="200"/>
    </row>
    <row r="782" spans="3:3" x14ac:dyDescent="0.3">
      <c r="C782" s="200"/>
    </row>
    <row r="783" spans="3:3" x14ac:dyDescent="0.3">
      <c r="C783" s="200"/>
    </row>
    <row r="784" spans="3:3" x14ac:dyDescent="0.3">
      <c r="C784" s="200"/>
    </row>
    <row r="785" spans="3:3" x14ac:dyDescent="0.3">
      <c r="C785" s="200"/>
    </row>
    <row r="786" spans="3:3" x14ac:dyDescent="0.3">
      <c r="C786" s="200"/>
    </row>
    <row r="787" spans="3:3" x14ac:dyDescent="0.3">
      <c r="C787" s="200"/>
    </row>
    <row r="788" spans="3:3" x14ac:dyDescent="0.3">
      <c r="C788" s="200"/>
    </row>
    <row r="789" spans="3:3" x14ac:dyDescent="0.3">
      <c r="C789" s="200"/>
    </row>
    <row r="790" spans="3:3" x14ac:dyDescent="0.3">
      <c r="C790" s="200"/>
    </row>
    <row r="791" spans="3:3" x14ac:dyDescent="0.3">
      <c r="C791" s="200"/>
    </row>
    <row r="792" spans="3:3" x14ac:dyDescent="0.3">
      <c r="C792" s="200"/>
    </row>
    <row r="793" spans="3:3" x14ac:dyDescent="0.3">
      <c r="C793" s="200"/>
    </row>
    <row r="794" spans="3:3" x14ac:dyDescent="0.3">
      <c r="C794" s="200"/>
    </row>
    <row r="795" spans="3:3" x14ac:dyDescent="0.3">
      <c r="C795" s="200"/>
    </row>
    <row r="796" spans="3:3" x14ac:dyDescent="0.3">
      <c r="C796" s="200"/>
    </row>
    <row r="797" spans="3:3" x14ac:dyDescent="0.3">
      <c r="C797" s="200"/>
    </row>
    <row r="798" spans="3:3" x14ac:dyDescent="0.3">
      <c r="C798" s="200"/>
    </row>
    <row r="799" spans="3:3" x14ac:dyDescent="0.3">
      <c r="C799" s="200"/>
    </row>
    <row r="800" spans="3:3" x14ac:dyDescent="0.3">
      <c r="C800" s="200"/>
    </row>
    <row r="801" spans="3:3" x14ac:dyDescent="0.3">
      <c r="C801" s="200"/>
    </row>
    <row r="802" spans="3:3" x14ac:dyDescent="0.3">
      <c r="C802" s="200"/>
    </row>
    <row r="803" spans="3:3" x14ac:dyDescent="0.3">
      <c r="C803" s="200"/>
    </row>
    <row r="804" spans="3:3" x14ac:dyDescent="0.3">
      <c r="C804" s="200"/>
    </row>
    <row r="805" spans="3:3" x14ac:dyDescent="0.3">
      <c r="C805" s="200"/>
    </row>
    <row r="806" spans="3:3" x14ac:dyDescent="0.3">
      <c r="C806" s="200"/>
    </row>
    <row r="807" spans="3:3" x14ac:dyDescent="0.3">
      <c r="C807" s="200"/>
    </row>
    <row r="808" spans="3:3" x14ac:dyDescent="0.3">
      <c r="C808" s="200"/>
    </row>
    <row r="809" spans="3:3" x14ac:dyDescent="0.3">
      <c r="C809" s="200"/>
    </row>
    <row r="810" spans="3:3" x14ac:dyDescent="0.3">
      <c r="C810" s="200"/>
    </row>
    <row r="811" spans="3:3" x14ac:dyDescent="0.3">
      <c r="C811" s="200"/>
    </row>
    <row r="812" spans="3:3" x14ac:dyDescent="0.3">
      <c r="C812" s="200"/>
    </row>
    <row r="813" spans="3:3" x14ac:dyDescent="0.3">
      <c r="C813" s="200"/>
    </row>
    <row r="814" spans="3:3" x14ac:dyDescent="0.3">
      <c r="C814" s="200"/>
    </row>
    <row r="815" spans="3:3" x14ac:dyDescent="0.3">
      <c r="C815" s="200"/>
    </row>
    <row r="816" spans="3:3" x14ac:dyDescent="0.3">
      <c r="C816" s="200"/>
    </row>
    <row r="817" spans="3:3" x14ac:dyDescent="0.3">
      <c r="C817" s="200"/>
    </row>
    <row r="818" spans="3:3" x14ac:dyDescent="0.3">
      <c r="C818" s="200"/>
    </row>
    <row r="819" spans="3:3" x14ac:dyDescent="0.3">
      <c r="C819" s="200"/>
    </row>
    <row r="820" spans="3:3" x14ac:dyDescent="0.3">
      <c r="C820" s="200"/>
    </row>
    <row r="821" spans="3:3" x14ac:dyDescent="0.3">
      <c r="C821" s="200"/>
    </row>
    <row r="822" spans="3:3" x14ac:dyDescent="0.3">
      <c r="C822" s="200"/>
    </row>
    <row r="823" spans="3:3" x14ac:dyDescent="0.3">
      <c r="C823" s="200"/>
    </row>
    <row r="824" spans="3:3" x14ac:dyDescent="0.3">
      <c r="C824" s="200"/>
    </row>
    <row r="825" spans="3:3" x14ac:dyDescent="0.3">
      <c r="C825" s="200"/>
    </row>
    <row r="826" spans="3:3" x14ac:dyDescent="0.3">
      <c r="C826" s="200"/>
    </row>
    <row r="827" spans="3:3" x14ac:dyDescent="0.3">
      <c r="C827" s="200"/>
    </row>
    <row r="828" spans="3:3" x14ac:dyDescent="0.3">
      <c r="C828" s="200"/>
    </row>
    <row r="829" spans="3:3" x14ac:dyDescent="0.3">
      <c r="C829" s="200"/>
    </row>
    <row r="830" spans="3:3" x14ac:dyDescent="0.3">
      <c r="C830" s="200"/>
    </row>
    <row r="831" spans="3:3" x14ac:dyDescent="0.3">
      <c r="C831" s="200"/>
    </row>
    <row r="832" spans="3:3" x14ac:dyDescent="0.3">
      <c r="C832" s="200"/>
    </row>
    <row r="833" spans="3:3" x14ac:dyDescent="0.3">
      <c r="C833" s="200"/>
    </row>
    <row r="834" spans="3:3" x14ac:dyDescent="0.3">
      <c r="C834" s="200"/>
    </row>
    <row r="835" spans="3:3" x14ac:dyDescent="0.3">
      <c r="C835" s="200"/>
    </row>
    <row r="836" spans="3:3" x14ac:dyDescent="0.3">
      <c r="C836" s="200"/>
    </row>
    <row r="837" spans="3:3" x14ac:dyDescent="0.3">
      <c r="C837" s="200"/>
    </row>
    <row r="838" spans="3:3" x14ac:dyDescent="0.3">
      <c r="C838" s="200"/>
    </row>
    <row r="839" spans="3:3" x14ac:dyDescent="0.3">
      <c r="C839" s="200"/>
    </row>
    <row r="840" spans="3:3" x14ac:dyDescent="0.3">
      <c r="C840" s="200"/>
    </row>
    <row r="841" spans="3:3" x14ac:dyDescent="0.3">
      <c r="C841" s="200"/>
    </row>
    <row r="842" spans="3:3" x14ac:dyDescent="0.3">
      <c r="C842" s="200"/>
    </row>
    <row r="843" spans="3:3" x14ac:dyDescent="0.3">
      <c r="C843" s="200"/>
    </row>
    <row r="844" spans="3:3" x14ac:dyDescent="0.3">
      <c r="C844" s="200"/>
    </row>
    <row r="845" spans="3:3" x14ac:dyDescent="0.3">
      <c r="C845" s="200"/>
    </row>
    <row r="846" spans="3:3" x14ac:dyDescent="0.3">
      <c r="C846" s="200"/>
    </row>
    <row r="847" spans="3:3" x14ac:dyDescent="0.3">
      <c r="C847" s="200"/>
    </row>
    <row r="848" spans="3:3" x14ac:dyDescent="0.3">
      <c r="C848" s="200"/>
    </row>
    <row r="849" spans="3:3" x14ac:dyDescent="0.3">
      <c r="C849" s="200"/>
    </row>
    <row r="850" spans="3:3" x14ac:dyDescent="0.3">
      <c r="C850" s="200"/>
    </row>
    <row r="851" spans="3:3" x14ac:dyDescent="0.3">
      <c r="C851" s="200"/>
    </row>
    <row r="852" spans="3:3" x14ac:dyDescent="0.3">
      <c r="C852" s="200"/>
    </row>
    <row r="853" spans="3:3" x14ac:dyDescent="0.3">
      <c r="C853" s="200"/>
    </row>
    <row r="854" spans="3:3" x14ac:dyDescent="0.3">
      <c r="C854" s="200"/>
    </row>
    <row r="855" spans="3:3" x14ac:dyDescent="0.3">
      <c r="C855" s="200"/>
    </row>
    <row r="856" spans="3:3" x14ac:dyDescent="0.3">
      <c r="C856" s="200"/>
    </row>
    <row r="857" spans="3:3" x14ac:dyDescent="0.3">
      <c r="C857" s="200"/>
    </row>
    <row r="858" spans="3:3" x14ac:dyDescent="0.3">
      <c r="C858" s="200"/>
    </row>
    <row r="859" spans="3:3" x14ac:dyDescent="0.3">
      <c r="C859" s="200"/>
    </row>
    <row r="860" spans="3:3" x14ac:dyDescent="0.3">
      <c r="C860" s="200"/>
    </row>
    <row r="861" spans="3:3" x14ac:dyDescent="0.3">
      <c r="C861" s="200"/>
    </row>
    <row r="862" spans="3:3" x14ac:dyDescent="0.3">
      <c r="C862" s="200"/>
    </row>
    <row r="863" spans="3:3" x14ac:dyDescent="0.3">
      <c r="C863" s="200"/>
    </row>
    <row r="864" spans="3:3" x14ac:dyDescent="0.3">
      <c r="C864" s="200"/>
    </row>
    <row r="865" spans="3:3" x14ac:dyDescent="0.3">
      <c r="C865" s="200"/>
    </row>
    <row r="866" spans="3:3" x14ac:dyDescent="0.3">
      <c r="C866" s="200"/>
    </row>
    <row r="867" spans="3:3" x14ac:dyDescent="0.3">
      <c r="C867" s="200"/>
    </row>
    <row r="868" spans="3:3" x14ac:dyDescent="0.3">
      <c r="C868" s="200"/>
    </row>
    <row r="869" spans="3:3" x14ac:dyDescent="0.3">
      <c r="C869" s="200"/>
    </row>
    <row r="870" spans="3:3" x14ac:dyDescent="0.3">
      <c r="C870" s="200"/>
    </row>
    <row r="871" spans="3:3" x14ac:dyDescent="0.3">
      <c r="C871" s="200"/>
    </row>
    <row r="872" spans="3:3" x14ac:dyDescent="0.3">
      <c r="C872" s="200"/>
    </row>
    <row r="873" spans="3:3" x14ac:dyDescent="0.3">
      <c r="C873" s="200"/>
    </row>
    <row r="874" spans="3:3" x14ac:dyDescent="0.3">
      <c r="C874" s="200"/>
    </row>
    <row r="875" spans="3:3" x14ac:dyDescent="0.3">
      <c r="C875" s="200"/>
    </row>
    <row r="876" spans="3:3" x14ac:dyDescent="0.3">
      <c r="C876" s="200"/>
    </row>
    <row r="877" spans="3:3" x14ac:dyDescent="0.3">
      <c r="C877" s="200"/>
    </row>
    <row r="878" spans="3:3" x14ac:dyDescent="0.3">
      <c r="C878" s="200"/>
    </row>
    <row r="879" spans="3:3" x14ac:dyDescent="0.3">
      <c r="C879" s="200"/>
    </row>
    <row r="880" spans="3:3" x14ac:dyDescent="0.3">
      <c r="C880" s="200"/>
    </row>
    <row r="881" spans="3:3" x14ac:dyDescent="0.3">
      <c r="C881" s="200"/>
    </row>
    <row r="882" spans="3:3" x14ac:dyDescent="0.3">
      <c r="C882" s="200"/>
    </row>
    <row r="883" spans="3:3" x14ac:dyDescent="0.3">
      <c r="C883" s="200"/>
    </row>
    <row r="884" spans="3:3" x14ac:dyDescent="0.3">
      <c r="C884" s="200"/>
    </row>
    <row r="885" spans="3:3" x14ac:dyDescent="0.3">
      <c r="C885" s="200"/>
    </row>
    <row r="886" spans="3:3" x14ac:dyDescent="0.3">
      <c r="C886" s="200"/>
    </row>
    <row r="887" spans="3:3" x14ac:dyDescent="0.3">
      <c r="C887" s="200"/>
    </row>
    <row r="888" spans="3:3" x14ac:dyDescent="0.3">
      <c r="C888" s="200"/>
    </row>
    <row r="889" spans="3:3" x14ac:dyDescent="0.3">
      <c r="C889" s="200"/>
    </row>
    <row r="890" spans="3:3" x14ac:dyDescent="0.3">
      <c r="C890" s="200"/>
    </row>
    <row r="891" spans="3:3" x14ac:dyDescent="0.3">
      <c r="C891" s="200"/>
    </row>
    <row r="892" spans="3:3" x14ac:dyDescent="0.3">
      <c r="C892" s="200"/>
    </row>
    <row r="893" spans="3:3" x14ac:dyDescent="0.3">
      <c r="C893" s="200"/>
    </row>
    <row r="894" spans="3:3" x14ac:dyDescent="0.3">
      <c r="C894" s="200"/>
    </row>
    <row r="895" spans="3:3" x14ac:dyDescent="0.3">
      <c r="C895" s="200"/>
    </row>
    <row r="896" spans="3:3" x14ac:dyDescent="0.3">
      <c r="C896" s="200"/>
    </row>
    <row r="897" spans="3:3" x14ac:dyDescent="0.3">
      <c r="C897" s="200"/>
    </row>
    <row r="898" spans="3:3" x14ac:dyDescent="0.3">
      <c r="C898" s="200"/>
    </row>
    <row r="899" spans="3:3" x14ac:dyDescent="0.3">
      <c r="C899" s="200"/>
    </row>
    <row r="900" spans="3:3" x14ac:dyDescent="0.3">
      <c r="C900" s="200"/>
    </row>
    <row r="901" spans="3:3" x14ac:dyDescent="0.3">
      <c r="C901" s="200"/>
    </row>
    <row r="902" spans="3:3" x14ac:dyDescent="0.3">
      <c r="C902" s="200"/>
    </row>
    <row r="903" spans="3:3" x14ac:dyDescent="0.3">
      <c r="C903" s="200"/>
    </row>
    <row r="904" spans="3:3" x14ac:dyDescent="0.3">
      <c r="C904" s="200"/>
    </row>
    <row r="905" spans="3:3" x14ac:dyDescent="0.3">
      <c r="C905" s="200"/>
    </row>
    <row r="906" spans="3:3" x14ac:dyDescent="0.3">
      <c r="C906" s="200"/>
    </row>
    <row r="907" spans="3:3" x14ac:dyDescent="0.3">
      <c r="C907" s="200"/>
    </row>
    <row r="908" spans="3:3" x14ac:dyDescent="0.3">
      <c r="C908" s="200"/>
    </row>
    <row r="909" spans="3:3" x14ac:dyDescent="0.3">
      <c r="C909" s="200"/>
    </row>
    <row r="910" spans="3:3" x14ac:dyDescent="0.3">
      <c r="C910" s="200"/>
    </row>
    <row r="911" spans="3:3" x14ac:dyDescent="0.3">
      <c r="C911" s="200"/>
    </row>
    <row r="912" spans="3:3" x14ac:dyDescent="0.3">
      <c r="C912" s="200"/>
    </row>
    <row r="913" spans="3:3" x14ac:dyDescent="0.3">
      <c r="C913" s="200"/>
    </row>
    <row r="914" spans="3:3" x14ac:dyDescent="0.3">
      <c r="C914" s="200"/>
    </row>
    <row r="915" spans="3:3" x14ac:dyDescent="0.3">
      <c r="C915" s="200"/>
    </row>
    <row r="916" spans="3:3" x14ac:dyDescent="0.3">
      <c r="C916" s="200"/>
    </row>
    <row r="917" spans="3:3" x14ac:dyDescent="0.3">
      <c r="C917" s="200"/>
    </row>
    <row r="918" spans="3:3" x14ac:dyDescent="0.3">
      <c r="C918" s="200"/>
    </row>
    <row r="919" spans="3:3" x14ac:dyDescent="0.3">
      <c r="C919" s="200"/>
    </row>
    <row r="920" spans="3:3" x14ac:dyDescent="0.3">
      <c r="C920" s="200"/>
    </row>
    <row r="921" spans="3:3" x14ac:dyDescent="0.3">
      <c r="C921" s="200"/>
    </row>
    <row r="922" spans="3:3" x14ac:dyDescent="0.3">
      <c r="C922" s="200"/>
    </row>
    <row r="923" spans="3:3" x14ac:dyDescent="0.3">
      <c r="C923" s="200"/>
    </row>
    <row r="924" spans="3:3" x14ac:dyDescent="0.3">
      <c r="C924" s="200"/>
    </row>
    <row r="925" spans="3:3" x14ac:dyDescent="0.3">
      <c r="C925" s="200"/>
    </row>
    <row r="926" spans="3:3" x14ac:dyDescent="0.3">
      <c r="C926" s="200"/>
    </row>
    <row r="927" spans="3:3" x14ac:dyDescent="0.3">
      <c r="C927" s="200"/>
    </row>
    <row r="928" spans="3:3" x14ac:dyDescent="0.3">
      <c r="C928" s="200"/>
    </row>
    <row r="929" spans="3:3" x14ac:dyDescent="0.3">
      <c r="C929" s="200"/>
    </row>
    <row r="930" spans="3:3" x14ac:dyDescent="0.3">
      <c r="C930" s="200"/>
    </row>
    <row r="931" spans="3:3" x14ac:dyDescent="0.3">
      <c r="C931" s="200"/>
    </row>
    <row r="932" spans="3:3" x14ac:dyDescent="0.3">
      <c r="C932" s="200"/>
    </row>
    <row r="933" spans="3:3" x14ac:dyDescent="0.3">
      <c r="C933" s="200"/>
    </row>
    <row r="934" spans="3:3" x14ac:dyDescent="0.3">
      <c r="C934" s="200"/>
    </row>
    <row r="935" spans="3:3" x14ac:dyDescent="0.3">
      <c r="C935" s="200"/>
    </row>
    <row r="936" spans="3:3" x14ac:dyDescent="0.3">
      <c r="C936" s="200"/>
    </row>
    <row r="937" spans="3:3" x14ac:dyDescent="0.3">
      <c r="C937" s="200"/>
    </row>
    <row r="938" spans="3:3" x14ac:dyDescent="0.3">
      <c r="C938" s="200"/>
    </row>
    <row r="939" spans="3:3" x14ac:dyDescent="0.3">
      <c r="C939" s="200"/>
    </row>
    <row r="940" spans="3:3" x14ac:dyDescent="0.3">
      <c r="C940" s="200"/>
    </row>
    <row r="941" spans="3:3" x14ac:dyDescent="0.3">
      <c r="C941" s="200"/>
    </row>
    <row r="942" spans="3:3" x14ac:dyDescent="0.3">
      <c r="C942" s="200"/>
    </row>
    <row r="943" spans="3:3" x14ac:dyDescent="0.3">
      <c r="C943" s="200"/>
    </row>
    <row r="944" spans="3:3" x14ac:dyDescent="0.3">
      <c r="C944" s="200"/>
    </row>
    <row r="945" spans="3:3" x14ac:dyDescent="0.3">
      <c r="C945" s="200"/>
    </row>
    <row r="946" spans="3:3" x14ac:dyDescent="0.3">
      <c r="C946" s="200"/>
    </row>
    <row r="947" spans="3:3" x14ac:dyDescent="0.3">
      <c r="C947" s="200"/>
    </row>
    <row r="948" spans="3:3" x14ac:dyDescent="0.3">
      <c r="C948" s="200"/>
    </row>
    <row r="949" spans="3:3" x14ac:dyDescent="0.3">
      <c r="C949" s="200"/>
    </row>
    <row r="950" spans="3:3" x14ac:dyDescent="0.3">
      <c r="C950" s="200"/>
    </row>
    <row r="951" spans="3:3" x14ac:dyDescent="0.3">
      <c r="C951" s="200"/>
    </row>
    <row r="952" spans="3:3" x14ac:dyDescent="0.3">
      <c r="C952" s="200"/>
    </row>
    <row r="953" spans="3:3" x14ac:dyDescent="0.3">
      <c r="C953" s="200"/>
    </row>
    <row r="954" spans="3:3" x14ac:dyDescent="0.3">
      <c r="C954" s="200"/>
    </row>
    <row r="955" spans="3:3" x14ac:dyDescent="0.3">
      <c r="C955" s="200"/>
    </row>
    <row r="956" spans="3:3" x14ac:dyDescent="0.3">
      <c r="C956" s="200"/>
    </row>
    <row r="957" spans="3:3" x14ac:dyDescent="0.3">
      <c r="C957" s="200"/>
    </row>
    <row r="958" spans="3:3" x14ac:dyDescent="0.3">
      <c r="C958" s="200"/>
    </row>
    <row r="959" spans="3:3" x14ac:dyDescent="0.3">
      <c r="C959" s="200"/>
    </row>
    <row r="960" spans="3:3" x14ac:dyDescent="0.3">
      <c r="C960" s="200"/>
    </row>
    <row r="961" spans="3:3" x14ac:dyDescent="0.3">
      <c r="C961" s="200"/>
    </row>
    <row r="962" spans="3:3" x14ac:dyDescent="0.3">
      <c r="C962" s="200"/>
    </row>
    <row r="963" spans="3:3" x14ac:dyDescent="0.3">
      <c r="C963" s="200"/>
    </row>
    <row r="964" spans="3:3" x14ac:dyDescent="0.3">
      <c r="C964" s="200"/>
    </row>
    <row r="965" spans="3:3" x14ac:dyDescent="0.3">
      <c r="C965" s="200"/>
    </row>
    <row r="966" spans="3:3" x14ac:dyDescent="0.3">
      <c r="C966" s="200"/>
    </row>
    <row r="967" spans="3:3" x14ac:dyDescent="0.3">
      <c r="C967" s="200"/>
    </row>
    <row r="968" spans="3:3" x14ac:dyDescent="0.3">
      <c r="C968" s="200"/>
    </row>
    <row r="969" spans="3:3" x14ac:dyDescent="0.3">
      <c r="C969" s="200"/>
    </row>
    <row r="970" spans="3:3" x14ac:dyDescent="0.3">
      <c r="C970" s="200"/>
    </row>
    <row r="971" spans="3:3" x14ac:dyDescent="0.3">
      <c r="C971" s="200"/>
    </row>
    <row r="972" spans="3:3" x14ac:dyDescent="0.3">
      <c r="C972" s="200"/>
    </row>
    <row r="973" spans="3:3" x14ac:dyDescent="0.3">
      <c r="C973" s="200"/>
    </row>
    <row r="974" spans="3:3" x14ac:dyDescent="0.3">
      <c r="C974" s="200"/>
    </row>
    <row r="975" spans="3:3" x14ac:dyDescent="0.3">
      <c r="C975" s="200"/>
    </row>
    <row r="976" spans="3:3" x14ac:dyDescent="0.3">
      <c r="C976" s="200"/>
    </row>
    <row r="977" spans="3:3" x14ac:dyDescent="0.3">
      <c r="C977" s="200"/>
    </row>
    <row r="978" spans="3:3" x14ac:dyDescent="0.3">
      <c r="C978" s="200"/>
    </row>
    <row r="979" spans="3:3" x14ac:dyDescent="0.3">
      <c r="C979" s="200"/>
    </row>
    <row r="980" spans="3:3" x14ac:dyDescent="0.3">
      <c r="C980" s="200"/>
    </row>
    <row r="981" spans="3:3" x14ac:dyDescent="0.3">
      <c r="C981" s="200"/>
    </row>
    <row r="982" spans="3:3" x14ac:dyDescent="0.3">
      <c r="C982" s="200"/>
    </row>
    <row r="983" spans="3:3" x14ac:dyDescent="0.3">
      <c r="C983" s="200"/>
    </row>
    <row r="984" spans="3:3" x14ac:dyDescent="0.3">
      <c r="C984" s="200"/>
    </row>
    <row r="985" spans="3:3" x14ac:dyDescent="0.3">
      <c r="C985" s="200"/>
    </row>
    <row r="986" spans="3:3" x14ac:dyDescent="0.3">
      <c r="C986" s="200"/>
    </row>
    <row r="987" spans="3:3" x14ac:dyDescent="0.3">
      <c r="C987" s="200"/>
    </row>
    <row r="988" spans="3:3" x14ac:dyDescent="0.3">
      <c r="C988" s="200"/>
    </row>
    <row r="989" spans="3:3" x14ac:dyDescent="0.3">
      <c r="C989" s="200"/>
    </row>
    <row r="990" spans="3:3" x14ac:dyDescent="0.3">
      <c r="C990" s="200"/>
    </row>
    <row r="991" spans="3:3" x14ac:dyDescent="0.3">
      <c r="C991" s="200"/>
    </row>
    <row r="992" spans="3:3" x14ac:dyDescent="0.3">
      <c r="C992" s="200"/>
    </row>
    <row r="993" spans="3:3" x14ac:dyDescent="0.3">
      <c r="C993" s="200"/>
    </row>
    <row r="994" spans="3:3" x14ac:dyDescent="0.3">
      <c r="C994" s="200"/>
    </row>
    <row r="995" spans="3:3" x14ac:dyDescent="0.3">
      <c r="C995" s="200"/>
    </row>
    <row r="996" spans="3:3" x14ac:dyDescent="0.3">
      <c r="C996" s="200"/>
    </row>
    <row r="997" spans="3:3" x14ac:dyDescent="0.3">
      <c r="C997" s="200"/>
    </row>
    <row r="998" spans="3:3" x14ac:dyDescent="0.3">
      <c r="C998" s="200"/>
    </row>
    <row r="999" spans="3:3" x14ac:dyDescent="0.3">
      <c r="C999" s="200"/>
    </row>
  </sheetData>
  <autoFilter ref="A1:H1" xr:uid="{00000000-0009-0000-0000-000002000000}"/>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1">
    <cfRule type="colorScale" priority="335">
      <colorScale>
        <cfvo type="min"/>
        <cfvo type="percentile" val="50"/>
        <cfvo type="max"/>
        <color rgb="FFF8696B"/>
        <color rgb="FFFFEB84"/>
        <color rgb="FF63BE7B"/>
      </colorScale>
    </cfRule>
  </conditionalFormatting>
  <conditionalFormatting sqref="H2:H51">
    <cfRule type="cellIs" dxfId="35" priority="48" operator="equal">
      <formula>"Вариативная часть"</formula>
    </cfRule>
    <cfRule type="cellIs" dxfId="34" priority="49" operator="equal">
      <formula>"Базовая часть"</formula>
    </cfRule>
  </conditionalFormatting>
  <dataValidations count="2">
    <dataValidation type="list" allowBlank="1" showInputMessage="1" showErrorMessage="1" sqref="H2:H51" xr:uid="{00000000-0002-0000-0200-000000000000}">
      <formula1>"Базовая часть, Вариативная часть"</formula1>
    </dataValidation>
    <dataValidation allowBlank="1" showErrorMessage="1" sqref="A2:B51" xr:uid="{00000000-0002-0000-02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filterMode="1"/>
  <dimension ref="A1:H999"/>
  <sheetViews>
    <sheetView workbookViewId="0">
      <pane ySplit="1" topLeftCell="A12" activePane="bottomLeft" state="frozen"/>
      <selection sqref="A1:H1"/>
      <selection pane="bottomLeft" sqref="A1:H1"/>
    </sheetView>
  </sheetViews>
  <sheetFormatPr defaultColWidth="8.88671875" defaultRowHeight="15.6" x14ac:dyDescent="0.3"/>
  <cols>
    <col min="1" max="1" width="32.6640625" style="202" customWidth="1"/>
    <col min="2" max="2" width="100.6640625" style="50" customWidth="1"/>
    <col min="3" max="3" width="25.6640625" style="207" bestFit="1" customWidth="1"/>
    <col min="4" max="4" width="14.44140625" style="207" customWidth="1"/>
    <col min="5" max="5" width="25.6640625" style="207" customWidth="1"/>
    <col min="6" max="6" width="14.33203125" style="207" customWidth="1"/>
    <col min="7" max="7" width="13.88671875" style="11" customWidth="1"/>
    <col min="8" max="8" width="20.88671875" style="11" customWidth="1"/>
    <col min="9" max="16384" width="8.88671875" style="50"/>
  </cols>
  <sheetData>
    <row r="1" spans="1:8" ht="31.2" x14ac:dyDescent="0.3">
      <c r="A1" s="189" t="s">
        <v>1</v>
      </c>
      <c r="B1" s="190" t="s">
        <v>10</v>
      </c>
      <c r="C1" s="191" t="s">
        <v>2</v>
      </c>
      <c r="D1" s="189" t="s">
        <v>4</v>
      </c>
      <c r="E1" s="189" t="s">
        <v>3</v>
      </c>
      <c r="F1" s="189" t="s">
        <v>8</v>
      </c>
      <c r="G1" s="189" t="s">
        <v>32</v>
      </c>
      <c r="H1" s="189" t="s">
        <v>33</v>
      </c>
    </row>
    <row r="2" spans="1:8" hidden="1" x14ac:dyDescent="0.3">
      <c r="A2" s="210" t="s">
        <v>121</v>
      </c>
      <c r="B2" s="192" t="s">
        <v>132</v>
      </c>
      <c r="C2" s="16" t="s">
        <v>7</v>
      </c>
      <c r="D2" s="204">
        <v>1</v>
      </c>
      <c r="E2" s="204" t="s">
        <v>133</v>
      </c>
      <c r="F2" s="203">
        <v>16</v>
      </c>
      <c r="G2" s="18">
        <f t="shared" ref="G2:G39" si="0">COUNTIF($A$2:$A$999,A2)</f>
        <v>1</v>
      </c>
      <c r="H2" s="18" t="s">
        <v>35</v>
      </c>
    </row>
    <row r="3" spans="1:8" ht="31.2" hidden="1" x14ac:dyDescent="0.3">
      <c r="A3" s="213" t="s">
        <v>377</v>
      </c>
      <c r="B3" s="197" t="s">
        <v>458</v>
      </c>
      <c r="C3" s="16" t="s">
        <v>7</v>
      </c>
      <c r="D3" s="218">
        <v>1</v>
      </c>
      <c r="E3" s="204" t="s">
        <v>379</v>
      </c>
      <c r="F3" s="16">
        <v>12</v>
      </c>
      <c r="G3" s="18">
        <f t="shared" si="0"/>
        <v>1</v>
      </c>
      <c r="H3" s="18" t="s">
        <v>35</v>
      </c>
    </row>
    <row r="4" spans="1:8" hidden="1" x14ac:dyDescent="0.3">
      <c r="A4" s="210" t="s">
        <v>196</v>
      </c>
      <c r="B4" s="192" t="s">
        <v>197</v>
      </c>
      <c r="C4" s="16" t="s">
        <v>7</v>
      </c>
      <c r="D4" s="204">
        <v>1</v>
      </c>
      <c r="E4" s="204" t="s">
        <v>133</v>
      </c>
      <c r="F4" s="203">
        <f>12*D4</f>
        <v>12</v>
      </c>
      <c r="G4" s="18">
        <f t="shared" si="0"/>
        <v>1</v>
      </c>
      <c r="H4" s="18" t="s">
        <v>35</v>
      </c>
    </row>
    <row r="5" spans="1:8" hidden="1" x14ac:dyDescent="0.3">
      <c r="A5" s="211" t="s">
        <v>207</v>
      </c>
      <c r="B5" s="192" t="s">
        <v>208</v>
      </c>
      <c r="C5" s="16" t="s">
        <v>7</v>
      </c>
      <c r="D5" s="212">
        <v>1</v>
      </c>
      <c r="E5" s="203" t="s">
        <v>209</v>
      </c>
      <c r="F5" s="191">
        <f>4*D5</f>
        <v>4</v>
      </c>
      <c r="G5" s="18">
        <f t="shared" si="0"/>
        <v>1</v>
      </c>
      <c r="H5" s="18" t="s">
        <v>35</v>
      </c>
    </row>
    <row r="6" spans="1:8" ht="62.4" x14ac:dyDescent="0.3">
      <c r="A6" s="14" t="s">
        <v>491</v>
      </c>
      <c r="B6" s="192" t="s">
        <v>217</v>
      </c>
      <c r="C6" s="16" t="s">
        <v>11</v>
      </c>
      <c r="D6" s="203">
        <v>1</v>
      </c>
      <c r="E6" s="203" t="s">
        <v>200</v>
      </c>
      <c r="F6" s="203">
        <f>3*D6</f>
        <v>3</v>
      </c>
      <c r="G6" s="18">
        <f t="shared" si="0"/>
        <v>1</v>
      </c>
      <c r="H6" s="18" t="s">
        <v>35</v>
      </c>
    </row>
    <row r="7" spans="1:8" x14ac:dyDescent="0.3">
      <c r="A7" s="14" t="s">
        <v>489</v>
      </c>
      <c r="B7" s="192" t="s">
        <v>223</v>
      </c>
      <c r="C7" s="16" t="s">
        <v>11</v>
      </c>
      <c r="D7" s="203">
        <v>1</v>
      </c>
      <c r="E7" s="203" t="s">
        <v>200</v>
      </c>
      <c r="F7" s="203">
        <f>3*D7</f>
        <v>3</v>
      </c>
      <c r="G7" s="18">
        <f t="shared" si="0"/>
        <v>1</v>
      </c>
      <c r="H7" s="18" t="s">
        <v>35</v>
      </c>
    </row>
    <row r="8" spans="1:8" ht="31.2" x14ac:dyDescent="0.3">
      <c r="A8" s="17" t="s">
        <v>380</v>
      </c>
      <c r="B8" s="197" t="s">
        <v>381</v>
      </c>
      <c r="C8" s="16" t="s">
        <v>11</v>
      </c>
      <c r="D8" s="16">
        <v>1</v>
      </c>
      <c r="E8" s="203" t="s">
        <v>379</v>
      </c>
      <c r="F8" s="16">
        <v>12</v>
      </c>
      <c r="G8" s="18">
        <f t="shared" si="0"/>
        <v>1</v>
      </c>
      <c r="H8" s="18" t="s">
        <v>35</v>
      </c>
    </row>
    <row r="9" spans="1:8" x14ac:dyDescent="0.3">
      <c r="A9" s="17" t="s">
        <v>382</v>
      </c>
      <c r="B9" s="197" t="s">
        <v>383</v>
      </c>
      <c r="C9" s="16" t="s">
        <v>11</v>
      </c>
      <c r="D9" s="16">
        <v>1</v>
      </c>
      <c r="E9" s="203" t="s">
        <v>379</v>
      </c>
      <c r="F9" s="16">
        <v>12</v>
      </c>
      <c r="G9" s="18">
        <f t="shared" si="0"/>
        <v>1</v>
      </c>
      <c r="H9" s="18" t="s">
        <v>35</v>
      </c>
    </row>
    <row r="10" spans="1:8" x14ac:dyDescent="0.3">
      <c r="A10" s="14" t="s">
        <v>459</v>
      </c>
      <c r="B10" s="192" t="s">
        <v>202</v>
      </c>
      <c r="C10" s="16" t="s">
        <v>11</v>
      </c>
      <c r="D10" s="203">
        <v>1</v>
      </c>
      <c r="E10" s="203" t="s">
        <v>133</v>
      </c>
      <c r="F10" s="203">
        <f>12*D10</f>
        <v>12</v>
      </c>
      <c r="G10" s="18">
        <f t="shared" si="0"/>
        <v>1</v>
      </c>
      <c r="H10" s="18" t="s">
        <v>35</v>
      </c>
    </row>
    <row r="11" spans="1:8" ht="31.2" x14ac:dyDescent="0.3">
      <c r="A11" s="14" t="s">
        <v>203</v>
      </c>
      <c r="B11" s="192" t="s">
        <v>204</v>
      </c>
      <c r="C11" s="16" t="s">
        <v>11</v>
      </c>
      <c r="D11" s="203">
        <v>1</v>
      </c>
      <c r="E11" s="203" t="s">
        <v>133</v>
      </c>
      <c r="F11" s="203">
        <f>12*D11</f>
        <v>12</v>
      </c>
      <c r="G11" s="18">
        <f t="shared" si="0"/>
        <v>1</v>
      </c>
      <c r="H11" s="18" t="s">
        <v>35</v>
      </c>
    </row>
    <row r="12" spans="1:8" x14ac:dyDescent="0.3">
      <c r="A12" s="14" t="s">
        <v>136</v>
      </c>
      <c r="B12" s="192" t="s">
        <v>137</v>
      </c>
      <c r="C12" s="16" t="s">
        <v>11</v>
      </c>
      <c r="D12" s="203">
        <v>1</v>
      </c>
      <c r="E12" s="203" t="s">
        <v>133</v>
      </c>
      <c r="F12" s="203">
        <v>16</v>
      </c>
      <c r="G12" s="18">
        <f t="shared" si="0"/>
        <v>1</v>
      </c>
      <c r="H12" s="18" t="s">
        <v>35</v>
      </c>
    </row>
    <row r="13" spans="1:8" x14ac:dyDescent="0.3">
      <c r="A13" s="14" t="s">
        <v>140</v>
      </c>
      <c r="B13" s="194" t="s">
        <v>141</v>
      </c>
      <c r="C13" s="16" t="s">
        <v>11</v>
      </c>
      <c r="D13" s="203">
        <v>1</v>
      </c>
      <c r="E13" s="203" t="s">
        <v>133</v>
      </c>
      <c r="F13" s="203">
        <v>16</v>
      </c>
      <c r="G13" s="18">
        <f t="shared" si="0"/>
        <v>1</v>
      </c>
      <c r="H13" s="18" t="s">
        <v>35</v>
      </c>
    </row>
    <row r="14" spans="1:8" hidden="1" x14ac:dyDescent="0.3">
      <c r="A14" s="14" t="s">
        <v>27</v>
      </c>
      <c r="B14" s="192" t="s">
        <v>230</v>
      </c>
      <c r="C14" s="16" t="s">
        <v>5</v>
      </c>
      <c r="D14" s="203">
        <v>1</v>
      </c>
      <c r="E14" s="203" t="s">
        <v>200</v>
      </c>
      <c r="F14" s="203">
        <v>3</v>
      </c>
      <c r="G14" s="18">
        <f t="shared" si="0"/>
        <v>1</v>
      </c>
      <c r="H14" s="18" t="s">
        <v>35</v>
      </c>
    </row>
    <row r="15" spans="1:8" ht="31.2" hidden="1" x14ac:dyDescent="0.3">
      <c r="A15" s="14" t="s">
        <v>231</v>
      </c>
      <c r="B15" s="192" t="s">
        <v>232</v>
      </c>
      <c r="C15" s="16" t="s">
        <v>18</v>
      </c>
      <c r="D15" s="203">
        <v>1</v>
      </c>
      <c r="E15" s="203" t="s">
        <v>200</v>
      </c>
      <c r="F15" s="203">
        <v>3</v>
      </c>
      <c r="G15" s="18">
        <f t="shared" si="0"/>
        <v>1</v>
      </c>
      <c r="H15" s="18" t="s">
        <v>35</v>
      </c>
    </row>
    <row r="16" spans="1:8" x14ac:dyDescent="0.3">
      <c r="A16" s="14" t="s">
        <v>138</v>
      </c>
      <c r="B16" s="192" t="s">
        <v>139</v>
      </c>
      <c r="C16" s="16" t="s">
        <v>11</v>
      </c>
      <c r="D16" s="203">
        <v>1</v>
      </c>
      <c r="E16" s="203" t="s">
        <v>133</v>
      </c>
      <c r="F16" s="203">
        <v>16</v>
      </c>
      <c r="G16" s="18">
        <f t="shared" si="0"/>
        <v>1</v>
      </c>
      <c r="H16" s="18" t="s">
        <v>35</v>
      </c>
    </row>
    <row r="17" spans="1:8" ht="31.2" x14ac:dyDescent="0.3">
      <c r="A17" s="14" t="s">
        <v>488</v>
      </c>
      <c r="B17" s="192" t="s">
        <v>225</v>
      </c>
      <c r="C17" s="16" t="s">
        <v>11</v>
      </c>
      <c r="D17" s="203">
        <v>1</v>
      </c>
      <c r="E17" s="203" t="s">
        <v>200</v>
      </c>
      <c r="F17" s="203">
        <f>3*D17</f>
        <v>3</v>
      </c>
      <c r="G17" s="18">
        <f t="shared" si="0"/>
        <v>1</v>
      </c>
      <c r="H17" s="18" t="s">
        <v>35</v>
      </c>
    </row>
    <row r="18" spans="1:8" ht="31.2" x14ac:dyDescent="0.3">
      <c r="A18" s="17" t="s">
        <v>384</v>
      </c>
      <c r="B18" s="197" t="s">
        <v>385</v>
      </c>
      <c r="C18" s="16" t="s">
        <v>11</v>
      </c>
      <c r="D18" s="16">
        <v>1</v>
      </c>
      <c r="E18" s="203" t="s">
        <v>386</v>
      </c>
      <c r="F18" s="16">
        <v>6</v>
      </c>
      <c r="G18" s="18">
        <f t="shared" si="0"/>
        <v>1</v>
      </c>
      <c r="H18" s="18" t="s">
        <v>35</v>
      </c>
    </row>
    <row r="19" spans="1:8" x14ac:dyDescent="0.3">
      <c r="A19" s="14" t="s">
        <v>493</v>
      </c>
      <c r="B19" s="192" t="s">
        <v>206</v>
      </c>
      <c r="C19" s="16" t="s">
        <v>11</v>
      </c>
      <c r="D19" s="203">
        <v>1</v>
      </c>
      <c r="E19" s="203" t="s">
        <v>200</v>
      </c>
      <c r="F19" s="203">
        <f>3*D19</f>
        <v>3</v>
      </c>
      <c r="G19" s="18">
        <f t="shared" si="0"/>
        <v>1</v>
      </c>
      <c r="H19" s="18" t="s">
        <v>35</v>
      </c>
    </row>
    <row r="20" spans="1:8" x14ac:dyDescent="0.3">
      <c r="A20" s="17" t="s">
        <v>387</v>
      </c>
      <c r="B20" s="197" t="s">
        <v>388</v>
      </c>
      <c r="C20" s="16" t="s">
        <v>11</v>
      </c>
      <c r="D20" s="16">
        <v>1</v>
      </c>
      <c r="E20" s="203" t="s">
        <v>386</v>
      </c>
      <c r="F20" s="16">
        <v>6</v>
      </c>
      <c r="G20" s="18">
        <f t="shared" si="0"/>
        <v>1</v>
      </c>
      <c r="H20" s="18" t="s">
        <v>35</v>
      </c>
    </row>
    <row r="21" spans="1:8" ht="31.2" x14ac:dyDescent="0.3">
      <c r="A21" s="17" t="s">
        <v>389</v>
      </c>
      <c r="B21" s="197" t="s">
        <v>390</v>
      </c>
      <c r="C21" s="16" t="s">
        <v>11</v>
      </c>
      <c r="D21" s="16">
        <v>1</v>
      </c>
      <c r="E21" s="203" t="s">
        <v>386</v>
      </c>
      <c r="F21" s="16">
        <v>6</v>
      </c>
      <c r="G21" s="18">
        <f t="shared" si="0"/>
        <v>1</v>
      </c>
      <c r="H21" s="18" t="s">
        <v>35</v>
      </c>
    </row>
    <row r="22" spans="1:8" ht="31.2" x14ac:dyDescent="0.3">
      <c r="A22" s="14" t="s">
        <v>492</v>
      </c>
      <c r="B22" s="192" t="s">
        <v>215</v>
      </c>
      <c r="C22" s="16" t="s">
        <v>11</v>
      </c>
      <c r="D22" s="203">
        <v>1</v>
      </c>
      <c r="E22" s="203" t="s">
        <v>200</v>
      </c>
      <c r="F22" s="203">
        <f>3*D22</f>
        <v>3</v>
      </c>
      <c r="G22" s="18">
        <f t="shared" si="0"/>
        <v>1</v>
      </c>
      <c r="H22" s="18" t="s">
        <v>35</v>
      </c>
    </row>
    <row r="23" spans="1:8" ht="31.2" x14ac:dyDescent="0.3">
      <c r="A23" s="205" t="s">
        <v>487</v>
      </c>
      <c r="B23" s="192" t="s">
        <v>211</v>
      </c>
      <c r="C23" s="16" t="s">
        <v>11</v>
      </c>
      <c r="D23" s="204">
        <v>1</v>
      </c>
      <c r="E23" s="203" t="s">
        <v>200</v>
      </c>
      <c r="F23" s="203">
        <f>3*D23</f>
        <v>3</v>
      </c>
      <c r="G23" s="18">
        <f t="shared" si="0"/>
        <v>1</v>
      </c>
      <c r="H23" s="18" t="s">
        <v>35</v>
      </c>
    </row>
    <row r="24" spans="1:8" x14ac:dyDescent="0.3">
      <c r="A24" s="205" t="s">
        <v>134</v>
      </c>
      <c r="B24" s="196" t="s">
        <v>135</v>
      </c>
      <c r="C24" s="16" t="s">
        <v>11</v>
      </c>
      <c r="D24" s="204">
        <v>1</v>
      </c>
      <c r="E24" s="203" t="s">
        <v>133</v>
      </c>
      <c r="F24" s="203">
        <v>16</v>
      </c>
      <c r="G24" s="18">
        <f t="shared" si="0"/>
        <v>1</v>
      </c>
      <c r="H24" s="18" t="s">
        <v>484</v>
      </c>
    </row>
    <row r="25" spans="1:8" x14ac:dyDescent="0.3">
      <c r="A25" s="14" t="s">
        <v>494</v>
      </c>
      <c r="B25" s="192" t="s">
        <v>199</v>
      </c>
      <c r="C25" s="16" t="s">
        <v>11</v>
      </c>
      <c r="D25" s="203">
        <v>1</v>
      </c>
      <c r="E25" s="203" t="s">
        <v>200</v>
      </c>
      <c r="F25" s="203">
        <f>3*D25</f>
        <v>3</v>
      </c>
      <c r="G25" s="18">
        <f t="shared" si="0"/>
        <v>1</v>
      </c>
      <c r="H25" s="18" t="s">
        <v>35</v>
      </c>
    </row>
    <row r="26" spans="1:8" hidden="1" x14ac:dyDescent="0.3">
      <c r="A26" s="14" t="s">
        <v>239</v>
      </c>
      <c r="B26" s="194" t="s">
        <v>435</v>
      </c>
      <c r="C26" s="16" t="s">
        <v>7</v>
      </c>
      <c r="D26" s="203">
        <v>1</v>
      </c>
      <c r="E26" s="203" t="s">
        <v>436</v>
      </c>
      <c r="F26" s="203">
        <v>8</v>
      </c>
      <c r="G26" s="18">
        <f t="shared" si="0"/>
        <v>3</v>
      </c>
      <c r="H26" s="18" t="s">
        <v>35</v>
      </c>
    </row>
    <row r="27" spans="1:8" hidden="1" x14ac:dyDescent="0.3">
      <c r="A27" s="14" t="s">
        <v>239</v>
      </c>
      <c r="B27" s="220" t="s">
        <v>335</v>
      </c>
      <c r="C27" s="16" t="s">
        <v>7</v>
      </c>
      <c r="D27" s="218">
        <v>12</v>
      </c>
      <c r="E27" s="16" t="s">
        <v>336</v>
      </c>
      <c r="F27" s="218">
        <v>24</v>
      </c>
      <c r="G27" s="18">
        <f t="shared" si="0"/>
        <v>3</v>
      </c>
      <c r="H27" s="18" t="s">
        <v>35</v>
      </c>
    </row>
    <row r="28" spans="1:8" hidden="1" x14ac:dyDescent="0.3">
      <c r="A28" s="14" t="s">
        <v>239</v>
      </c>
      <c r="B28" s="194" t="s">
        <v>240</v>
      </c>
      <c r="C28" s="16" t="s">
        <v>7</v>
      </c>
      <c r="D28" s="16">
        <v>1</v>
      </c>
      <c r="E28" s="203" t="s">
        <v>241</v>
      </c>
      <c r="F28" s="16">
        <v>6</v>
      </c>
      <c r="G28" s="18">
        <f t="shared" si="0"/>
        <v>3</v>
      </c>
      <c r="H28" s="18" t="s">
        <v>35</v>
      </c>
    </row>
    <row r="29" spans="1:8" hidden="1" x14ac:dyDescent="0.3">
      <c r="A29" s="14" t="s">
        <v>481</v>
      </c>
      <c r="B29" s="192" t="s">
        <v>237</v>
      </c>
      <c r="C29" s="16" t="s">
        <v>7</v>
      </c>
      <c r="D29" s="203">
        <v>1</v>
      </c>
      <c r="E29" s="203" t="s">
        <v>200</v>
      </c>
      <c r="F29" s="203">
        <f>3*D29</f>
        <v>3</v>
      </c>
      <c r="G29" s="18">
        <f t="shared" si="0"/>
        <v>1</v>
      </c>
      <c r="H29" s="18" t="s">
        <v>35</v>
      </c>
    </row>
    <row r="30" spans="1:8" hidden="1" x14ac:dyDescent="0.3">
      <c r="A30" s="14" t="s">
        <v>24</v>
      </c>
      <c r="B30" s="197" t="s">
        <v>338</v>
      </c>
      <c r="C30" s="16" t="s">
        <v>7</v>
      </c>
      <c r="D30" s="16">
        <v>24</v>
      </c>
      <c r="E30" s="16" t="s">
        <v>340</v>
      </c>
      <c r="F30" s="16">
        <v>24</v>
      </c>
      <c r="G30" s="18">
        <f t="shared" si="0"/>
        <v>2</v>
      </c>
      <c r="H30" s="18" t="s">
        <v>35</v>
      </c>
    </row>
    <row r="31" spans="1:8" hidden="1" x14ac:dyDescent="0.3">
      <c r="A31" s="17" t="s">
        <v>24</v>
      </c>
      <c r="B31" s="192" t="s">
        <v>437</v>
      </c>
      <c r="C31" s="16" t="s">
        <v>7</v>
      </c>
      <c r="D31" s="203">
        <v>1</v>
      </c>
      <c r="E31" s="204" t="s">
        <v>436</v>
      </c>
      <c r="F31" s="203">
        <v>8</v>
      </c>
      <c r="G31" s="18">
        <f t="shared" si="0"/>
        <v>2</v>
      </c>
      <c r="H31" s="18" t="s">
        <v>35</v>
      </c>
    </row>
    <row r="32" spans="1:8" hidden="1" x14ac:dyDescent="0.3">
      <c r="A32" s="14" t="s">
        <v>242</v>
      </c>
      <c r="B32" s="127" t="s">
        <v>243</v>
      </c>
      <c r="C32" s="16" t="s">
        <v>7</v>
      </c>
      <c r="D32" s="16">
        <v>1</v>
      </c>
      <c r="E32" s="204" t="s">
        <v>244</v>
      </c>
      <c r="F32" s="16">
        <v>12</v>
      </c>
      <c r="G32" s="18">
        <f t="shared" si="0"/>
        <v>1</v>
      </c>
      <c r="H32" s="18" t="s">
        <v>35</v>
      </c>
    </row>
    <row r="33" spans="1:8" ht="31.2" hidden="1" x14ac:dyDescent="0.3">
      <c r="A33" s="17" t="s">
        <v>391</v>
      </c>
      <c r="B33" s="197" t="s">
        <v>392</v>
      </c>
      <c r="C33" s="16" t="s">
        <v>7</v>
      </c>
      <c r="D33" s="16">
        <v>1</v>
      </c>
      <c r="E33" s="204" t="s">
        <v>379</v>
      </c>
      <c r="F33" s="16">
        <v>12</v>
      </c>
      <c r="G33" s="18">
        <f t="shared" si="0"/>
        <v>1</v>
      </c>
      <c r="H33" s="18" t="s">
        <v>35</v>
      </c>
    </row>
    <row r="34" spans="1:8" x14ac:dyDescent="0.3">
      <c r="A34" s="14" t="s">
        <v>226</v>
      </c>
      <c r="B34" s="192" t="s">
        <v>227</v>
      </c>
      <c r="C34" s="16" t="s">
        <v>11</v>
      </c>
      <c r="D34" s="203">
        <v>1</v>
      </c>
      <c r="E34" s="204" t="s">
        <v>200</v>
      </c>
      <c r="F34" s="203">
        <f t="shared" ref="F34:F39" si="1">3*D34</f>
        <v>3</v>
      </c>
      <c r="G34" s="18">
        <f t="shared" si="0"/>
        <v>1</v>
      </c>
      <c r="H34" s="18" t="s">
        <v>35</v>
      </c>
    </row>
    <row r="35" spans="1:8" x14ac:dyDescent="0.3">
      <c r="A35" s="14" t="s">
        <v>485</v>
      </c>
      <c r="B35" s="192" t="s">
        <v>219</v>
      </c>
      <c r="C35" s="16" t="s">
        <v>11</v>
      </c>
      <c r="D35" s="203">
        <v>1</v>
      </c>
      <c r="E35" s="204" t="s">
        <v>200</v>
      </c>
      <c r="F35" s="203">
        <f t="shared" si="1"/>
        <v>3</v>
      </c>
      <c r="G35" s="18">
        <f t="shared" si="0"/>
        <v>1</v>
      </c>
      <c r="H35" s="18" t="s">
        <v>35</v>
      </c>
    </row>
    <row r="36" spans="1:8" ht="31.2" x14ac:dyDescent="0.3">
      <c r="A36" s="14" t="s">
        <v>234</v>
      </c>
      <c r="B36" s="192" t="s">
        <v>235</v>
      </c>
      <c r="C36" s="16" t="s">
        <v>11</v>
      </c>
      <c r="D36" s="203">
        <v>1</v>
      </c>
      <c r="E36" s="204" t="s">
        <v>200</v>
      </c>
      <c r="F36" s="203">
        <f t="shared" si="1"/>
        <v>3</v>
      </c>
      <c r="G36" s="18">
        <f t="shared" si="0"/>
        <v>1</v>
      </c>
      <c r="H36" s="18" t="s">
        <v>35</v>
      </c>
    </row>
    <row r="37" spans="1:8" ht="46.8" x14ac:dyDescent="0.3">
      <c r="A37" s="14" t="s">
        <v>228</v>
      </c>
      <c r="B37" s="192" t="s">
        <v>229</v>
      </c>
      <c r="C37" s="16" t="s">
        <v>11</v>
      </c>
      <c r="D37" s="203">
        <v>1</v>
      </c>
      <c r="E37" s="204" t="s">
        <v>200</v>
      </c>
      <c r="F37" s="203">
        <f t="shared" si="1"/>
        <v>3</v>
      </c>
      <c r="G37" s="18">
        <f t="shared" si="0"/>
        <v>1</v>
      </c>
      <c r="H37" s="18" t="s">
        <v>35</v>
      </c>
    </row>
    <row r="38" spans="1:8" x14ac:dyDescent="0.3">
      <c r="A38" s="14" t="s">
        <v>490</v>
      </c>
      <c r="B38" s="192" t="s">
        <v>221</v>
      </c>
      <c r="C38" s="16" t="s">
        <v>11</v>
      </c>
      <c r="D38" s="203">
        <v>1</v>
      </c>
      <c r="E38" s="203" t="s">
        <v>200</v>
      </c>
      <c r="F38" s="203">
        <f t="shared" si="1"/>
        <v>3</v>
      </c>
      <c r="G38" s="18">
        <f t="shared" si="0"/>
        <v>1</v>
      </c>
      <c r="H38" s="18" t="s">
        <v>35</v>
      </c>
    </row>
    <row r="39" spans="1:8" x14ac:dyDescent="0.3">
      <c r="A39" s="14" t="s">
        <v>486</v>
      </c>
      <c r="B39" s="219" t="s">
        <v>213</v>
      </c>
      <c r="C39" s="16" t="s">
        <v>11</v>
      </c>
      <c r="D39" s="203">
        <v>1</v>
      </c>
      <c r="E39" s="203" t="s">
        <v>200</v>
      </c>
      <c r="F39" s="203">
        <f t="shared" si="1"/>
        <v>3</v>
      </c>
      <c r="G39" s="18">
        <f t="shared" si="0"/>
        <v>1</v>
      </c>
      <c r="H39" s="18" t="s">
        <v>35</v>
      </c>
    </row>
    <row r="40" spans="1:8" x14ac:dyDescent="0.3">
      <c r="C40" s="200"/>
    </row>
    <row r="41" spans="1:8" x14ac:dyDescent="0.3">
      <c r="C41" s="200"/>
    </row>
    <row r="42" spans="1:8" x14ac:dyDescent="0.3">
      <c r="C42" s="200"/>
    </row>
    <row r="43" spans="1:8" x14ac:dyDescent="0.3">
      <c r="C43" s="200"/>
    </row>
    <row r="44" spans="1:8" x14ac:dyDescent="0.3">
      <c r="C44" s="200"/>
    </row>
    <row r="45" spans="1:8" x14ac:dyDescent="0.3">
      <c r="C45" s="200"/>
    </row>
    <row r="46" spans="1:8" x14ac:dyDescent="0.3">
      <c r="C46" s="200"/>
    </row>
    <row r="47" spans="1:8" x14ac:dyDescent="0.3">
      <c r="C47" s="200"/>
    </row>
    <row r="48" spans="1:8" x14ac:dyDescent="0.3">
      <c r="C48" s="200"/>
    </row>
    <row r="49" spans="3:3" x14ac:dyDescent="0.3">
      <c r="C49" s="200"/>
    </row>
    <row r="50" spans="3:3" x14ac:dyDescent="0.3">
      <c r="C50" s="200"/>
    </row>
    <row r="51" spans="3:3" x14ac:dyDescent="0.3">
      <c r="C51" s="200"/>
    </row>
    <row r="52" spans="3:3" x14ac:dyDescent="0.3">
      <c r="C52" s="200"/>
    </row>
    <row r="53" spans="3:3" x14ac:dyDescent="0.3">
      <c r="C53" s="200"/>
    </row>
    <row r="54" spans="3:3" x14ac:dyDescent="0.3">
      <c r="C54" s="200"/>
    </row>
    <row r="55" spans="3:3" x14ac:dyDescent="0.3">
      <c r="C55" s="200"/>
    </row>
    <row r="56" spans="3:3" x14ac:dyDescent="0.3">
      <c r="C56" s="200"/>
    </row>
    <row r="57" spans="3:3" x14ac:dyDescent="0.3">
      <c r="C57" s="200"/>
    </row>
    <row r="58" spans="3:3" x14ac:dyDescent="0.3">
      <c r="C58" s="200"/>
    </row>
    <row r="59" spans="3:3" x14ac:dyDescent="0.3">
      <c r="C59" s="200"/>
    </row>
    <row r="60" spans="3:3" x14ac:dyDescent="0.3">
      <c r="C60" s="200"/>
    </row>
    <row r="61" spans="3:3" x14ac:dyDescent="0.3">
      <c r="C61" s="200"/>
    </row>
    <row r="62" spans="3:3" x14ac:dyDescent="0.3">
      <c r="C62" s="200"/>
    </row>
    <row r="63" spans="3:3" x14ac:dyDescent="0.3">
      <c r="C63" s="200"/>
    </row>
    <row r="64" spans="3:3" x14ac:dyDescent="0.3">
      <c r="C64" s="200"/>
    </row>
    <row r="65" spans="3:3" x14ac:dyDescent="0.3">
      <c r="C65" s="200"/>
    </row>
    <row r="66" spans="3:3" x14ac:dyDescent="0.3">
      <c r="C66" s="200"/>
    </row>
    <row r="67" spans="3:3" x14ac:dyDescent="0.3">
      <c r="C67" s="200"/>
    </row>
    <row r="68" spans="3:3" x14ac:dyDescent="0.3">
      <c r="C68" s="200"/>
    </row>
    <row r="69" spans="3:3" x14ac:dyDescent="0.3">
      <c r="C69" s="200"/>
    </row>
    <row r="70" spans="3:3" x14ac:dyDescent="0.3">
      <c r="C70" s="200"/>
    </row>
    <row r="71" spans="3:3" x14ac:dyDescent="0.3">
      <c r="C71" s="200"/>
    </row>
    <row r="72" spans="3:3" x14ac:dyDescent="0.3">
      <c r="C72" s="200"/>
    </row>
    <row r="73" spans="3:3" x14ac:dyDescent="0.3">
      <c r="C73" s="200"/>
    </row>
    <row r="74" spans="3:3" x14ac:dyDescent="0.3">
      <c r="C74" s="200"/>
    </row>
    <row r="75" spans="3:3" x14ac:dyDescent="0.3">
      <c r="C75" s="200"/>
    </row>
    <row r="76" spans="3:3" x14ac:dyDescent="0.3">
      <c r="C76" s="200"/>
    </row>
    <row r="77" spans="3:3" x14ac:dyDescent="0.3">
      <c r="C77" s="200"/>
    </row>
    <row r="78" spans="3:3" x14ac:dyDescent="0.3">
      <c r="C78" s="200"/>
    </row>
    <row r="79" spans="3:3" x14ac:dyDescent="0.3">
      <c r="C79" s="200"/>
    </row>
    <row r="80" spans="3:3" x14ac:dyDescent="0.3">
      <c r="C80" s="200"/>
    </row>
    <row r="81" spans="3:3" x14ac:dyDescent="0.3">
      <c r="C81" s="200"/>
    </row>
    <row r="82" spans="3:3" x14ac:dyDescent="0.3">
      <c r="C82" s="200"/>
    </row>
    <row r="83" spans="3:3" x14ac:dyDescent="0.3">
      <c r="C83" s="200"/>
    </row>
    <row r="84" spans="3:3" x14ac:dyDescent="0.3">
      <c r="C84" s="200"/>
    </row>
    <row r="85" spans="3:3" x14ac:dyDescent="0.3">
      <c r="C85" s="200"/>
    </row>
    <row r="86" spans="3:3" x14ac:dyDescent="0.3">
      <c r="C86" s="200"/>
    </row>
    <row r="87" spans="3:3" x14ac:dyDescent="0.3">
      <c r="C87" s="200"/>
    </row>
    <row r="88" spans="3:3" x14ac:dyDescent="0.3">
      <c r="C88" s="200"/>
    </row>
    <row r="89" spans="3:3" x14ac:dyDescent="0.3">
      <c r="C89" s="200"/>
    </row>
    <row r="90" spans="3:3" x14ac:dyDescent="0.3">
      <c r="C90" s="200"/>
    </row>
    <row r="91" spans="3:3" x14ac:dyDescent="0.3">
      <c r="C91" s="200"/>
    </row>
    <row r="92" spans="3:3" x14ac:dyDescent="0.3">
      <c r="C92" s="200"/>
    </row>
    <row r="93" spans="3:3" x14ac:dyDescent="0.3">
      <c r="C93" s="200"/>
    </row>
    <row r="94" spans="3:3" x14ac:dyDescent="0.3">
      <c r="C94" s="200"/>
    </row>
    <row r="95" spans="3:3" x14ac:dyDescent="0.3">
      <c r="C95" s="200"/>
    </row>
    <row r="96" spans="3:3" x14ac:dyDescent="0.3">
      <c r="C96" s="200"/>
    </row>
    <row r="97" spans="3:3" x14ac:dyDescent="0.3">
      <c r="C97" s="200"/>
    </row>
    <row r="98" spans="3:3" x14ac:dyDescent="0.3">
      <c r="C98" s="200"/>
    </row>
    <row r="99" spans="3:3" x14ac:dyDescent="0.3">
      <c r="C99" s="200"/>
    </row>
    <row r="100" spans="3:3" x14ac:dyDescent="0.3">
      <c r="C100" s="200"/>
    </row>
    <row r="101" spans="3:3" x14ac:dyDescent="0.3">
      <c r="C101" s="200"/>
    </row>
    <row r="102" spans="3:3" x14ac:dyDescent="0.3">
      <c r="C102" s="200"/>
    </row>
    <row r="103" spans="3:3" x14ac:dyDescent="0.3">
      <c r="C103" s="200"/>
    </row>
    <row r="104" spans="3:3" x14ac:dyDescent="0.3">
      <c r="C104" s="200"/>
    </row>
    <row r="105" spans="3:3" x14ac:dyDescent="0.3">
      <c r="C105" s="200"/>
    </row>
    <row r="106" spans="3:3" x14ac:dyDescent="0.3">
      <c r="C106" s="200"/>
    </row>
    <row r="107" spans="3:3" x14ac:dyDescent="0.3">
      <c r="C107" s="200"/>
    </row>
    <row r="108" spans="3:3" x14ac:dyDescent="0.3">
      <c r="C108" s="200"/>
    </row>
    <row r="109" spans="3:3" x14ac:dyDescent="0.3">
      <c r="C109" s="200"/>
    </row>
    <row r="110" spans="3:3" x14ac:dyDescent="0.3">
      <c r="C110" s="200"/>
    </row>
    <row r="111" spans="3:3" x14ac:dyDescent="0.3">
      <c r="C111" s="200"/>
    </row>
    <row r="112" spans="3:3" x14ac:dyDescent="0.3">
      <c r="C112" s="200"/>
    </row>
    <row r="113" spans="3:3" x14ac:dyDescent="0.3">
      <c r="C113" s="200"/>
    </row>
    <row r="114" spans="3:3" x14ac:dyDescent="0.3">
      <c r="C114" s="200"/>
    </row>
    <row r="115" spans="3:3" x14ac:dyDescent="0.3">
      <c r="C115" s="200"/>
    </row>
    <row r="116" spans="3:3" x14ac:dyDescent="0.3">
      <c r="C116" s="200"/>
    </row>
    <row r="117" spans="3:3" x14ac:dyDescent="0.3">
      <c r="C117" s="200"/>
    </row>
    <row r="118" spans="3:3" x14ac:dyDescent="0.3">
      <c r="C118" s="200"/>
    </row>
    <row r="119" spans="3:3" x14ac:dyDescent="0.3">
      <c r="C119" s="200"/>
    </row>
    <row r="120" spans="3:3" x14ac:dyDescent="0.3">
      <c r="C120" s="200"/>
    </row>
    <row r="121" spans="3:3" x14ac:dyDescent="0.3">
      <c r="C121" s="200"/>
    </row>
    <row r="122" spans="3:3" x14ac:dyDescent="0.3">
      <c r="C122" s="200"/>
    </row>
    <row r="123" spans="3:3" x14ac:dyDescent="0.3">
      <c r="C123" s="200"/>
    </row>
    <row r="124" spans="3:3" x14ac:dyDescent="0.3">
      <c r="C124" s="200"/>
    </row>
    <row r="125" spans="3:3" x14ac:dyDescent="0.3">
      <c r="C125" s="200"/>
    </row>
    <row r="126" spans="3:3" x14ac:dyDescent="0.3">
      <c r="C126" s="200"/>
    </row>
    <row r="127" spans="3:3" x14ac:dyDescent="0.3">
      <c r="C127" s="200"/>
    </row>
    <row r="128" spans="3:3" x14ac:dyDescent="0.3">
      <c r="C128" s="200"/>
    </row>
    <row r="129" spans="3:3" x14ac:dyDescent="0.3">
      <c r="C129" s="200"/>
    </row>
    <row r="130" spans="3:3" x14ac:dyDescent="0.3">
      <c r="C130" s="200"/>
    </row>
    <row r="131" spans="3:3" x14ac:dyDescent="0.3">
      <c r="C131" s="200"/>
    </row>
    <row r="132" spans="3:3" x14ac:dyDescent="0.3">
      <c r="C132" s="200"/>
    </row>
    <row r="133" spans="3:3" x14ac:dyDescent="0.3">
      <c r="C133" s="200"/>
    </row>
    <row r="134" spans="3:3" x14ac:dyDescent="0.3">
      <c r="C134" s="200"/>
    </row>
    <row r="135" spans="3:3" x14ac:dyDescent="0.3">
      <c r="C135" s="200"/>
    </row>
    <row r="136" spans="3:3" x14ac:dyDescent="0.3">
      <c r="C136" s="200"/>
    </row>
    <row r="137" spans="3:3" x14ac:dyDescent="0.3">
      <c r="C137" s="200"/>
    </row>
    <row r="138" spans="3:3" x14ac:dyDescent="0.3">
      <c r="C138" s="200"/>
    </row>
    <row r="139" spans="3:3" x14ac:dyDescent="0.3">
      <c r="C139" s="200"/>
    </row>
    <row r="140" spans="3:3" x14ac:dyDescent="0.3">
      <c r="C140" s="200"/>
    </row>
    <row r="141" spans="3:3" x14ac:dyDescent="0.3">
      <c r="C141" s="200"/>
    </row>
    <row r="142" spans="3:3" x14ac:dyDescent="0.3">
      <c r="C142" s="200"/>
    </row>
    <row r="143" spans="3:3" x14ac:dyDescent="0.3">
      <c r="C143" s="200"/>
    </row>
    <row r="144" spans="3:3" x14ac:dyDescent="0.3">
      <c r="C144" s="200"/>
    </row>
    <row r="145" spans="3:3" x14ac:dyDescent="0.3">
      <c r="C145" s="200"/>
    </row>
    <row r="146" spans="3:3" x14ac:dyDescent="0.3">
      <c r="C146" s="200"/>
    </row>
    <row r="147" spans="3:3" x14ac:dyDescent="0.3">
      <c r="C147" s="200"/>
    </row>
    <row r="148" spans="3:3" x14ac:dyDescent="0.3">
      <c r="C148" s="200"/>
    </row>
    <row r="149" spans="3:3" x14ac:dyDescent="0.3">
      <c r="C149" s="200"/>
    </row>
    <row r="150" spans="3:3" x14ac:dyDescent="0.3">
      <c r="C150" s="200"/>
    </row>
    <row r="151" spans="3:3" x14ac:dyDescent="0.3">
      <c r="C151" s="200"/>
    </row>
    <row r="152" spans="3:3" x14ac:dyDescent="0.3">
      <c r="C152" s="200"/>
    </row>
    <row r="153" spans="3:3" x14ac:dyDescent="0.3">
      <c r="C153" s="200"/>
    </row>
    <row r="154" spans="3:3" x14ac:dyDescent="0.3">
      <c r="C154" s="200"/>
    </row>
    <row r="155" spans="3:3" x14ac:dyDescent="0.3">
      <c r="C155" s="200"/>
    </row>
    <row r="156" spans="3:3" x14ac:dyDescent="0.3">
      <c r="C156" s="200"/>
    </row>
    <row r="157" spans="3:3" x14ac:dyDescent="0.3">
      <c r="C157" s="200"/>
    </row>
    <row r="158" spans="3:3" x14ac:dyDescent="0.3">
      <c r="C158" s="200"/>
    </row>
    <row r="159" spans="3:3" x14ac:dyDescent="0.3">
      <c r="C159" s="200"/>
    </row>
    <row r="160" spans="3:3" x14ac:dyDescent="0.3">
      <c r="C160" s="200"/>
    </row>
    <row r="161" spans="3:3" x14ac:dyDescent="0.3">
      <c r="C161" s="200"/>
    </row>
    <row r="162" spans="3:3" x14ac:dyDescent="0.3">
      <c r="C162" s="200"/>
    </row>
    <row r="163" spans="3:3" x14ac:dyDescent="0.3">
      <c r="C163" s="200"/>
    </row>
    <row r="164" spans="3:3" x14ac:dyDescent="0.3">
      <c r="C164" s="200"/>
    </row>
    <row r="165" spans="3:3" x14ac:dyDescent="0.3">
      <c r="C165" s="200"/>
    </row>
    <row r="166" spans="3:3" x14ac:dyDescent="0.3">
      <c r="C166" s="200"/>
    </row>
    <row r="167" spans="3:3" x14ac:dyDescent="0.3">
      <c r="C167" s="200"/>
    </row>
    <row r="168" spans="3:3" x14ac:dyDescent="0.3">
      <c r="C168" s="200"/>
    </row>
    <row r="169" spans="3:3" x14ac:dyDescent="0.3">
      <c r="C169" s="200"/>
    </row>
    <row r="170" spans="3:3" x14ac:dyDescent="0.3">
      <c r="C170" s="200"/>
    </row>
    <row r="171" spans="3:3" x14ac:dyDescent="0.3">
      <c r="C171" s="200"/>
    </row>
    <row r="172" spans="3:3" x14ac:dyDescent="0.3">
      <c r="C172" s="200"/>
    </row>
    <row r="173" spans="3:3" x14ac:dyDescent="0.3">
      <c r="C173" s="200"/>
    </row>
    <row r="174" spans="3:3" x14ac:dyDescent="0.3">
      <c r="C174" s="200"/>
    </row>
    <row r="175" spans="3:3" x14ac:dyDescent="0.3">
      <c r="C175" s="200"/>
    </row>
    <row r="176" spans="3:3" x14ac:dyDescent="0.3">
      <c r="C176" s="200"/>
    </row>
    <row r="177" spans="3:3" x14ac:dyDescent="0.3">
      <c r="C177" s="200"/>
    </row>
    <row r="178" spans="3:3" x14ac:dyDescent="0.3">
      <c r="C178" s="200"/>
    </row>
    <row r="179" spans="3:3" x14ac:dyDescent="0.3">
      <c r="C179" s="200"/>
    </row>
    <row r="180" spans="3:3" x14ac:dyDescent="0.3">
      <c r="C180" s="200"/>
    </row>
    <row r="181" spans="3:3" x14ac:dyDescent="0.3">
      <c r="C181" s="200"/>
    </row>
    <row r="182" spans="3:3" x14ac:dyDescent="0.3">
      <c r="C182" s="200"/>
    </row>
    <row r="183" spans="3:3" x14ac:dyDescent="0.3">
      <c r="C183" s="200"/>
    </row>
    <row r="184" spans="3:3" x14ac:dyDescent="0.3">
      <c r="C184" s="200"/>
    </row>
    <row r="185" spans="3:3" x14ac:dyDescent="0.3">
      <c r="C185" s="200"/>
    </row>
    <row r="186" spans="3:3" x14ac:dyDescent="0.3">
      <c r="C186" s="200"/>
    </row>
    <row r="187" spans="3:3" x14ac:dyDescent="0.3">
      <c r="C187" s="200"/>
    </row>
    <row r="188" spans="3:3" x14ac:dyDescent="0.3">
      <c r="C188" s="200"/>
    </row>
    <row r="189" spans="3:3" x14ac:dyDescent="0.3">
      <c r="C189" s="200"/>
    </row>
    <row r="190" spans="3:3" x14ac:dyDescent="0.3">
      <c r="C190" s="200"/>
    </row>
    <row r="191" spans="3:3" x14ac:dyDescent="0.3">
      <c r="C191" s="200"/>
    </row>
    <row r="192" spans="3:3" x14ac:dyDescent="0.3">
      <c r="C192" s="200"/>
    </row>
    <row r="193" spans="3:3" x14ac:dyDescent="0.3">
      <c r="C193" s="200"/>
    </row>
    <row r="194" spans="3:3" x14ac:dyDescent="0.3">
      <c r="C194" s="200"/>
    </row>
    <row r="195" spans="3:3" x14ac:dyDescent="0.3">
      <c r="C195" s="200"/>
    </row>
    <row r="196" spans="3:3" x14ac:dyDescent="0.3">
      <c r="C196" s="200"/>
    </row>
    <row r="197" spans="3:3" x14ac:dyDescent="0.3">
      <c r="C197" s="200"/>
    </row>
    <row r="198" spans="3:3" x14ac:dyDescent="0.3">
      <c r="C198" s="200"/>
    </row>
    <row r="199" spans="3:3" x14ac:dyDescent="0.3">
      <c r="C199" s="200"/>
    </row>
    <row r="200" spans="3:3" x14ac:dyDescent="0.3">
      <c r="C200" s="200"/>
    </row>
    <row r="201" spans="3:3" x14ac:dyDescent="0.3">
      <c r="C201" s="200"/>
    </row>
    <row r="202" spans="3:3" x14ac:dyDescent="0.3">
      <c r="C202" s="200"/>
    </row>
    <row r="203" spans="3:3" x14ac:dyDescent="0.3">
      <c r="C203" s="200"/>
    </row>
    <row r="204" spans="3:3" x14ac:dyDescent="0.3">
      <c r="C204" s="200"/>
    </row>
    <row r="205" spans="3:3" x14ac:dyDescent="0.3">
      <c r="C205" s="200"/>
    </row>
    <row r="206" spans="3:3" x14ac:dyDescent="0.3">
      <c r="C206" s="200"/>
    </row>
    <row r="207" spans="3:3" x14ac:dyDescent="0.3">
      <c r="C207" s="200"/>
    </row>
    <row r="208" spans="3:3" x14ac:dyDescent="0.3">
      <c r="C208" s="200"/>
    </row>
    <row r="209" spans="3:3" x14ac:dyDescent="0.3">
      <c r="C209" s="200"/>
    </row>
    <row r="210" spans="3:3" x14ac:dyDescent="0.3">
      <c r="C210" s="200"/>
    </row>
    <row r="211" spans="3:3" x14ac:dyDescent="0.3">
      <c r="C211" s="200"/>
    </row>
    <row r="212" spans="3:3" x14ac:dyDescent="0.3">
      <c r="C212" s="200"/>
    </row>
    <row r="213" spans="3:3" x14ac:dyDescent="0.3">
      <c r="C213" s="200"/>
    </row>
    <row r="214" spans="3:3" x14ac:dyDescent="0.3">
      <c r="C214" s="200"/>
    </row>
    <row r="215" spans="3:3" x14ac:dyDescent="0.3">
      <c r="C215" s="200"/>
    </row>
    <row r="216" spans="3:3" x14ac:dyDescent="0.3">
      <c r="C216" s="200"/>
    </row>
    <row r="217" spans="3:3" x14ac:dyDescent="0.3">
      <c r="C217" s="200"/>
    </row>
    <row r="218" spans="3:3" x14ac:dyDescent="0.3">
      <c r="C218" s="200"/>
    </row>
    <row r="219" spans="3:3" x14ac:dyDescent="0.3">
      <c r="C219" s="200"/>
    </row>
    <row r="220" spans="3:3" x14ac:dyDescent="0.3">
      <c r="C220" s="200"/>
    </row>
    <row r="221" spans="3:3" x14ac:dyDescent="0.3">
      <c r="C221" s="200"/>
    </row>
    <row r="222" spans="3:3" x14ac:dyDescent="0.3">
      <c r="C222" s="200"/>
    </row>
    <row r="223" spans="3:3" x14ac:dyDescent="0.3">
      <c r="C223" s="200"/>
    </row>
    <row r="224" spans="3:3" x14ac:dyDescent="0.3">
      <c r="C224" s="200"/>
    </row>
    <row r="225" spans="3:3" x14ac:dyDescent="0.3">
      <c r="C225" s="200"/>
    </row>
    <row r="226" spans="3:3" x14ac:dyDescent="0.3">
      <c r="C226" s="200"/>
    </row>
    <row r="227" spans="3:3" x14ac:dyDescent="0.3">
      <c r="C227" s="200"/>
    </row>
    <row r="228" spans="3:3" x14ac:dyDescent="0.3">
      <c r="C228" s="200"/>
    </row>
    <row r="229" spans="3:3" x14ac:dyDescent="0.3">
      <c r="C229" s="200"/>
    </row>
    <row r="230" spans="3:3" x14ac:dyDescent="0.3">
      <c r="C230" s="200"/>
    </row>
    <row r="231" spans="3:3" x14ac:dyDescent="0.3">
      <c r="C231" s="200"/>
    </row>
    <row r="232" spans="3:3" x14ac:dyDescent="0.3">
      <c r="C232" s="200"/>
    </row>
    <row r="233" spans="3:3" x14ac:dyDescent="0.3">
      <c r="C233" s="200"/>
    </row>
    <row r="234" spans="3:3" x14ac:dyDescent="0.3">
      <c r="C234" s="200"/>
    </row>
    <row r="235" spans="3:3" x14ac:dyDescent="0.3">
      <c r="C235" s="200"/>
    </row>
    <row r="236" spans="3:3" x14ac:dyDescent="0.3">
      <c r="C236" s="200"/>
    </row>
    <row r="237" spans="3:3" x14ac:dyDescent="0.3">
      <c r="C237" s="200"/>
    </row>
    <row r="238" spans="3:3" x14ac:dyDescent="0.3">
      <c r="C238" s="200"/>
    </row>
    <row r="239" spans="3:3" x14ac:dyDescent="0.3">
      <c r="C239" s="200"/>
    </row>
    <row r="240" spans="3:3" x14ac:dyDescent="0.3">
      <c r="C240" s="200"/>
    </row>
    <row r="241" spans="3:3" x14ac:dyDescent="0.3">
      <c r="C241" s="200"/>
    </row>
    <row r="242" spans="3:3" x14ac:dyDescent="0.3">
      <c r="C242" s="200"/>
    </row>
    <row r="243" spans="3:3" x14ac:dyDescent="0.3">
      <c r="C243" s="200"/>
    </row>
    <row r="244" spans="3:3" x14ac:dyDescent="0.3">
      <c r="C244" s="200"/>
    </row>
    <row r="245" spans="3:3" x14ac:dyDescent="0.3">
      <c r="C245" s="200"/>
    </row>
    <row r="246" spans="3:3" x14ac:dyDescent="0.3">
      <c r="C246" s="200"/>
    </row>
    <row r="247" spans="3:3" x14ac:dyDescent="0.3">
      <c r="C247" s="200"/>
    </row>
    <row r="248" spans="3:3" x14ac:dyDescent="0.3">
      <c r="C248" s="200"/>
    </row>
    <row r="249" spans="3:3" x14ac:dyDescent="0.3">
      <c r="C249" s="200"/>
    </row>
    <row r="250" spans="3:3" x14ac:dyDescent="0.3">
      <c r="C250" s="200"/>
    </row>
    <row r="251" spans="3:3" x14ac:dyDescent="0.3">
      <c r="C251" s="200"/>
    </row>
    <row r="252" spans="3:3" x14ac:dyDescent="0.3">
      <c r="C252" s="200"/>
    </row>
    <row r="253" spans="3:3" x14ac:dyDescent="0.3">
      <c r="C253" s="200"/>
    </row>
    <row r="254" spans="3:3" x14ac:dyDescent="0.3">
      <c r="C254" s="200"/>
    </row>
    <row r="255" spans="3:3" x14ac:dyDescent="0.3">
      <c r="C255" s="200"/>
    </row>
    <row r="256" spans="3:3" x14ac:dyDescent="0.3">
      <c r="C256" s="200"/>
    </row>
    <row r="257" spans="3:3" x14ac:dyDescent="0.3">
      <c r="C257" s="200"/>
    </row>
    <row r="258" spans="3:3" x14ac:dyDescent="0.3">
      <c r="C258" s="200"/>
    </row>
    <row r="259" spans="3:3" x14ac:dyDescent="0.3">
      <c r="C259" s="200"/>
    </row>
    <row r="260" spans="3:3" x14ac:dyDescent="0.3">
      <c r="C260" s="200"/>
    </row>
    <row r="261" spans="3:3" x14ac:dyDescent="0.3">
      <c r="C261" s="200"/>
    </row>
    <row r="262" spans="3:3" x14ac:dyDescent="0.3">
      <c r="C262" s="200"/>
    </row>
    <row r="263" spans="3:3" x14ac:dyDescent="0.3">
      <c r="C263" s="200"/>
    </row>
    <row r="264" spans="3:3" x14ac:dyDescent="0.3">
      <c r="C264" s="200"/>
    </row>
    <row r="265" spans="3:3" x14ac:dyDescent="0.3">
      <c r="C265" s="200"/>
    </row>
    <row r="266" spans="3:3" x14ac:dyDescent="0.3">
      <c r="C266" s="200"/>
    </row>
    <row r="267" spans="3:3" x14ac:dyDescent="0.3">
      <c r="C267" s="200"/>
    </row>
    <row r="268" spans="3:3" x14ac:dyDescent="0.3">
      <c r="C268" s="200"/>
    </row>
    <row r="269" spans="3:3" x14ac:dyDescent="0.3">
      <c r="C269" s="200"/>
    </row>
    <row r="270" spans="3:3" x14ac:dyDescent="0.3">
      <c r="C270" s="200"/>
    </row>
    <row r="271" spans="3:3" x14ac:dyDescent="0.3">
      <c r="C271" s="200"/>
    </row>
    <row r="272" spans="3:3" x14ac:dyDescent="0.3">
      <c r="C272" s="200"/>
    </row>
    <row r="273" spans="3:3" x14ac:dyDescent="0.3">
      <c r="C273" s="200"/>
    </row>
    <row r="274" spans="3:3" x14ac:dyDescent="0.3">
      <c r="C274" s="200"/>
    </row>
    <row r="275" spans="3:3" x14ac:dyDescent="0.3">
      <c r="C275" s="200"/>
    </row>
    <row r="276" spans="3:3" x14ac:dyDescent="0.3">
      <c r="C276" s="200"/>
    </row>
    <row r="277" spans="3:3" x14ac:dyDescent="0.3">
      <c r="C277" s="200"/>
    </row>
    <row r="278" spans="3:3" x14ac:dyDescent="0.3">
      <c r="C278" s="200"/>
    </row>
    <row r="279" spans="3:3" x14ac:dyDescent="0.3">
      <c r="C279" s="200"/>
    </row>
    <row r="280" spans="3:3" x14ac:dyDescent="0.3">
      <c r="C280" s="200"/>
    </row>
    <row r="281" spans="3:3" x14ac:dyDescent="0.3">
      <c r="C281" s="200"/>
    </row>
    <row r="282" spans="3:3" x14ac:dyDescent="0.3">
      <c r="C282" s="200"/>
    </row>
    <row r="283" spans="3:3" x14ac:dyDescent="0.3">
      <c r="C283" s="200"/>
    </row>
    <row r="284" spans="3:3" x14ac:dyDescent="0.3">
      <c r="C284" s="200"/>
    </row>
    <row r="285" spans="3:3" x14ac:dyDescent="0.3">
      <c r="C285" s="200"/>
    </row>
    <row r="286" spans="3:3" x14ac:dyDescent="0.3">
      <c r="C286" s="200"/>
    </row>
    <row r="287" spans="3:3" x14ac:dyDescent="0.3">
      <c r="C287" s="200"/>
    </row>
    <row r="288" spans="3:3" x14ac:dyDescent="0.3">
      <c r="C288" s="200"/>
    </row>
    <row r="289" spans="3:3" x14ac:dyDescent="0.3">
      <c r="C289" s="200"/>
    </row>
    <row r="290" spans="3:3" x14ac:dyDescent="0.3">
      <c r="C290" s="200"/>
    </row>
    <row r="291" spans="3:3" x14ac:dyDescent="0.3">
      <c r="C291" s="200"/>
    </row>
    <row r="292" spans="3:3" x14ac:dyDescent="0.3">
      <c r="C292" s="200"/>
    </row>
    <row r="293" spans="3:3" x14ac:dyDescent="0.3">
      <c r="C293" s="200"/>
    </row>
    <row r="294" spans="3:3" x14ac:dyDescent="0.3">
      <c r="C294" s="200"/>
    </row>
    <row r="295" spans="3:3" x14ac:dyDescent="0.3">
      <c r="C295" s="200"/>
    </row>
    <row r="296" spans="3:3" x14ac:dyDescent="0.3">
      <c r="C296" s="200"/>
    </row>
    <row r="297" spans="3:3" x14ac:dyDescent="0.3">
      <c r="C297" s="200"/>
    </row>
    <row r="298" spans="3:3" x14ac:dyDescent="0.3">
      <c r="C298" s="200"/>
    </row>
    <row r="299" spans="3:3" x14ac:dyDescent="0.3">
      <c r="C299" s="200"/>
    </row>
    <row r="300" spans="3:3" x14ac:dyDescent="0.3">
      <c r="C300" s="200"/>
    </row>
    <row r="301" spans="3:3" x14ac:dyDescent="0.3">
      <c r="C301" s="200"/>
    </row>
    <row r="302" spans="3:3" x14ac:dyDescent="0.3">
      <c r="C302" s="200"/>
    </row>
    <row r="303" spans="3:3" x14ac:dyDescent="0.3">
      <c r="C303" s="200"/>
    </row>
    <row r="304" spans="3:3" x14ac:dyDescent="0.3">
      <c r="C304" s="200"/>
    </row>
    <row r="305" spans="3:3" x14ac:dyDescent="0.3">
      <c r="C305" s="200"/>
    </row>
    <row r="306" spans="3:3" x14ac:dyDescent="0.3">
      <c r="C306" s="200"/>
    </row>
    <row r="307" spans="3:3" x14ac:dyDescent="0.3">
      <c r="C307" s="200"/>
    </row>
    <row r="308" spans="3:3" x14ac:dyDescent="0.3">
      <c r="C308" s="200"/>
    </row>
    <row r="309" spans="3:3" x14ac:dyDescent="0.3">
      <c r="C309" s="200"/>
    </row>
    <row r="310" spans="3:3" x14ac:dyDescent="0.3">
      <c r="C310" s="200"/>
    </row>
    <row r="311" spans="3:3" x14ac:dyDescent="0.3">
      <c r="C311" s="200"/>
    </row>
    <row r="312" spans="3:3" x14ac:dyDescent="0.3">
      <c r="C312" s="200"/>
    </row>
    <row r="313" spans="3:3" x14ac:dyDescent="0.3">
      <c r="C313" s="200"/>
    </row>
    <row r="314" spans="3:3" x14ac:dyDescent="0.3">
      <c r="C314" s="200"/>
    </row>
    <row r="315" spans="3:3" x14ac:dyDescent="0.3">
      <c r="C315" s="200"/>
    </row>
    <row r="316" spans="3:3" x14ac:dyDescent="0.3">
      <c r="C316" s="200"/>
    </row>
    <row r="317" spans="3:3" x14ac:dyDescent="0.3">
      <c r="C317" s="200"/>
    </row>
    <row r="318" spans="3:3" x14ac:dyDescent="0.3">
      <c r="C318" s="200"/>
    </row>
    <row r="319" spans="3:3" x14ac:dyDescent="0.3">
      <c r="C319" s="200"/>
    </row>
    <row r="320" spans="3:3" x14ac:dyDescent="0.3">
      <c r="C320" s="200"/>
    </row>
    <row r="321" spans="3:3" x14ac:dyDescent="0.3">
      <c r="C321" s="200"/>
    </row>
    <row r="322" spans="3:3" x14ac:dyDescent="0.3">
      <c r="C322" s="200"/>
    </row>
    <row r="323" spans="3:3" x14ac:dyDescent="0.3">
      <c r="C323" s="200"/>
    </row>
    <row r="324" spans="3:3" x14ac:dyDescent="0.3">
      <c r="C324" s="200"/>
    </row>
    <row r="325" spans="3:3" x14ac:dyDescent="0.3">
      <c r="C325" s="200"/>
    </row>
    <row r="326" spans="3:3" x14ac:dyDescent="0.3">
      <c r="C326" s="200"/>
    </row>
    <row r="327" spans="3:3" x14ac:dyDescent="0.3">
      <c r="C327" s="200"/>
    </row>
    <row r="328" spans="3:3" x14ac:dyDescent="0.3">
      <c r="C328" s="200"/>
    </row>
    <row r="329" spans="3:3" x14ac:dyDescent="0.3">
      <c r="C329" s="200"/>
    </row>
    <row r="330" spans="3:3" x14ac:dyDescent="0.3">
      <c r="C330" s="200"/>
    </row>
    <row r="331" spans="3:3" x14ac:dyDescent="0.3">
      <c r="C331" s="200"/>
    </row>
    <row r="332" spans="3:3" x14ac:dyDescent="0.3">
      <c r="C332" s="200"/>
    </row>
    <row r="333" spans="3:3" x14ac:dyDescent="0.3">
      <c r="C333" s="200"/>
    </row>
    <row r="334" spans="3:3" x14ac:dyDescent="0.3">
      <c r="C334" s="200"/>
    </row>
    <row r="335" spans="3:3" x14ac:dyDescent="0.3">
      <c r="C335" s="200"/>
    </row>
    <row r="336" spans="3:3" x14ac:dyDescent="0.3">
      <c r="C336" s="200"/>
    </row>
    <row r="337" spans="3:3" x14ac:dyDescent="0.3">
      <c r="C337" s="200"/>
    </row>
    <row r="338" spans="3:3" x14ac:dyDescent="0.3">
      <c r="C338" s="200"/>
    </row>
    <row r="339" spans="3:3" x14ac:dyDescent="0.3">
      <c r="C339" s="200"/>
    </row>
    <row r="340" spans="3:3" x14ac:dyDescent="0.3">
      <c r="C340" s="200"/>
    </row>
    <row r="341" spans="3:3" x14ac:dyDescent="0.3">
      <c r="C341" s="200"/>
    </row>
    <row r="342" spans="3:3" x14ac:dyDescent="0.3">
      <c r="C342" s="200"/>
    </row>
    <row r="343" spans="3:3" x14ac:dyDescent="0.3">
      <c r="C343" s="200"/>
    </row>
    <row r="344" spans="3:3" x14ac:dyDescent="0.3">
      <c r="C344" s="200"/>
    </row>
    <row r="345" spans="3:3" x14ac:dyDescent="0.3">
      <c r="C345" s="200"/>
    </row>
    <row r="346" spans="3:3" x14ac:dyDescent="0.3">
      <c r="C346" s="200"/>
    </row>
    <row r="347" spans="3:3" x14ac:dyDescent="0.3">
      <c r="C347" s="200"/>
    </row>
    <row r="348" spans="3:3" x14ac:dyDescent="0.3">
      <c r="C348" s="200"/>
    </row>
    <row r="349" spans="3:3" x14ac:dyDescent="0.3">
      <c r="C349" s="200"/>
    </row>
    <row r="350" spans="3:3" x14ac:dyDescent="0.3">
      <c r="C350" s="200"/>
    </row>
    <row r="351" spans="3:3" x14ac:dyDescent="0.3">
      <c r="C351" s="200"/>
    </row>
    <row r="352" spans="3:3" x14ac:dyDescent="0.3">
      <c r="C352" s="200"/>
    </row>
    <row r="353" spans="3:3" x14ac:dyDescent="0.3">
      <c r="C353" s="200"/>
    </row>
    <row r="354" spans="3:3" x14ac:dyDescent="0.3">
      <c r="C354" s="200"/>
    </row>
    <row r="355" spans="3:3" x14ac:dyDescent="0.3">
      <c r="C355" s="200"/>
    </row>
    <row r="356" spans="3:3" x14ac:dyDescent="0.3">
      <c r="C356" s="200"/>
    </row>
    <row r="357" spans="3:3" x14ac:dyDescent="0.3">
      <c r="C357" s="200"/>
    </row>
    <row r="358" spans="3:3" x14ac:dyDescent="0.3">
      <c r="C358" s="200"/>
    </row>
    <row r="359" spans="3:3" x14ac:dyDescent="0.3">
      <c r="C359" s="200"/>
    </row>
    <row r="360" spans="3:3" x14ac:dyDescent="0.3">
      <c r="C360" s="200"/>
    </row>
    <row r="361" spans="3:3" x14ac:dyDescent="0.3">
      <c r="C361" s="200"/>
    </row>
    <row r="362" spans="3:3" x14ac:dyDescent="0.3">
      <c r="C362" s="200"/>
    </row>
    <row r="363" spans="3:3" x14ac:dyDescent="0.3">
      <c r="C363" s="200"/>
    </row>
    <row r="364" spans="3:3" x14ac:dyDescent="0.3">
      <c r="C364" s="200"/>
    </row>
    <row r="365" spans="3:3" x14ac:dyDescent="0.3">
      <c r="C365" s="200"/>
    </row>
    <row r="366" spans="3:3" x14ac:dyDescent="0.3">
      <c r="C366" s="200"/>
    </row>
    <row r="367" spans="3:3" x14ac:dyDescent="0.3">
      <c r="C367" s="200"/>
    </row>
    <row r="368" spans="3:3" x14ac:dyDescent="0.3">
      <c r="C368" s="200"/>
    </row>
    <row r="369" spans="3:3" x14ac:dyDescent="0.3">
      <c r="C369" s="200"/>
    </row>
    <row r="370" spans="3:3" x14ac:dyDescent="0.3">
      <c r="C370" s="200"/>
    </row>
    <row r="371" spans="3:3" x14ac:dyDescent="0.3">
      <c r="C371" s="200"/>
    </row>
    <row r="372" spans="3:3" x14ac:dyDescent="0.3">
      <c r="C372" s="200"/>
    </row>
    <row r="373" spans="3:3" x14ac:dyDescent="0.3">
      <c r="C373" s="200"/>
    </row>
    <row r="374" spans="3:3" x14ac:dyDescent="0.3">
      <c r="C374" s="200"/>
    </row>
    <row r="375" spans="3:3" x14ac:dyDescent="0.3">
      <c r="C375" s="200"/>
    </row>
    <row r="376" spans="3:3" x14ac:dyDescent="0.3">
      <c r="C376" s="200"/>
    </row>
    <row r="377" spans="3:3" x14ac:dyDescent="0.3">
      <c r="C377" s="200"/>
    </row>
    <row r="378" spans="3:3" x14ac:dyDescent="0.3">
      <c r="C378" s="200"/>
    </row>
    <row r="379" spans="3:3" x14ac:dyDescent="0.3">
      <c r="C379" s="200"/>
    </row>
    <row r="380" spans="3:3" x14ac:dyDescent="0.3">
      <c r="C380" s="200"/>
    </row>
    <row r="381" spans="3:3" x14ac:dyDescent="0.3">
      <c r="C381" s="200"/>
    </row>
    <row r="382" spans="3:3" x14ac:dyDescent="0.3">
      <c r="C382" s="200"/>
    </row>
    <row r="383" spans="3:3" x14ac:dyDescent="0.3">
      <c r="C383" s="200"/>
    </row>
    <row r="384" spans="3:3" x14ac:dyDescent="0.3">
      <c r="C384" s="200"/>
    </row>
    <row r="385" spans="3:3" x14ac:dyDescent="0.3">
      <c r="C385" s="200"/>
    </row>
    <row r="386" spans="3:3" x14ac:dyDescent="0.3">
      <c r="C386" s="200"/>
    </row>
    <row r="387" spans="3:3" x14ac:dyDescent="0.3">
      <c r="C387" s="200"/>
    </row>
    <row r="388" spans="3:3" x14ac:dyDescent="0.3">
      <c r="C388" s="200"/>
    </row>
    <row r="389" spans="3:3" x14ac:dyDescent="0.3">
      <c r="C389" s="200"/>
    </row>
    <row r="390" spans="3:3" x14ac:dyDescent="0.3">
      <c r="C390" s="200"/>
    </row>
    <row r="391" spans="3:3" x14ac:dyDescent="0.3">
      <c r="C391" s="200"/>
    </row>
    <row r="392" spans="3:3" x14ac:dyDescent="0.3">
      <c r="C392" s="200"/>
    </row>
    <row r="393" spans="3:3" x14ac:dyDescent="0.3">
      <c r="C393" s="200"/>
    </row>
    <row r="394" spans="3:3" x14ac:dyDescent="0.3">
      <c r="C394" s="200"/>
    </row>
    <row r="395" spans="3:3" x14ac:dyDescent="0.3">
      <c r="C395" s="200"/>
    </row>
    <row r="396" spans="3:3" x14ac:dyDescent="0.3">
      <c r="C396" s="200"/>
    </row>
    <row r="397" spans="3:3" x14ac:dyDescent="0.3">
      <c r="C397" s="200"/>
    </row>
    <row r="398" spans="3:3" x14ac:dyDescent="0.3">
      <c r="C398" s="200"/>
    </row>
    <row r="399" spans="3:3" x14ac:dyDescent="0.3">
      <c r="C399" s="200"/>
    </row>
    <row r="400" spans="3:3" x14ac:dyDescent="0.3">
      <c r="C400" s="200"/>
    </row>
    <row r="401" spans="3:3" x14ac:dyDescent="0.3">
      <c r="C401" s="200"/>
    </row>
    <row r="402" spans="3:3" x14ac:dyDescent="0.3">
      <c r="C402" s="200"/>
    </row>
    <row r="403" spans="3:3" x14ac:dyDescent="0.3">
      <c r="C403" s="200"/>
    </row>
    <row r="404" spans="3:3" x14ac:dyDescent="0.3">
      <c r="C404" s="200"/>
    </row>
    <row r="405" spans="3:3" x14ac:dyDescent="0.3">
      <c r="C405" s="200"/>
    </row>
    <row r="406" spans="3:3" x14ac:dyDescent="0.3">
      <c r="C406" s="200"/>
    </row>
    <row r="407" spans="3:3" x14ac:dyDescent="0.3">
      <c r="C407" s="200"/>
    </row>
    <row r="408" spans="3:3" x14ac:dyDescent="0.3">
      <c r="C408" s="200"/>
    </row>
    <row r="409" spans="3:3" x14ac:dyDescent="0.3">
      <c r="C409" s="200"/>
    </row>
    <row r="410" spans="3:3" x14ac:dyDescent="0.3">
      <c r="C410" s="200"/>
    </row>
    <row r="411" spans="3:3" x14ac:dyDescent="0.3">
      <c r="C411" s="200"/>
    </row>
    <row r="412" spans="3:3" x14ac:dyDescent="0.3">
      <c r="C412" s="200"/>
    </row>
    <row r="413" spans="3:3" x14ac:dyDescent="0.3">
      <c r="C413" s="200"/>
    </row>
    <row r="414" spans="3:3" x14ac:dyDescent="0.3">
      <c r="C414" s="200"/>
    </row>
    <row r="415" spans="3:3" x14ac:dyDescent="0.3">
      <c r="C415" s="200"/>
    </row>
    <row r="416" spans="3:3" x14ac:dyDescent="0.3">
      <c r="C416" s="200"/>
    </row>
    <row r="417" spans="3:3" x14ac:dyDescent="0.3">
      <c r="C417" s="200"/>
    </row>
    <row r="418" spans="3:3" x14ac:dyDescent="0.3">
      <c r="C418" s="200"/>
    </row>
    <row r="419" spans="3:3" x14ac:dyDescent="0.3">
      <c r="C419" s="200"/>
    </row>
    <row r="420" spans="3:3" x14ac:dyDescent="0.3">
      <c r="C420" s="200"/>
    </row>
    <row r="421" spans="3:3" x14ac:dyDescent="0.3">
      <c r="C421" s="200"/>
    </row>
    <row r="422" spans="3:3" x14ac:dyDescent="0.3">
      <c r="C422" s="200"/>
    </row>
    <row r="423" spans="3:3" x14ac:dyDescent="0.3">
      <c r="C423" s="200"/>
    </row>
    <row r="424" spans="3:3" x14ac:dyDescent="0.3">
      <c r="C424" s="200"/>
    </row>
    <row r="425" spans="3:3" x14ac:dyDescent="0.3">
      <c r="C425" s="200"/>
    </row>
    <row r="426" spans="3:3" x14ac:dyDescent="0.3">
      <c r="C426" s="200"/>
    </row>
    <row r="427" spans="3:3" x14ac:dyDescent="0.3">
      <c r="C427" s="200"/>
    </row>
    <row r="428" spans="3:3" x14ac:dyDescent="0.3">
      <c r="C428" s="200"/>
    </row>
    <row r="429" spans="3:3" x14ac:dyDescent="0.3">
      <c r="C429" s="200"/>
    </row>
    <row r="430" spans="3:3" x14ac:dyDescent="0.3">
      <c r="C430" s="200"/>
    </row>
    <row r="431" spans="3:3" x14ac:dyDescent="0.3">
      <c r="C431" s="200"/>
    </row>
    <row r="432" spans="3:3" x14ac:dyDescent="0.3">
      <c r="C432" s="200"/>
    </row>
    <row r="433" spans="3:3" x14ac:dyDescent="0.3">
      <c r="C433" s="200"/>
    </row>
    <row r="434" spans="3:3" x14ac:dyDescent="0.3">
      <c r="C434" s="200"/>
    </row>
    <row r="435" spans="3:3" x14ac:dyDescent="0.3">
      <c r="C435" s="200"/>
    </row>
    <row r="436" spans="3:3" x14ac:dyDescent="0.3">
      <c r="C436" s="200"/>
    </row>
    <row r="437" spans="3:3" x14ac:dyDescent="0.3">
      <c r="C437" s="200"/>
    </row>
    <row r="438" spans="3:3" x14ac:dyDescent="0.3">
      <c r="C438" s="200"/>
    </row>
    <row r="439" spans="3:3" x14ac:dyDescent="0.3">
      <c r="C439" s="200"/>
    </row>
    <row r="440" spans="3:3" x14ac:dyDescent="0.3">
      <c r="C440" s="200"/>
    </row>
    <row r="441" spans="3:3" x14ac:dyDescent="0.3">
      <c r="C441" s="200"/>
    </row>
    <row r="442" spans="3:3" x14ac:dyDescent="0.3">
      <c r="C442" s="200"/>
    </row>
    <row r="443" spans="3:3" x14ac:dyDescent="0.3">
      <c r="C443" s="200"/>
    </row>
    <row r="444" spans="3:3" x14ac:dyDescent="0.3">
      <c r="C444" s="200"/>
    </row>
    <row r="445" spans="3:3" x14ac:dyDescent="0.3">
      <c r="C445" s="200"/>
    </row>
    <row r="446" spans="3:3" x14ac:dyDescent="0.3">
      <c r="C446" s="200"/>
    </row>
    <row r="447" spans="3:3" x14ac:dyDescent="0.3">
      <c r="C447" s="200"/>
    </row>
    <row r="448" spans="3:3" x14ac:dyDescent="0.3">
      <c r="C448" s="200"/>
    </row>
    <row r="449" spans="3:3" x14ac:dyDescent="0.3">
      <c r="C449" s="200"/>
    </row>
    <row r="450" spans="3:3" x14ac:dyDescent="0.3">
      <c r="C450" s="200"/>
    </row>
    <row r="451" spans="3:3" x14ac:dyDescent="0.3">
      <c r="C451" s="200"/>
    </row>
    <row r="452" spans="3:3" x14ac:dyDescent="0.3">
      <c r="C452" s="200"/>
    </row>
    <row r="453" spans="3:3" x14ac:dyDescent="0.3">
      <c r="C453" s="200"/>
    </row>
    <row r="454" spans="3:3" x14ac:dyDescent="0.3">
      <c r="C454" s="200"/>
    </row>
    <row r="455" spans="3:3" x14ac:dyDescent="0.3">
      <c r="C455" s="200"/>
    </row>
    <row r="456" spans="3:3" x14ac:dyDescent="0.3">
      <c r="C456" s="200"/>
    </row>
    <row r="457" spans="3:3" x14ac:dyDescent="0.3">
      <c r="C457" s="200"/>
    </row>
    <row r="458" spans="3:3" x14ac:dyDescent="0.3">
      <c r="C458" s="200"/>
    </row>
    <row r="459" spans="3:3" x14ac:dyDescent="0.3">
      <c r="C459" s="200"/>
    </row>
    <row r="460" spans="3:3" x14ac:dyDescent="0.3">
      <c r="C460" s="200"/>
    </row>
    <row r="461" spans="3:3" x14ac:dyDescent="0.3">
      <c r="C461" s="200"/>
    </row>
    <row r="462" spans="3:3" x14ac:dyDescent="0.3">
      <c r="C462" s="200"/>
    </row>
    <row r="463" spans="3:3" x14ac:dyDescent="0.3">
      <c r="C463" s="200"/>
    </row>
    <row r="464" spans="3:3" x14ac:dyDescent="0.3">
      <c r="C464" s="200"/>
    </row>
    <row r="465" spans="3:3" x14ac:dyDescent="0.3">
      <c r="C465" s="200"/>
    </row>
    <row r="466" spans="3:3" x14ac:dyDescent="0.3">
      <c r="C466" s="200"/>
    </row>
    <row r="467" spans="3:3" x14ac:dyDescent="0.3">
      <c r="C467" s="200"/>
    </row>
    <row r="468" spans="3:3" x14ac:dyDescent="0.3">
      <c r="C468" s="200"/>
    </row>
    <row r="469" spans="3:3" x14ac:dyDescent="0.3">
      <c r="C469" s="200"/>
    </row>
    <row r="470" spans="3:3" x14ac:dyDescent="0.3">
      <c r="C470" s="200"/>
    </row>
    <row r="471" spans="3:3" x14ac:dyDescent="0.3">
      <c r="C471" s="200"/>
    </row>
    <row r="472" spans="3:3" x14ac:dyDescent="0.3">
      <c r="C472" s="200"/>
    </row>
    <row r="473" spans="3:3" x14ac:dyDescent="0.3">
      <c r="C473" s="200"/>
    </row>
    <row r="474" spans="3:3" x14ac:dyDescent="0.3">
      <c r="C474" s="200"/>
    </row>
    <row r="475" spans="3:3" x14ac:dyDescent="0.3">
      <c r="C475" s="200"/>
    </row>
    <row r="476" spans="3:3" x14ac:dyDescent="0.3">
      <c r="C476" s="200"/>
    </row>
    <row r="477" spans="3:3" x14ac:dyDescent="0.3">
      <c r="C477" s="200"/>
    </row>
    <row r="478" spans="3:3" x14ac:dyDescent="0.3">
      <c r="C478" s="200"/>
    </row>
    <row r="479" spans="3:3" x14ac:dyDescent="0.3">
      <c r="C479" s="200"/>
    </row>
    <row r="480" spans="3:3" x14ac:dyDescent="0.3">
      <c r="C480" s="200"/>
    </row>
    <row r="481" spans="3:3" x14ac:dyDescent="0.3">
      <c r="C481" s="200"/>
    </row>
    <row r="482" spans="3:3" x14ac:dyDescent="0.3">
      <c r="C482" s="200"/>
    </row>
    <row r="483" spans="3:3" x14ac:dyDescent="0.3">
      <c r="C483" s="200"/>
    </row>
    <row r="484" spans="3:3" x14ac:dyDescent="0.3">
      <c r="C484" s="200"/>
    </row>
    <row r="485" spans="3:3" x14ac:dyDescent="0.3">
      <c r="C485" s="200"/>
    </row>
    <row r="486" spans="3:3" x14ac:dyDescent="0.3">
      <c r="C486" s="200"/>
    </row>
    <row r="487" spans="3:3" x14ac:dyDescent="0.3">
      <c r="C487" s="200"/>
    </row>
    <row r="488" spans="3:3" x14ac:dyDescent="0.3">
      <c r="C488" s="200"/>
    </row>
    <row r="489" spans="3:3" x14ac:dyDescent="0.3">
      <c r="C489" s="200"/>
    </row>
    <row r="490" spans="3:3" x14ac:dyDescent="0.3">
      <c r="C490" s="200"/>
    </row>
    <row r="491" spans="3:3" x14ac:dyDescent="0.3">
      <c r="C491" s="200"/>
    </row>
    <row r="492" spans="3:3" x14ac:dyDescent="0.3">
      <c r="C492" s="200"/>
    </row>
    <row r="493" spans="3:3" x14ac:dyDescent="0.3">
      <c r="C493" s="200"/>
    </row>
    <row r="494" spans="3:3" x14ac:dyDescent="0.3">
      <c r="C494" s="200"/>
    </row>
    <row r="495" spans="3:3" x14ac:dyDescent="0.3">
      <c r="C495" s="200"/>
    </row>
    <row r="496" spans="3:3" x14ac:dyDescent="0.3">
      <c r="C496" s="200"/>
    </row>
    <row r="497" spans="3:3" x14ac:dyDescent="0.3">
      <c r="C497" s="200"/>
    </row>
    <row r="498" spans="3:3" x14ac:dyDescent="0.3">
      <c r="C498" s="200"/>
    </row>
    <row r="499" spans="3:3" x14ac:dyDescent="0.3">
      <c r="C499" s="200"/>
    </row>
    <row r="500" spans="3:3" x14ac:dyDescent="0.3">
      <c r="C500" s="200"/>
    </row>
    <row r="501" spans="3:3" x14ac:dyDescent="0.3">
      <c r="C501" s="200"/>
    </row>
    <row r="502" spans="3:3" x14ac:dyDescent="0.3">
      <c r="C502" s="200"/>
    </row>
    <row r="503" spans="3:3" x14ac:dyDescent="0.3">
      <c r="C503" s="200"/>
    </row>
    <row r="504" spans="3:3" x14ac:dyDescent="0.3">
      <c r="C504" s="200"/>
    </row>
    <row r="505" spans="3:3" x14ac:dyDescent="0.3">
      <c r="C505" s="200"/>
    </row>
    <row r="506" spans="3:3" x14ac:dyDescent="0.3">
      <c r="C506" s="200"/>
    </row>
    <row r="507" spans="3:3" x14ac:dyDescent="0.3">
      <c r="C507" s="200"/>
    </row>
    <row r="508" spans="3:3" x14ac:dyDescent="0.3">
      <c r="C508" s="200"/>
    </row>
    <row r="509" spans="3:3" x14ac:dyDescent="0.3">
      <c r="C509" s="200"/>
    </row>
    <row r="510" spans="3:3" x14ac:dyDescent="0.3">
      <c r="C510" s="200"/>
    </row>
    <row r="511" spans="3:3" x14ac:dyDescent="0.3">
      <c r="C511" s="200"/>
    </row>
    <row r="512" spans="3:3" x14ac:dyDescent="0.3">
      <c r="C512" s="200"/>
    </row>
    <row r="513" spans="3:3" x14ac:dyDescent="0.3">
      <c r="C513" s="200"/>
    </row>
    <row r="514" spans="3:3" x14ac:dyDescent="0.3">
      <c r="C514" s="200"/>
    </row>
    <row r="515" spans="3:3" x14ac:dyDescent="0.3">
      <c r="C515" s="200"/>
    </row>
    <row r="516" spans="3:3" x14ac:dyDescent="0.3">
      <c r="C516" s="200"/>
    </row>
    <row r="517" spans="3:3" x14ac:dyDescent="0.3">
      <c r="C517" s="200"/>
    </row>
    <row r="518" spans="3:3" x14ac:dyDescent="0.3">
      <c r="C518" s="200"/>
    </row>
    <row r="519" spans="3:3" x14ac:dyDescent="0.3">
      <c r="C519" s="200"/>
    </row>
    <row r="520" spans="3:3" x14ac:dyDescent="0.3">
      <c r="C520" s="200"/>
    </row>
    <row r="521" spans="3:3" x14ac:dyDescent="0.3">
      <c r="C521" s="200"/>
    </row>
    <row r="522" spans="3:3" x14ac:dyDescent="0.3">
      <c r="C522" s="200"/>
    </row>
    <row r="523" spans="3:3" x14ac:dyDescent="0.3">
      <c r="C523" s="200"/>
    </row>
    <row r="524" spans="3:3" x14ac:dyDescent="0.3">
      <c r="C524" s="200"/>
    </row>
    <row r="525" spans="3:3" x14ac:dyDescent="0.3">
      <c r="C525" s="200"/>
    </row>
    <row r="526" spans="3:3" x14ac:dyDescent="0.3">
      <c r="C526" s="200"/>
    </row>
    <row r="527" spans="3:3" x14ac:dyDescent="0.3">
      <c r="C527" s="200"/>
    </row>
    <row r="528" spans="3:3" x14ac:dyDescent="0.3">
      <c r="C528" s="200"/>
    </row>
    <row r="529" spans="3:3" x14ac:dyDescent="0.3">
      <c r="C529" s="200"/>
    </row>
    <row r="530" spans="3:3" x14ac:dyDescent="0.3">
      <c r="C530" s="200"/>
    </row>
    <row r="531" spans="3:3" x14ac:dyDescent="0.3">
      <c r="C531" s="200"/>
    </row>
    <row r="532" spans="3:3" x14ac:dyDescent="0.3">
      <c r="C532" s="200"/>
    </row>
    <row r="533" spans="3:3" x14ac:dyDescent="0.3">
      <c r="C533" s="200"/>
    </row>
    <row r="534" spans="3:3" x14ac:dyDescent="0.3">
      <c r="C534" s="200"/>
    </row>
    <row r="535" spans="3:3" x14ac:dyDescent="0.3">
      <c r="C535" s="200"/>
    </row>
    <row r="536" spans="3:3" x14ac:dyDescent="0.3">
      <c r="C536" s="200"/>
    </row>
    <row r="537" spans="3:3" x14ac:dyDescent="0.3">
      <c r="C537" s="200"/>
    </row>
    <row r="538" spans="3:3" x14ac:dyDescent="0.3">
      <c r="C538" s="200"/>
    </row>
    <row r="539" spans="3:3" x14ac:dyDescent="0.3">
      <c r="C539" s="200"/>
    </row>
    <row r="540" spans="3:3" x14ac:dyDescent="0.3">
      <c r="C540" s="200"/>
    </row>
    <row r="541" spans="3:3" x14ac:dyDescent="0.3">
      <c r="C541" s="200"/>
    </row>
    <row r="542" spans="3:3" x14ac:dyDescent="0.3">
      <c r="C542" s="200"/>
    </row>
    <row r="543" spans="3:3" x14ac:dyDescent="0.3">
      <c r="C543" s="200"/>
    </row>
    <row r="544" spans="3:3" x14ac:dyDescent="0.3">
      <c r="C544" s="200"/>
    </row>
    <row r="545" spans="3:3" x14ac:dyDescent="0.3">
      <c r="C545" s="200"/>
    </row>
    <row r="546" spans="3:3" x14ac:dyDescent="0.3">
      <c r="C546" s="200"/>
    </row>
    <row r="547" spans="3:3" x14ac:dyDescent="0.3">
      <c r="C547" s="200"/>
    </row>
    <row r="548" spans="3:3" x14ac:dyDescent="0.3">
      <c r="C548" s="200"/>
    </row>
    <row r="549" spans="3:3" x14ac:dyDescent="0.3">
      <c r="C549" s="200"/>
    </row>
    <row r="550" spans="3:3" x14ac:dyDescent="0.3">
      <c r="C550" s="200"/>
    </row>
    <row r="551" spans="3:3" x14ac:dyDescent="0.3">
      <c r="C551" s="200"/>
    </row>
    <row r="552" spans="3:3" x14ac:dyDescent="0.3">
      <c r="C552" s="200"/>
    </row>
    <row r="553" spans="3:3" x14ac:dyDescent="0.3">
      <c r="C553" s="200"/>
    </row>
    <row r="554" spans="3:3" x14ac:dyDescent="0.3">
      <c r="C554" s="200"/>
    </row>
    <row r="555" spans="3:3" x14ac:dyDescent="0.3">
      <c r="C555" s="200"/>
    </row>
    <row r="556" spans="3:3" x14ac:dyDescent="0.3">
      <c r="C556" s="200"/>
    </row>
    <row r="557" spans="3:3" x14ac:dyDescent="0.3">
      <c r="C557" s="200"/>
    </row>
    <row r="558" spans="3:3" x14ac:dyDescent="0.3">
      <c r="C558" s="200"/>
    </row>
    <row r="559" spans="3:3" x14ac:dyDescent="0.3">
      <c r="C559" s="200"/>
    </row>
    <row r="560" spans="3:3" x14ac:dyDescent="0.3">
      <c r="C560" s="200"/>
    </row>
    <row r="561" spans="3:3" x14ac:dyDescent="0.3">
      <c r="C561" s="200"/>
    </row>
    <row r="562" spans="3:3" x14ac:dyDescent="0.3">
      <c r="C562" s="200"/>
    </row>
    <row r="563" spans="3:3" x14ac:dyDescent="0.3">
      <c r="C563" s="200"/>
    </row>
    <row r="564" spans="3:3" x14ac:dyDescent="0.3">
      <c r="C564" s="200"/>
    </row>
    <row r="565" spans="3:3" x14ac:dyDescent="0.3">
      <c r="C565" s="200"/>
    </row>
    <row r="566" spans="3:3" x14ac:dyDescent="0.3">
      <c r="C566" s="200"/>
    </row>
    <row r="567" spans="3:3" x14ac:dyDescent="0.3">
      <c r="C567" s="200"/>
    </row>
    <row r="568" spans="3:3" x14ac:dyDescent="0.3">
      <c r="C568" s="200"/>
    </row>
    <row r="569" spans="3:3" x14ac:dyDescent="0.3">
      <c r="C569" s="200"/>
    </row>
    <row r="570" spans="3:3" x14ac:dyDescent="0.3">
      <c r="C570" s="200"/>
    </row>
    <row r="571" spans="3:3" x14ac:dyDescent="0.3">
      <c r="C571" s="200"/>
    </row>
    <row r="572" spans="3:3" x14ac:dyDescent="0.3">
      <c r="C572" s="200"/>
    </row>
    <row r="573" spans="3:3" x14ac:dyDescent="0.3">
      <c r="C573" s="200"/>
    </row>
    <row r="574" spans="3:3" x14ac:dyDescent="0.3">
      <c r="C574" s="200"/>
    </row>
    <row r="575" spans="3:3" x14ac:dyDescent="0.3">
      <c r="C575" s="200"/>
    </row>
    <row r="576" spans="3:3" x14ac:dyDescent="0.3">
      <c r="C576" s="200"/>
    </row>
    <row r="577" spans="3:3" x14ac:dyDescent="0.3">
      <c r="C577" s="200"/>
    </row>
    <row r="578" spans="3:3" x14ac:dyDescent="0.3">
      <c r="C578" s="200"/>
    </row>
    <row r="579" spans="3:3" x14ac:dyDescent="0.3">
      <c r="C579" s="200"/>
    </row>
    <row r="580" spans="3:3" x14ac:dyDescent="0.3">
      <c r="C580" s="200"/>
    </row>
    <row r="581" spans="3:3" x14ac:dyDescent="0.3">
      <c r="C581" s="200"/>
    </row>
    <row r="582" spans="3:3" x14ac:dyDescent="0.3">
      <c r="C582" s="200"/>
    </row>
    <row r="583" spans="3:3" x14ac:dyDescent="0.3">
      <c r="C583" s="200"/>
    </row>
    <row r="584" spans="3:3" x14ac:dyDescent="0.3">
      <c r="C584" s="200"/>
    </row>
    <row r="585" spans="3:3" x14ac:dyDescent="0.3">
      <c r="C585" s="200"/>
    </row>
    <row r="586" spans="3:3" x14ac:dyDescent="0.3">
      <c r="C586" s="200"/>
    </row>
    <row r="587" spans="3:3" x14ac:dyDescent="0.3">
      <c r="C587" s="200"/>
    </row>
    <row r="588" spans="3:3" x14ac:dyDescent="0.3">
      <c r="C588" s="200"/>
    </row>
    <row r="589" spans="3:3" x14ac:dyDescent="0.3">
      <c r="C589" s="200"/>
    </row>
    <row r="590" spans="3:3" x14ac:dyDescent="0.3">
      <c r="C590" s="200"/>
    </row>
    <row r="591" spans="3:3" x14ac:dyDescent="0.3">
      <c r="C591" s="200"/>
    </row>
    <row r="592" spans="3:3" x14ac:dyDescent="0.3">
      <c r="C592" s="200"/>
    </row>
    <row r="593" spans="3:3" x14ac:dyDescent="0.3">
      <c r="C593" s="200"/>
    </row>
    <row r="594" spans="3:3" x14ac:dyDescent="0.3">
      <c r="C594" s="200"/>
    </row>
    <row r="595" spans="3:3" x14ac:dyDescent="0.3">
      <c r="C595" s="200"/>
    </row>
    <row r="596" spans="3:3" x14ac:dyDescent="0.3">
      <c r="C596" s="200"/>
    </row>
    <row r="597" spans="3:3" x14ac:dyDescent="0.3">
      <c r="C597" s="200"/>
    </row>
    <row r="598" spans="3:3" x14ac:dyDescent="0.3">
      <c r="C598" s="200"/>
    </row>
    <row r="599" spans="3:3" x14ac:dyDescent="0.3">
      <c r="C599" s="200"/>
    </row>
    <row r="600" spans="3:3" x14ac:dyDescent="0.3">
      <c r="C600" s="200"/>
    </row>
    <row r="601" spans="3:3" x14ac:dyDescent="0.3">
      <c r="C601" s="200"/>
    </row>
    <row r="602" spans="3:3" x14ac:dyDescent="0.3">
      <c r="C602" s="200"/>
    </row>
    <row r="603" spans="3:3" x14ac:dyDescent="0.3">
      <c r="C603" s="200"/>
    </row>
    <row r="604" spans="3:3" x14ac:dyDescent="0.3">
      <c r="C604" s="200"/>
    </row>
    <row r="605" spans="3:3" x14ac:dyDescent="0.3">
      <c r="C605" s="200"/>
    </row>
    <row r="606" spans="3:3" x14ac:dyDescent="0.3">
      <c r="C606" s="200"/>
    </row>
    <row r="607" spans="3:3" x14ac:dyDescent="0.3">
      <c r="C607" s="200"/>
    </row>
    <row r="608" spans="3:3" x14ac:dyDescent="0.3">
      <c r="C608" s="200"/>
    </row>
    <row r="609" spans="3:3" x14ac:dyDescent="0.3">
      <c r="C609" s="200"/>
    </row>
    <row r="610" spans="3:3" x14ac:dyDescent="0.3">
      <c r="C610" s="200"/>
    </row>
    <row r="611" spans="3:3" x14ac:dyDescent="0.3">
      <c r="C611" s="200"/>
    </row>
    <row r="612" spans="3:3" x14ac:dyDescent="0.3">
      <c r="C612" s="200"/>
    </row>
    <row r="613" spans="3:3" x14ac:dyDescent="0.3">
      <c r="C613" s="200"/>
    </row>
    <row r="614" spans="3:3" x14ac:dyDescent="0.3">
      <c r="C614" s="200"/>
    </row>
    <row r="615" spans="3:3" x14ac:dyDescent="0.3">
      <c r="C615" s="200"/>
    </row>
    <row r="616" spans="3:3" x14ac:dyDescent="0.3">
      <c r="C616" s="200"/>
    </row>
    <row r="617" spans="3:3" x14ac:dyDescent="0.3">
      <c r="C617" s="200"/>
    </row>
    <row r="618" spans="3:3" x14ac:dyDescent="0.3">
      <c r="C618" s="200"/>
    </row>
    <row r="619" spans="3:3" x14ac:dyDescent="0.3">
      <c r="C619" s="200"/>
    </row>
    <row r="620" spans="3:3" x14ac:dyDescent="0.3">
      <c r="C620" s="200"/>
    </row>
    <row r="621" spans="3:3" x14ac:dyDescent="0.3">
      <c r="C621" s="200"/>
    </row>
    <row r="622" spans="3:3" x14ac:dyDescent="0.3">
      <c r="C622" s="200"/>
    </row>
    <row r="623" spans="3:3" x14ac:dyDescent="0.3">
      <c r="C623" s="200"/>
    </row>
    <row r="624" spans="3:3" x14ac:dyDescent="0.3">
      <c r="C624" s="200"/>
    </row>
    <row r="625" spans="3:3" x14ac:dyDescent="0.3">
      <c r="C625" s="200"/>
    </row>
    <row r="626" spans="3:3" x14ac:dyDescent="0.3">
      <c r="C626" s="200"/>
    </row>
    <row r="627" spans="3:3" x14ac:dyDescent="0.3">
      <c r="C627" s="200"/>
    </row>
    <row r="628" spans="3:3" x14ac:dyDescent="0.3">
      <c r="C628" s="200"/>
    </row>
    <row r="629" spans="3:3" x14ac:dyDescent="0.3">
      <c r="C629" s="200"/>
    </row>
    <row r="630" spans="3:3" x14ac:dyDescent="0.3">
      <c r="C630" s="200"/>
    </row>
    <row r="631" spans="3:3" x14ac:dyDescent="0.3">
      <c r="C631" s="200"/>
    </row>
    <row r="632" spans="3:3" x14ac:dyDescent="0.3">
      <c r="C632" s="200"/>
    </row>
    <row r="633" spans="3:3" x14ac:dyDescent="0.3">
      <c r="C633" s="200"/>
    </row>
    <row r="634" spans="3:3" x14ac:dyDescent="0.3">
      <c r="C634" s="200"/>
    </row>
    <row r="635" spans="3:3" x14ac:dyDescent="0.3">
      <c r="C635" s="200"/>
    </row>
    <row r="636" spans="3:3" x14ac:dyDescent="0.3">
      <c r="C636" s="200"/>
    </row>
    <row r="637" spans="3:3" x14ac:dyDescent="0.3">
      <c r="C637" s="200"/>
    </row>
    <row r="638" spans="3:3" x14ac:dyDescent="0.3">
      <c r="C638" s="200"/>
    </row>
    <row r="639" spans="3:3" x14ac:dyDescent="0.3">
      <c r="C639" s="200"/>
    </row>
    <row r="640" spans="3:3" x14ac:dyDescent="0.3">
      <c r="C640" s="200"/>
    </row>
    <row r="641" spans="3:3" x14ac:dyDescent="0.3">
      <c r="C641" s="200"/>
    </row>
    <row r="642" spans="3:3" x14ac:dyDescent="0.3">
      <c r="C642" s="200"/>
    </row>
    <row r="643" spans="3:3" x14ac:dyDescent="0.3">
      <c r="C643" s="200"/>
    </row>
    <row r="644" spans="3:3" x14ac:dyDescent="0.3">
      <c r="C644" s="200"/>
    </row>
    <row r="645" spans="3:3" x14ac:dyDescent="0.3">
      <c r="C645" s="200"/>
    </row>
    <row r="646" spans="3:3" x14ac:dyDescent="0.3">
      <c r="C646" s="200"/>
    </row>
    <row r="647" spans="3:3" x14ac:dyDescent="0.3">
      <c r="C647" s="200"/>
    </row>
    <row r="648" spans="3:3" x14ac:dyDescent="0.3">
      <c r="C648" s="200"/>
    </row>
    <row r="649" spans="3:3" x14ac:dyDescent="0.3">
      <c r="C649" s="200"/>
    </row>
    <row r="650" spans="3:3" x14ac:dyDescent="0.3">
      <c r="C650" s="200"/>
    </row>
    <row r="651" spans="3:3" x14ac:dyDescent="0.3">
      <c r="C651" s="200"/>
    </row>
    <row r="652" spans="3:3" x14ac:dyDescent="0.3">
      <c r="C652" s="200"/>
    </row>
    <row r="653" spans="3:3" x14ac:dyDescent="0.3">
      <c r="C653" s="200"/>
    </row>
    <row r="654" spans="3:3" x14ac:dyDescent="0.3">
      <c r="C654" s="200"/>
    </row>
    <row r="655" spans="3:3" x14ac:dyDescent="0.3">
      <c r="C655" s="200"/>
    </row>
    <row r="656" spans="3:3" x14ac:dyDescent="0.3">
      <c r="C656" s="200"/>
    </row>
    <row r="657" spans="3:3" x14ac:dyDescent="0.3">
      <c r="C657" s="200"/>
    </row>
    <row r="658" spans="3:3" x14ac:dyDescent="0.3">
      <c r="C658" s="200"/>
    </row>
    <row r="659" spans="3:3" x14ac:dyDescent="0.3">
      <c r="C659" s="200"/>
    </row>
    <row r="660" spans="3:3" x14ac:dyDescent="0.3">
      <c r="C660" s="200"/>
    </row>
    <row r="661" spans="3:3" x14ac:dyDescent="0.3">
      <c r="C661" s="200"/>
    </row>
    <row r="662" spans="3:3" x14ac:dyDescent="0.3">
      <c r="C662" s="200"/>
    </row>
    <row r="663" spans="3:3" x14ac:dyDescent="0.3">
      <c r="C663" s="200"/>
    </row>
    <row r="664" spans="3:3" x14ac:dyDescent="0.3">
      <c r="C664" s="200"/>
    </row>
    <row r="665" spans="3:3" x14ac:dyDescent="0.3">
      <c r="C665" s="200"/>
    </row>
    <row r="666" spans="3:3" x14ac:dyDescent="0.3">
      <c r="C666" s="200"/>
    </row>
    <row r="667" spans="3:3" x14ac:dyDescent="0.3">
      <c r="C667" s="200"/>
    </row>
    <row r="668" spans="3:3" x14ac:dyDescent="0.3">
      <c r="C668" s="200"/>
    </row>
    <row r="669" spans="3:3" x14ac:dyDescent="0.3">
      <c r="C669" s="200"/>
    </row>
    <row r="670" spans="3:3" x14ac:dyDescent="0.3">
      <c r="C670" s="200"/>
    </row>
    <row r="671" spans="3:3" x14ac:dyDescent="0.3">
      <c r="C671" s="200"/>
    </row>
    <row r="672" spans="3:3" x14ac:dyDescent="0.3">
      <c r="C672" s="200"/>
    </row>
    <row r="673" spans="3:3" x14ac:dyDescent="0.3">
      <c r="C673" s="200"/>
    </row>
    <row r="674" spans="3:3" x14ac:dyDescent="0.3">
      <c r="C674" s="200"/>
    </row>
    <row r="675" spans="3:3" x14ac:dyDescent="0.3">
      <c r="C675" s="200"/>
    </row>
    <row r="676" spans="3:3" x14ac:dyDescent="0.3">
      <c r="C676" s="200"/>
    </row>
    <row r="677" spans="3:3" x14ac:dyDescent="0.3">
      <c r="C677" s="200"/>
    </row>
    <row r="678" spans="3:3" x14ac:dyDescent="0.3">
      <c r="C678" s="200"/>
    </row>
    <row r="679" spans="3:3" x14ac:dyDescent="0.3">
      <c r="C679" s="200"/>
    </row>
    <row r="680" spans="3:3" x14ac:dyDescent="0.3">
      <c r="C680" s="200"/>
    </row>
    <row r="681" spans="3:3" x14ac:dyDescent="0.3">
      <c r="C681" s="200"/>
    </row>
    <row r="682" spans="3:3" x14ac:dyDescent="0.3">
      <c r="C682" s="200"/>
    </row>
    <row r="683" spans="3:3" x14ac:dyDescent="0.3">
      <c r="C683" s="200"/>
    </row>
    <row r="684" spans="3:3" x14ac:dyDescent="0.3">
      <c r="C684" s="200"/>
    </row>
    <row r="685" spans="3:3" x14ac:dyDescent="0.3">
      <c r="C685" s="200"/>
    </row>
    <row r="686" spans="3:3" x14ac:dyDescent="0.3">
      <c r="C686" s="200"/>
    </row>
    <row r="687" spans="3:3" x14ac:dyDescent="0.3">
      <c r="C687" s="200"/>
    </row>
    <row r="688" spans="3:3" x14ac:dyDescent="0.3">
      <c r="C688" s="200"/>
    </row>
    <row r="689" spans="3:3" x14ac:dyDescent="0.3">
      <c r="C689" s="200"/>
    </row>
    <row r="690" spans="3:3" x14ac:dyDescent="0.3">
      <c r="C690" s="200"/>
    </row>
    <row r="691" spans="3:3" x14ac:dyDescent="0.3">
      <c r="C691" s="200"/>
    </row>
    <row r="692" spans="3:3" x14ac:dyDescent="0.3">
      <c r="C692" s="200"/>
    </row>
    <row r="693" spans="3:3" x14ac:dyDescent="0.3">
      <c r="C693" s="200"/>
    </row>
    <row r="694" spans="3:3" x14ac:dyDescent="0.3">
      <c r="C694" s="200"/>
    </row>
    <row r="695" spans="3:3" x14ac:dyDescent="0.3">
      <c r="C695" s="200"/>
    </row>
    <row r="696" spans="3:3" x14ac:dyDescent="0.3">
      <c r="C696" s="200"/>
    </row>
    <row r="697" spans="3:3" x14ac:dyDescent="0.3">
      <c r="C697" s="200"/>
    </row>
    <row r="698" spans="3:3" x14ac:dyDescent="0.3">
      <c r="C698" s="200"/>
    </row>
    <row r="699" spans="3:3" x14ac:dyDescent="0.3">
      <c r="C699" s="200"/>
    </row>
    <row r="700" spans="3:3" x14ac:dyDescent="0.3">
      <c r="C700" s="200"/>
    </row>
    <row r="701" spans="3:3" x14ac:dyDescent="0.3">
      <c r="C701" s="200"/>
    </row>
    <row r="702" spans="3:3" x14ac:dyDescent="0.3">
      <c r="C702" s="200"/>
    </row>
    <row r="703" spans="3:3" x14ac:dyDescent="0.3">
      <c r="C703" s="200"/>
    </row>
    <row r="704" spans="3:3" x14ac:dyDescent="0.3">
      <c r="C704" s="200"/>
    </row>
    <row r="705" spans="3:3" x14ac:dyDescent="0.3">
      <c r="C705" s="200"/>
    </row>
    <row r="706" spans="3:3" x14ac:dyDescent="0.3">
      <c r="C706" s="200"/>
    </row>
    <row r="707" spans="3:3" x14ac:dyDescent="0.3">
      <c r="C707" s="200"/>
    </row>
    <row r="708" spans="3:3" x14ac:dyDescent="0.3">
      <c r="C708" s="200"/>
    </row>
    <row r="709" spans="3:3" x14ac:dyDescent="0.3">
      <c r="C709" s="200"/>
    </row>
    <row r="710" spans="3:3" x14ac:dyDescent="0.3">
      <c r="C710" s="200"/>
    </row>
    <row r="711" spans="3:3" x14ac:dyDescent="0.3">
      <c r="C711" s="200"/>
    </row>
    <row r="712" spans="3:3" x14ac:dyDescent="0.3">
      <c r="C712" s="200"/>
    </row>
    <row r="713" spans="3:3" x14ac:dyDescent="0.3">
      <c r="C713" s="200"/>
    </row>
    <row r="714" spans="3:3" x14ac:dyDescent="0.3">
      <c r="C714" s="200"/>
    </row>
    <row r="715" spans="3:3" x14ac:dyDescent="0.3">
      <c r="C715" s="200"/>
    </row>
    <row r="716" spans="3:3" x14ac:dyDescent="0.3">
      <c r="C716" s="200"/>
    </row>
    <row r="717" spans="3:3" x14ac:dyDescent="0.3">
      <c r="C717" s="200"/>
    </row>
    <row r="718" spans="3:3" x14ac:dyDescent="0.3">
      <c r="C718" s="200"/>
    </row>
    <row r="719" spans="3:3" x14ac:dyDescent="0.3">
      <c r="C719" s="200"/>
    </row>
    <row r="720" spans="3:3" x14ac:dyDescent="0.3">
      <c r="C720" s="200"/>
    </row>
    <row r="721" spans="3:3" x14ac:dyDescent="0.3">
      <c r="C721" s="200"/>
    </row>
    <row r="722" spans="3:3" x14ac:dyDescent="0.3">
      <c r="C722" s="200"/>
    </row>
    <row r="723" spans="3:3" x14ac:dyDescent="0.3">
      <c r="C723" s="200"/>
    </row>
    <row r="724" spans="3:3" x14ac:dyDescent="0.3">
      <c r="C724" s="200"/>
    </row>
    <row r="725" spans="3:3" x14ac:dyDescent="0.3">
      <c r="C725" s="200"/>
    </row>
    <row r="726" spans="3:3" x14ac:dyDescent="0.3">
      <c r="C726" s="200"/>
    </row>
    <row r="727" spans="3:3" x14ac:dyDescent="0.3">
      <c r="C727" s="200"/>
    </row>
    <row r="728" spans="3:3" x14ac:dyDescent="0.3">
      <c r="C728" s="200"/>
    </row>
    <row r="729" spans="3:3" x14ac:dyDescent="0.3">
      <c r="C729" s="200"/>
    </row>
    <row r="730" spans="3:3" x14ac:dyDescent="0.3">
      <c r="C730" s="200"/>
    </row>
    <row r="731" spans="3:3" x14ac:dyDescent="0.3">
      <c r="C731" s="200"/>
    </row>
    <row r="732" spans="3:3" x14ac:dyDescent="0.3">
      <c r="C732" s="200"/>
    </row>
    <row r="733" spans="3:3" x14ac:dyDescent="0.3">
      <c r="C733" s="200"/>
    </row>
    <row r="734" spans="3:3" x14ac:dyDescent="0.3">
      <c r="C734" s="200"/>
    </row>
    <row r="735" spans="3:3" x14ac:dyDescent="0.3">
      <c r="C735" s="200"/>
    </row>
    <row r="736" spans="3:3" x14ac:dyDescent="0.3">
      <c r="C736" s="200"/>
    </row>
    <row r="737" spans="3:3" x14ac:dyDescent="0.3">
      <c r="C737" s="200"/>
    </row>
    <row r="738" spans="3:3" x14ac:dyDescent="0.3">
      <c r="C738" s="200"/>
    </row>
    <row r="739" spans="3:3" x14ac:dyDescent="0.3">
      <c r="C739" s="200"/>
    </row>
    <row r="740" spans="3:3" x14ac:dyDescent="0.3">
      <c r="C740" s="200"/>
    </row>
    <row r="741" spans="3:3" x14ac:dyDescent="0.3">
      <c r="C741" s="200"/>
    </row>
    <row r="742" spans="3:3" x14ac:dyDescent="0.3">
      <c r="C742" s="200"/>
    </row>
    <row r="743" spans="3:3" x14ac:dyDescent="0.3">
      <c r="C743" s="200"/>
    </row>
    <row r="744" spans="3:3" x14ac:dyDescent="0.3">
      <c r="C744" s="200"/>
    </row>
    <row r="745" spans="3:3" x14ac:dyDescent="0.3">
      <c r="C745" s="200"/>
    </row>
    <row r="746" spans="3:3" x14ac:dyDescent="0.3">
      <c r="C746" s="200"/>
    </row>
    <row r="747" spans="3:3" x14ac:dyDescent="0.3">
      <c r="C747" s="200"/>
    </row>
    <row r="748" spans="3:3" x14ac:dyDescent="0.3">
      <c r="C748" s="200"/>
    </row>
    <row r="749" spans="3:3" x14ac:dyDescent="0.3">
      <c r="C749" s="200"/>
    </row>
    <row r="750" spans="3:3" x14ac:dyDescent="0.3">
      <c r="C750" s="200"/>
    </row>
    <row r="751" spans="3:3" x14ac:dyDescent="0.3">
      <c r="C751" s="200"/>
    </row>
    <row r="752" spans="3:3" x14ac:dyDescent="0.3">
      <c r="C752" s="200"/>
    </row>
    <row r="753" spans="3:3" x14ac:dyDescent="0.3">
      <c r="C753" s="200"/>
    </row>
    <row r="754" spans="3:3" x14ac:dyDescent="0.3">
      <c r="C754" s="200"/>
    </row>
    <row r="755" spans="3:3" x14ac:dyDescent="0.3">
      <c r="C755" s="200"/>
    </row>
    <row r="756" spans="3:3" x14ac:dyDescent="0.3">
      <c r="C756" s="200"/>
    </row>
    <row r="757" spans="3:3" x14ac:dyDescent="0.3">
      <c r="C757" s="200"/>
    </row>
    <row r="758" spans="3:3" x14ac:dyDescent="0.3">
      <c r="C758" s="200"/>
    </row>
    <row r="759" spans="3:3" x14ac:dyDescent="0.3">
      <c r="C759" s="200"/>
    </row>
    <row r="760" spans="3:3" x14ac:dyDescent="0.3">
      <c r="C760" s="200"/>
    </row>
    <row r="761" spans="3:3" x14ac:dyDescent="0.3">
      <c r="C761" s="200"/>
    </row>
    <row r="762" spans="3:3" x14ac:dyDescent="0.3">
      <c r="C762" s="200"/>
    </row>
    <row r="763" spans="3:3" x14ac:dyDescent="0.3">
      <c r="C763" s="200"/>
    </row>
    <row r="764" spans="3:3" x14ac:dyDescent="0.3">
      <c r="C764" s="200"/>
    </row>
    <row r="765" spans="3:3" x14ac:dyDescent="0.3">
      <c r="C765" s="200"/>
    </row>
    <row r="766" spans="3:3" x14ac:dyDescent="0.3">
      <c r="C766" s="200"/>
    </row>
    <row r="767" spans="3:3" x14ac:dyDescent="0.3">
      <c r="C767" s="200"/>
    </row>
    <row r="768" spans="3:3" x14ac:dyDescent="0.3">
      <c r="C768" s="200"/>
    </row>
    <row r="769" spans="3:3" x14ac:dyDescent="0.3">
      <c r="C769" s="200"/>
    </row>
    <row r="770" spans="3:3" x14ac:dyDescent="0.3">
      <c r="C770" s="200"/>
    </row>
    <row r="771" spans="3:3" x14ac:dyDescent="0.3">
      <c r="C771" s="200"/>
    </row>
    <row r="772" spans="3:3" x14ac:dyDescent="0.3">
      <c r="C772" s="200"/>
    </row>
    <row r="773" spans="3:3" x14ac:dyDescent="0.3">
      <c r="C773" s="200"/>
    </row>
    <row r="774" spans="3:3" x14ac:dyDescent="0.3">
      <c r="C774" s="200"/>
    </row>
    <row r="775" spans="3:3" x14ac:dyDescent="0.3">
      <c r="C775" s="200"/>
    </row>
    <row r="776" spans="3:3" x14ac:dyDescent="0.3">
      <c r="C776" s="200"/>
    </row>
    <row r="777" spans="3:3" x14ac:dyDescent="0.3">
      <c r="C777" s="200"/>
    </row>
    <row r="778" spans="3:3" x14ac:dyDescent="0.3">
      <c r="C778" s="200"/>
    </row>
    <row r="779" spans="3:3" x14ac:dyDescent="0.3">
      <c r="C779" s="200"/>
    </row>
    <row r="780" spans="3:3" x14ac:dyDescent="0.3">
      <c r="C780" s="200"/>
    </row>
    <row r="781" spans="3:3" x14ac:dyDescent="0.3">
      <c r="C781" s="200"/>
    </row>
    <row r="782" spans="3:3" x14ac:dyDescent="0.3">
      <c r="C782" s="200"/>
    </row>
    <row r="783" spans="3:3" x14ac:dyDescent="0.3">
      <c r="C783" s="200"/>
    </row>
    <row r="784" spans="3:3" x14ac:dyDescent="0.3">
      <c r="C784" s="200"/>
    </row>
    <row r="785" spans="3:3" x14ac:dyDescent="0.3">
      <c r="C785" s="200"/>
    </row>
    <row r="786" spans="3:3" x14ac:dyDescent="0.3">
      <c r="C786" s="200"/>
    </row>
    <row r="787" spans="3:3" x14ac:dyDescent="0.3">
      <c r="C787" s="200"/>
    </row>
    <row r="788" spans="3:3" x14ac:dyDescent="0.3">
      <c r="C788" s="200"/>
    </row>
    <row r="789" spans="3:3" x14ac:dyDescent="0.3">
      <c r="C789" s="200"/>
    </row>
    <row r="790" spans="3:3" x14ac:dyDescent="0.3">
      <c r="C790" s="200"/>
    </row>
    <row r="791" spans="3:3" x14ac:dyDescent="0.3">
      <c r="C791" s="200"/>
    </row>
    <row r="792" spans="3:3" x14ac:dyDescent="0.3">
      <c r="C792" s="200"/>
    </row>
    <row r="793" spans="3:3" x14ac:dyDescent="0.3">
      <c r="C793" s="200"/>
    </row>
    <row r="794" spans="3:3" x14ac:dyDescent="0.3">
      <c r="C794" s="200"/>
    </row>
    <row r="795" spans="3:3" x14ac:dyDescent="0.3">
      <c r="C795" s="200"/>
    </row>
    <row r="796" spans="3:3" x14ac:dyDescent="0.3">
      <c r="C796" s="200"/>
    </row>
    <row r="797" spans="3:3" x14ac:dyDescent="0.3">
      <c r="C797" s="200"/>
    </row>
    <row r="798" spans="3:3" x14ac:dyDescent="0.3">
      <c r="C798" s="200"/>
    </row>
    <row r="799" spans="3:3" x14ac:dyDescent="0.3">
      <c r="C799" s="200"/>
    </row>
    <row r="800" spans="3:3" x14ac:dyDescent="0.3">
      <c r="C800" s="200"/>
    </row>
    <row r="801" spans="3:3" x14ac:dyDescent="0.3">
      <c r="C801" s="200"/>
    </row>
    <row r="802" spans="3:3" x14ac:dyDescent="0.3">
      <c r="C802" s="200"/>
    </row>
    <row r="803" spans="3:3" x14ac:dyDescent="0.3">
      <c r="C803" s="200"/>
    </row>
    <row r="804" spans="3:3" x14ac:dyDescent="0.3">
      <c r="C804" s="200"/>
    </row>
    <row r="805" spans="3:3" x14ac:dyDescent="0.3">
      <c r="C805" s="200"/>
    </row>
    <row r="806" spans="3:3" x14ac:dyDescent="0.3">
      <c r="C806" s="200"/>
    </row>
    <row r="807" spans="3:3" x14ac:dyDescent="0.3">
      <c r="C807" s="200"/>
    </row>
    <row r="808" spans="3:3" x14ac:dyDescent="0.3">
      <c r="C808" s="200"/>
    </row>
    <row r="809" spans="3:3" x14ac:dyDescent="0.3">
      <c r="C809" s="200"/>
    </row>
    <row r="810" spans="3:3" x14ac:dyDescent="0.3">
      <c r="C810" s="200"/>
    </row>
    <row r="811" spans="3:3" x14ac:dyDescent="0.3">
      <c r="C811" s="200"/>
    </row>
    <row r="812" spans="3:3" x14ac:dyDescent="0.3">
      <c r="C812" s="200"/>
    </row>
    <row r="813" spans="3:3" x14ac:dyDescent="0.3">
      <c r="C813" s="200"/>
    </row>
    <row r="814" spans="3:3" x14ac:dyDescent="0.3">
      <c r="C814" s="200"/>
    </row>
    <row r="815" spans="3:3" x14ac:dyDescent="0.3">
      <c r="C815" s="200"/>
    </row>
    <row r="816" spans="3:3" x14ac:dyDescent="0.3">
      <c r="C816" s="200"/>
    </row>
    <row r="817" spans="3:3" x14ac:dyDescent="0.3">
      <c r="C817" s="200"/>
    </row>
    <row r="818" spans="3:3" x14ac:dyDescent="0.3">
      <c r="C818" s="200"/>
    </row>
    <row r="819" spans="3:3" x14ac:dyDescent="0.3">
      <c r="C819" s="200"/>
    </row>
    <row r="820" spans="3:3" x14ac:dyDescent="0.3">
      <c r="C820" s="200"/>
    </row>
    <row r="821" spans="3:3" x14ac:dyDescent="0.3">
      <c r="C821" s="200"/>
    </row>
    <row r="822" spans="3:3" x14ac:dyDescent="0.3">
      <c r="C822" s="200"/>
    </row>
    <row r="823" spans="3:3" x14ac:dyDescent="0.3">
      <c r="C823" s="200"/>
    </row>
    <row r="824" spans="3:3" x14ac:dyDescent="0.3">
      <c r="C824" s="200"/>
    </row>
    <row r="825" spans="3:3" x14ac:dyDescent="0.3">
      <c r="C825" s="200"/>
    </row>
    <row r="826" spans="3:3" x14ac:dyDescent="0.3">
      <c r="C826" s="200"/>
    </row>
    <row r="827" spans="3:3" x14ac:dyDescent="0.3">
      <c r="C827" s="200"/>
    </row>
    <row r="828" spans="3:3" x14ac:dyDescent="0.3">
      <c r="C828" s="200"/>
    </row>
    <row r="829" spans="3:3" x14ac:dyDescent="0.3">
      <c r="C829" s="200"/>
    </row>
    <row r="830" spans="3:3" x14ac:dyDescent="0.3">
      <c r="C830" s="200"/>
    </row>
    <row r="831" spans="3:3" x14ac:dyDescent="0.3">
      <c r="C831" s="200"/>
    </row>
    <row r="832" spans="3:3" x14ac:dyDescent="0.3">
      <c r="C832" s="200"/>
    </row>
    <row r="833" spans="3:3" x14ac:dyDescent="0.3">
      <c r="C833" s="200"/>
    </row>
    <row r="834" spans="3:3" x14ac:dyDescent="0.3">
      <c r="C834" s="200"/>
    </row>
    <row r="835" spans="3:3" x14ac:dyDescent="0.3">
      <c r="C835" s="200"/>
    </row>
    <row r="836" spans="3:3" x14ac:dyDescent="0.3">
      <c r="C836" s="200"/>
    </row>
    <row r="837" spans="3:3" x14ac:dyDescent="0.3">
      <c r="C837" s="200"/>
    </row>
    <row r="838" spans="3:3" x14ac:dyDescent="0.3">
      <c r="C838" s="200"/>
    </row>
    <row r="839" spans="3:3" x14ac:dyDescent="0.3">
      <c r="C839" s="200"/>
    </row>
    <row r="840" spans="3:3" x14ac:dyDescent="0.3">
      <c r="C840" s="200"/>
    </row>
    <row r="841" spans="3:3" x14ac:dyDescent="0.3">
      <c r="C841" s="200"/>
    </row>
    <row r="842" spans="3:3" x14ac:dyDescent="0.3">
      <c r="C842" s="200"/>
    </row>
    <row r="843" spans="3:3" x14ac:dyDescent="0.3">
      <c r="C843" s="200"/>
    </row>
    <row r="844" spans="3:3" x14ac:dyDescent="0.3">
      <c r="C844" s="200"/>
    </row>
    <row r="845" spans="3:3" x14ac:dyDescent="0.3">
      <c r="C845" s="200"/>
    </row>
    <row r="846" spans="3:3" x14ac:dyDescent="0.3">
      <c r="C846" s="200"/>
    </row>
    <row r="847" spans="3:3" x14ac:dyDescent="0.3">
      <c r="C847" s="200"/>
    </row>
    <row r="848" spans="3:3" x14ac:dyDescent="0.3">
      <c r="C848" s="200"/>
    </row>
    <row r="849" spans="3:3" x14ac:dyDescent="0.3">
      <c r="C849" s="200"/>
    </row>
    <row r="850" spans="3:3" x14ac:dyDescent="0.3">
      <c r="C850" s="200"/>
    </row>
    <row r="851" spans="3:3" x14ac:dyDescent="0.3">
      <c r="C851" s="200"/>
    </row>
    <row r="852" spans="3:3" x14ac:dyDescent="0.3">
      <c r="C852" s="200"/>
    </row>
    <row r="853" spans="3:3" x14ac:dyDescent="0.3">
      <c r="C853" s="200"/>
    </row>
    <row r="854" spans="3:3" x14ac:dyDescent="0.3">
      <c r="C854" s="200"/>
    </row>
    <row r="855" spans="3:3" x14ac:dyDescent="0.3">
      <c r="C855" s="200"/>
    </row>
    <row r="856" spans="3:3" x14ac:dyDescent="0.3">
      <c r="C856" s="200"/>
    </row>
    <row r="857" spans="3:3" x14ac:dyDescent="0.3">
      <c r="C857" s="200"/>
    </row>
    <row r="858" spans="3:3" x14ac:dyDescent="0.3">
      <c r="C858" s="200"/>
    </row>
    <row r="859" spans="3:3" x14ac:dyDescent="0.3">
      <c r="C859" s="200"/>
    </row>
    <row r="860" spans="3:3" x14ac:dyDescent="0.3">
      <c r="C860" s="200"/>
    </row>
    <row r="861" spans="3:3" x14ac:dyDescent="0.3">
      <c r="C861" s="200"/>
    </row>
    <row r="862" spans="3:3" x14ac:dyDescent="0.3">
      <c r="C862" s="200"/>
    </row>
    <row r="863" spans="3:3" x14ac:dyDescent="0.3">
      <c r="C863" s="200"/>
    </row>
    <row r="864" spans="3:3" x14ac:dyDescent="0.3">
      <c r="C864" s="200"/>
    </row>
    <row r="865" spans="3:3" x14ac:dyDescent="0.3">
      <c r="C865" s="200"/>
    </row>
    <row r="866" spans="3:3" x14ac:dyDescent="0.3">
      <c r="C866" s="200"/>
    </row>
    <row r="867" spans="3:3" x14ac:dyDescent="0.3">
      <c r="C867" s="200"/>
    </row>
    <row r="868" spans="3:3" x14ac:dyDescent="0.3">
      <c r="C868" s="200"/>
    </row>
    <row r="869" spans="3:3" x14ac:dyDescent="0.3">
      <c r="C869" s="200"/>
    </row>
    <row r="870" spans="3:3" x14ac:dyDescent="0.3">
      <c r="C870" s="200"/>
    </row>
    <row r="871" spans="3:3" x14ac:dyDescent="0.3">
      <c r="C871" s="200"/>
    </row>
    <row r="872" spans="3:3" x14ac:dyDescent="0.3">
      <c r="C872" s="200"/>
    </row>
    <row r="873" spans="3:3" x14ac:dyDescent="0.3">
      <c r="C873" s="200"/>
    </row>
    <row r="874" spans="3:3" x14ac:dyDescent="0.3">
      <c r="C874" s="200"/>
    </row>
    <row r="875" spans="3:3" x14ac:dyDescent="0.3">
      <c r="C875" s="200"/>
    </row>
    <row r="876" spans="3:3" x14ac:dyDescent="0.3">
      <c r="C876" s="200"/>
    </row>
    <row r="877" spans="3:3" x14ac:dyDescent="0.3">
      <c r="C877" s="200"/>
    </row>
    <row r="878" spans="3:3" x14ac:dyDescent="0.3">
      <c r="C878" s="200"/>
    </row>
    <row r="879" spans="3:3" x14ac:dyDescent="0.3">
      <c r="C879" s="200"/>
    </row>
    <row r="880" spans="3:3" x14ac:dyDescent="0.3">
      <c r="C880" s="200"/>
    </row>
    <row r="881" spans="3:3" x14ac:dyDescent="0.3">
      <c r="C881" s="200"/>
    </row>
    <row r="882" spans="3:3" x14ac:dyDescent="0.3">
      <c r="C882" s="200"/>
    </row>
    <row r="883" spans="3:3" x14ac:dyDescent="0.3">
      <c r="C883" s="200"/>
    </row>
    <row r="884" spans="3:3" x14ac:dyDescent="0.3">
      <c r="C884" s="200"/>
    </row>
    <row r="885" spans="3:3" x14ac:dyDescent="0.3">
      <c r="C885" s="200"/>
    </row>
    <row r="886" spans="3:3" x14ac:dyDescent="0.3">
      <c r="C886" s="200"/>
    </row>
    <row r="887" spans="3:3" x14ac:dyDescent="0.3">
      <c r="C887" s="200"/>
    </row>
    <row r="888" spans="3:3" x14ac:dyDescent="0.3">
      <c r="C888" s="200"/>
    </row>
    <row r="889" spans="3:3" x14ac:dyDescent="0.3">
      <c r="C889" s="200"/>
    </row>
    <row r="890" spans="3:3" x14ac:dyDescent="0.3">
      <c r="C890" s="200"/>
    </row>
    <row r="891" spans="3:3" x14ac:dyDescent="0.3">
      <c r="C891" s="200"/>
    </row>
    <row r="892" spans="3:3" x14ac:dyDescent="0.3">
      <c r="C892" s="200"/>
    </row>
    <row r="893" spans="3:3" x14ac:dyDescent="0.3">
      <c r="C893" s="200"/>
    </row>
    <row r="894" spans="3:3" x14ac:dyDescent="0.3">
      <c r="C894" s="200"/>
    </row>
    <row r="895" spans="3:3" x14ac:dyDescent="0.3">
      <c r="C895" s="200"/>
    </row>
    <row r="896" spans="3:3" x14ac:dyDescent="0.3">
      <c r="C896" s="200"/>
    </row>
    <row r="897" spans="3:3" x14ac:dyDescent="0.3">
      <c r="C897" s="200"/>
    </row>
    <row r="898" spans="3:3" x14ac:dyDescent="0.3">
      <c r="C898" s="200"/>
    </row>
    <row r="899" spans="3:3" x14ac:dyDescent="0.3">
      <c r="C899" s="200"/>
    </row>
    <row r="900" spans="3:3" x14ac:dyDescent="0.3">
      <c r="C900" s="200"/>
    </row>
    <row r="901" spans="3:3" x14ac:dyDescent="0.3">
      <c r="C901" s="200"/>
    </row>
    <row r="902" spans="3:3" x14ac:dyDescent="0.3">
      <c r="C902" s="200"/>
    </row>
    <row r="903" spans="3:3" x14ac:dyDescent="0.3">
      <c r="C903" s="200"/>
    </row>
    <row r="904" spans="3:3" x14ac:dyDescent="0.3">
      <c r="C904" s="200"/>
    </row>
    <row r="905" spans="3:3" x14ac:dyDescent="0.3">
      <c r="C905" s="200"/>
    </row>
    <row r="906" spans="3:3" x14ac:dyDescent="0.3">
      <c r="C906" s="200"/>
    </row>
    <row r="907" spans="3:3" x14ac:dyDescent="0.3">
      <c r="C907" s="200"/>
    </row>
    <row r="908" spans="3:3" x14ac:dyDescent="0.3">
      <c r="C908" s="200"/>
    </row>
    <row r="909" spans="3:3" x14ac:dyDescent="0.3">
      <c r="C909" s="200"/>
    </row>
    <row r="910" spans="3:3" x14ac:dyDescent="0.3">
      <c r="C910" s="200"/>
    </row>
    <row r="911" spans="3:3" x14ac:dyDescent="0.3">
      <c r="C911" s="200"/>
    </row>
    <row r="912" spans="3:3" x14ac:dyDescent="0.3">
      <c r="C912" s="200"/>
    </row>
    <row r="913" spans="3:3" x14ac:dyDescent="0.3">
      <c r="C913" s="200"/>
    </row>
    <row r="914" spans="3:3" x14ac:dyDescent="0.3">
      <c r="C914" s="200"/>
    </row>
    <row r="915" spans="3:3" x14ac:dyDescent="0.3">
      <c r="C915" s="200"/>
    </row>
    <row r="916" spans="3:3" x14ac:dyDescent="0.3">
      <c r="C916" s="200"/>
    </row>
    <row r="917" spans="3:3" x14ac:dyDescent="0.3">
      <c r="C917" s="200"/>
    </row>
    <row r="918" spans="3:3" x14ac:dyDescent="0.3">
      <c r="C918" s="200"/>
    </row>
    <row r="919" spans="3:3" x14ac:dyDescent="0.3">
      <c r="C919" s="200"/>
    </row>
    <row r="920" spans="3:3" x14ac:dyDescent="0.3">
      <c r="C920" s="200"/>
    </row>
    <row r="921" spans="3:3" x14ac:dyDescent="0.3">
      <c r="C921" s="200"/>
    </row>
    <row r="922" spans="3:3" x14ac:dyDescent="0.3">
      <c r="C922" s="200"/>
    </row>
    <row r="923" spans="3:3" x14ac:dyDescent="0.3">
      <c r="C923" s="200"/>
    </row>
    <row r="924" spans="3:3" x14ac:dyDescent="0.3">
      <c r="C924" s="200"/>
    </row>
    <row r="925" spans="3:3" x14ac:dyDescent="0.3">
      <c r="C925" s="200"/>
    </row>
    <row r="926" spans="3:3" x14ac:dyDescent="0.3">
      <c r="C926" s="200"/>
    </row>
    <row r="927" spans="3:3" x14ac:dyDescent="0.3">
      <c r="C927" s="200"/>
    </row>
    <row r="928" spans="3:3" x14ac:dyDescent="0.3">
      <c r="C928" s="200"/>
    </row>
    <row r="929" spans="3:3" x14ac:dyDescent="0.3">
      <c r="C929" s="200"/>
    </row>
    <row r="930" spans="3:3" x14ac:dyDescent="0.3">
      <c r="C930" s="200"/>
    </row>
    <row r="931" spans="3:3" x14ac:dyDescent="0.3">
      <c r="C931" s="200"/>
    </row>
    <row r="932" spans="3:3" x14ac:dyDescent="0.3">
      <c r="C932" s="200"/>
    </row>
    <row r="933" spans="3:3" x14ac:dyDescent="0.3">
      <c r="C933" s="200"/>
    </row>
    <row r="934" spans="3:3" x14ac:dyDescent="0.3">
      <c r="C934" s="200"/>
    </row>
    <row r="935" spans="3:3" x14ac:dyDescent="0.3">
      <c r="C935" s="200"/>
    </row>
    <row r="936" spans="3:3" x14ac:dyDescent="0.3">
      <c r="C936" s="200"/>
    </row>
    <row r="937" spans="3:3" x14ac:dyDescent="0.3">
      <c r="C937" s="200"/>
    </row>
    <row r="938" spans="3:3" x14ac:dyDescent="0.3">
      <c r="C938" s="200"/>
    </row>
    <row r="939" spans="3:3" x14ac:dyDescent="0.3">
      <c r="C939" s="200"/>
    </row>
    <row r="940" spans="3:3" x14ac:dyDescent="0.3">
      <c r="C940" s="200"/>
    </row>
    <row r="941" spans="3:3" x14ac:dyDescent="0.3">
      <c r="C941" s="200"/>
    </row>
    <row r="942" spans="3:3" x14ac:dyDescent="0.3">
      <c r="C942" s="200"/>
    </row>
    <row r="943" spans="3:3" x14ac:dyDescent="0.3">
      <c r="C943" s="200"/>
    </row>
    <row r="944" spans="3:3" x14ac:dyDescent="0.3">
      <c r="C944" s="200"/>
    </row>
    <row r="945" spans="3:3" x14ac:dyDescent="0.3">
      <c r="C945" s="200"/>
    </row>
    <row r="946" spans="3:3" x14ac:dyDescent="0.3">
      <c r="C946" s="200"/>
    </row>
    <row r="947" spans="3:3" x14ac:dyDescent="0.3">
      <c r="C947" s="200"/>
    </row>
    <row r="948" spans="3:3" x14ac:dyDescent="0.3">
      <c r="C948" s="200"/>
    </row>
    <row r="949" spans="3:3" x14ac:dyDescent="0.3">
      <c r="C949" s="200"/>
    </row>
    <row r="950" spans="3:3" x14ac:dyDescent="0.3">
      <c r="C950" s="200"/>
    </row>
    <row r="951" spans="3:3" x14ac:dyDescent="0.3">
      <c r="C951" s="200"/>
    </row>
    <row r="952" spans="3:3" x14ac:dyDescent="0.3">
      <c r="C952" s="200"/>
    </row>
    <row r="953" spans="3:3" x14ac:dyDescent="0.3">
      <c r="C953" s="200"/>
    </row>
    <row r="954" spans="3:3" x14ac:dyDescent="0.3">
      <c r="C954" s="200"/>
    </row>
    <row r="955" spans="3:3" x14ac:dyDescent="0.3">
      <c r="C955" s="200"/>
    </row>
    <row r="956" spans="3:3" x14ac:dyDescent="0.3">
      <c r="C956" s="200"/>
    </row>
    <row r="957" spans="3:3" x14ac:dyDescent="0.3">
      <c r="C957" s="200"/>
    </row>
    <row r="958" spans="3:3" x14ac:dyDescent="0.3">
      <c r="C958" s="200"/>
    </row>
    <row r="959" spans="3:3" x14ac:dyDescent="0.3">
      <c r="C959" s="200"/>
    </row>
    <row r="960" spans="3:3" x14ac:dyDescent="0.3">
      <c r="C960" s="200"/>
    </row>
    <row r="961" spans="3:3" x14ac:dyDescent="0.3">
      <c r="C961" s="200"/>
    </row>
    <row r="962" spans="3:3" x14ac:dyDescent="0.3">
      <c r="C962" s="200"/>
    </row>
    <row r="963" spans="3:3" x14ac:dyDescent="0.3">
      <c r="C963" s="200"/>
    </row>
    <row r="964" spans="3:3" x14ac:dyDescent="0.3">
      <c r="C964" s="200"/>
    </row>
    <row r="965" spans="3:3" x14ac:dyDescent="0.3">
      <c r="C965" s="200"/>
    </row>
    <row r="966" spans="3:3" x14ac:dyDescent="0.3">
      <c r="C966" s="200"/>
    </row>
    <row r="967" spans="3:3" x14ac:dyDescent="0.3">
      <c r="C967" s="200"/>
    </row>
    <row r="968" spans="3:3" x14ac:dyDescent="0.3">
      <c r="C968" s="200"/>
    </row>
    <row r="969" spans="3:3" x14ac:dyDescent="0.3">
      <c r="C969" s="200"/>
    </row>
    <row r="970" spans="3:3" x14ac:dyDescent="0.3">
      <c r="C970" s="200"/>
    </row>
    <row r="971" spans="3:3" x14ac:dyDescent="0.3">
      <c r="C971" s="200"/>
    </row>
    <row r="972" spans="3:3" x14ac:dyDescent="0.3">
      <c r="C972" s="200"/>
    </row>
    <row r="973" spans="3:3" x14ac:dyDescent="0.3">
      <c r="C973" s="200"/>
    </row>
    <row r="974" spans="3:3" x14ac:dyDescent="0.3">
      <c r="C974" s="200"/>
    </row>
    <row r="975" spans="3:3" x14ac:dyDescent="0.3">
      <c r="C975" s="200"/>
    </row>
    <row r="976" spans="3:3" x14ac:dyDescent="0.3">
      <c r="C976" s="200"/>
    </row>
    <row r="977" spans="3:3" x14ac:dyDescent="0.3">
      <c r="C977" s="200"/>
    </row>
    <row r="978" spans="3:3" x14ac:dyDescent="0.3">
      <c r="C978" s="200"/>
    </row>
    <row r="979" spans="3:3" x14ac:dyDescent="0.3">
      <c r="C979" s="200"/>
    </row>
    <row r="980" spans="3:3" x14ac:dyDescent="0.3">
      <c r="C980" s="200"/>
    </row>
    <row r="981" spans="3:3" x14ac:dyDescent="0.3">
      <c r="C981" s="200"/>
    </row>
    <row r="982" spans="3:3" x14ac:dyDescent="0.3">
      <c r="C982" s="200"/>
    </row>
    <row r="983" spans="3:3" x14ac:dyDescent="0.3">
      <c r="C983" s="200"/>
    </row>
    <row r="984" spans="3:3" x14ac:dyDescent="0.3">
      <c r="C984" s="200"/>
    </row>
    <row r="985" spans="3:3" x14ac:dyDescent="0.3">
      <c r="C985" s="200"/>
    </row>
    <row r="986" spans="3:3" x14ac:dyDescent="0.3">
      <c r="C986" s="200"/>
    </row>
    <row r="987" spans="3:3" x14ac:dyDescent="0.3">
      <c r="C987" s="200"/>
    </row>
    <row r="988" spans="3:3" x14ac:dyDescent="0.3">
      <c r="C988" s="200"/>
    </row>
    <row r="989" spans="3:3" x14ac:dyDescent="0.3">
      <c r="C989" s="200"/>
    </row>
    <row r="990" spans="3:3" x14ac:dyDescent="0.3">
      <c r="C990" s="200"/>
    </row>
    <row r="991" spans="3:3" x14ac:dyDescent="0.3">
      <c r="C991" s="200"/>
    </row>
    <row r="992" spans="3:3" x14ac:dyDescent="0.3">
      <c r="C992" s="200"/>
    </row>
    <row r="993" spans="3:3" x14ac:dyDescent="0.3">
      <c r="C993" s="200"/>
    </row>
    <row r="994" spans="3:3" x14ac:dyDescent="0.3">
      <c r="C994" s="200"/>
    </row>
    <row r="995" spans="3:3" x14ac:dyDescent="0.3">
      <c r="C995" s="200"/>
    </row>
    <row r="996" spans="3:3" x14ac:dyDescent="0.3">
      <c r="C996" s="200"/>
    </row>
    <row r="997" spans="3:3" x14ac:dyDescent="0.3">
      <c r="C997" s="200"/>
    </row>
    <row r="998" spans="3:3" x14ac:dyDescent="0.3">
      <c r="C998" s="200"/>
    </row>
    <row r="999" spans="3:3" x14ac:dyDescent="0.3">
      <c r="C999" s="200"/>
    </row>
  </sheetData>
  <autoFilter ref="A1:H39" xr:uid="{00000000-0009-0000-0000-000003000000}">
    <filterColumn colId="2">
      <filters>
        <filter val="Оборудование"/>
      </filters>
    </filterColumn>
    <sortState xmlns:xlrd2="http://schemas.microsoft.com/office/spreadsheetml/2017/richdata2" ref="A6:H39">
      <sortCondition ref="A1:A39"/>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39">
    <cfRule type="colorScale" priority="335">
      <colorScale>
        <cfvo type="min"/>
        <cfvo type="percentile" val="50"/>
        <cfvo type="max"/>
        <color rgb="FFF8696B"/>
        <color rgb="FFFFEB84"/>
        <color rgb="FF63BE7B"/>
      </colorScale>
    </cfRule>
  </conditionalFormatting>
  <conditionalFormatting sqref="H2:H39">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39" xr:uid="{00000000-0002-0000-0300-000000000000}">
      <formula1>"Базовая часть, Вариативная часть"</formula1>
    </dataValidation>
    <dataValidation allowBlank="1" showErrorMessage="1" sqref="A2:B39" xr:uid="{00000000-0002-0000-03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dimension ref="A1:H999"/>
  <sheetViews>
    <sheetView workbookViewId="0">
      <pane ySplit="1" topLeftCell="A2" activePane="bottomLeft" state="frozen"/>
      <selection sqref="A1:H1"/>
      <selection pane="bottomLeft" sqref="A1:H1"/>
    </sheetView>
  </sheetViews>
  <sheetFormatPr defaultColWidth="8.88671875" defaultRowHeight="15.6" x14ac:dyDescent="0.3"/>
  <cols>
    <col min="1" max="1" width="32.6640625" style="202" customWidth="1"/>
    <col min="2" max="2" width="100.6640625" style="50" customWidth="1"/>
    <col min="3" max="3" width="20.44140625" style="207" customWidth="1"/>
    <col min="4" max="4" width="14.44140625" style="207" customWidth="1"/>
    <col min="5" max="5" width="25.6640625" style="207" customWidth="1"/>
    <col min="6" max="6" width="14.33203125" style="207" customWidth="1"/>
    <col min="7" max="7" width="13.88671875" style="11" customWidth="1"/>
    <col min="8" max="8" width="20.88671875" style="11" customWidth="1"/>
    <col min="9" max="16384" width="8.88671875" style="50"/>
  </cols>
  <sheetData>
    <row r="1" spans="1:8" ht="31.2" x14ac:dyDescent="0.3">
      <c r="A1" s="189" t="s">
        <v>1</v>
      </c>
      <c r="B1" s="190" t="s">
        <v>10</v>
      </c>
      <c r="C1" s="191" t="s">
        <v>2</v>
      </c>
      <c r="D1" s="189" t="s">
        <v>4</v>
      </c>
      <c r="E1" s="189" t="s">
        <v>3</v>
      </c>
      <c r="F1" s="189" t="s">
        <v>8</v>
      </c>
      <c r="G1" s="190" t="s">
        <v>32</v>
      </c>
      <c r="H1" s="189" t="s">
        <v>33</v>
      </c>
    </row>
    <row r="2" spans="1:8" x14ac:dyDescent="0.3">
      <c r="A2" s="210" t="s">
        <v>121</v>
      </c>
      <c r="B2" s="192" t="s">
        <v>146</v>
      </c>
      <c r="C2" s="16" t="s">
        <v>11</v>
      </c>
      <c r="D2" s="204">
        <v>1</v>
      </c>
      <c r="E2" s="204" t="s">
        <v>6</v>
      </c>
      <c r="F2" s="203">
        <f>D2</f>
        <v>1</v>
      </c>
      <c r="G2" s="11">
        <f t="shared" ref="G2:G26" si="0">COUNTIF($A$2:$A$999,A2)</f>
        <v>1</v>
      </c>
      <c r="H2" s="11" t="s">
        <v>35</v>
      </c>
    </row>
    <row r="3" spans="1:8" x14ac:dyDescent="0.3">
      <c r="A3" s="213" t="s">
        <v>393</v>
      </c>
      <c r="B3" s="197" t="s">
        <v>394</v>
      </c>
      <c r="C3" s="16" t="s">
        <v>5</v>
      </c>
      <c r="D3" s="204">
        <v>1</v>
      </c>
      <c r="E3" s="16" t="s">
        <v>290</v>
      </c>
      <c r="F3" s="203">
        <f>D3</f>
        <v>1</v>
      </c>
      <c r="G3" s="11">
        <f t="shared" si="0"/>
        <v>1</v>
      </c>
      <c r="H3" s="11" t="s">
        <v>35</v>
      </c>
    </row>
    <row r="4" spans="1:8" x14ac:dyDescent="0.3">
      <c r="A4" s="210" t="s">
        <v>451</v>
      </c>
      <c r="B4" s="194" t="s">
        <v>452</v>
      </c>
      <c r="C4" s="16" t="s">
        <v>7</v>
      </c>
      <c r="D4" s="217">
        <v>1</v>
      </c>
      <c r="E4" s="54" t="s">
        <v>6</v>
      </c>
      <c r="F4" s="54">
        <v>1</v>
      </c>
      <c r="G4" s="11">
        <f t="shared" si="0"/>
        <v>1</v>
      </c>
      <c r="H4" s="11" t="s">
        <v>35</v>
      </c>
    </row>
    <row r="5" spans="1:8" x14ac:dyDescent="0.3">
      <c r="A5" s="215" t="s">
        <v>399</v>
      </c>
      <c r="B5" s="197" t="s">
        <v>400</v>
      </c>
      <c r="C5" s="16" t="s">
        <v>7</v>
      </c>
      <c r="D5" s="212">
        <v>1</v>
      </c>
      <c r="E5" s="16" t="s">
        <v>290</v>
      </c>
      <c r="F5" s="203">
        <f>D5</f>
        <v>1</v>
      </c>
      <c r="G5" s="11">
        <f t="shared" si="0"/>
        <v>1</v>
      </c>
      <c r="H5" s="11" t="s">
        <v>35</v>
      </c>
    </row>
    <row r="6" spans="1:8" ht="31.2" x14ac:dyDescent="0.3">
      <c r="A6" s="14" t="s">
        <v>443</v>
      </c>
      <c r="B6" s="192" t="s">
        <v>444</v>
      </c>
      <c r="C6" s="16" t="s">
        <v>5</v>
      </c>
      <c r="D6" s="54">
        <v>1</v>
      </c>
      <c r="E6" s="203" t="s">
        <v>290</v>
      </c>
      <c r="F6" s="54">
        <v>1</v>
      </c>
      <c r="G6" s="11">
        <f t="shared" si="0"/>
        <v>1</v>
      </c>
      <c r="H6" s="11" t="s">
        <v>35</v>
      </c>
    </row>
    <row r="7" spans="1:8" ht="31.2" x14ac:dyDescent="0.3">
      <c r="A7" s="214" t="s">
        <v>395</v>
      </c>
      <c r="B7" s="197" t="s">
        <v>396</v>
      </c>
      <c r="C7" s="16" t="s">
        <v>5</v>
      </c>
      <c r="D7" s="204">
        <v>1</v>
      </c>
      <c r="E7" s="218" t="s">
        <v>290</v>
      </c>
      <c r="F7" s="203">
        <f>D7</f>
        <v>1</v>
      </c>
      <c r="G7" s="11">
        <f t="shared" si="0"/>
        <v>1</v>
      </c>
      <c r="H7" s="11" t="s">
        <v>35</v>
      </c>
    </row>
    <row r="8" spans="1:8" x14ac:dyDescent="0.3">
      <c r="A8" s="205" t="s">
        <v>253</v>
      </c>
      <c r="B8" s="216" t="s">
        <v>254</v>
      </c>
      <c r="C8" s="16" t="s">
        <v>7</v>
      </c>
      <c r="D8" s="204">
        <v>1</v>
      </c>
      <c r="E8" s="204" t="s">
        <v>6</v>
      </c>
      <c r="F8" s="203">
        <f>D8</f>
        <v>1</v>
      </c>
      <c r="G8" s="11">
        <f t="shared" si="0"/>
        <v>1</v>
      </c>
      <c r="H8" s="11" t="s">
        <v>35</v>
      </c>
    </row>
    <row r="9" spans="1:8" x14ac:dyDescent="0.3">
      <c r="A9" s="14" t="s">
        <v>445</v>
      </c>
      <c r="B9" s="194" t="s">
        <v>446</v>
      </c>
      <c r="C9" s="16" t="s">
        <v>5</v>
      </c>
      <c r="D9" s="54">
        <v>1</v>
      </c>
      <c r="E9" s="203" t="s">
        <v>290</v>
      </c>
      <c r="F9" s="54">
        <v>1</v>
      </c>
      <c r="G9" s="11">
        <f t="shared" si="0"/>
        <v>1</v>
      </c>
      <c r="H9" s="11" t="s">
        <v>35</v>
      </c>
    </row>
    <row r="10" spans="1:8" x14ac:dyDescent="0.3">
      <c r="A10" s="14" t="s">
        <v>28</v>
      </c>
      <c r="B10" s="192" t="s">
        <v>252</v>
      </c>
      <c r="C10" s="16" t="s">
        <v>5</v>
      </c>
      <c r="D10" s="203">
        <v>1</v>
      </c>
      <c r="E10" s="203" t="s">
        <v>6</v>
      </c>
      <c r="F10" s="203">
        <f>D10</f>
        <v>1</v>
      </c>
      <c r="G10" s="11">
        <f t="shared" si="0"/>
        <v>1</v>
      </c>
      <c r="H10" s="11" t="s">
        <v>35</v>
      </c>
    </row>
    <row r="11" spans="1:8" x14ac:dyDescent="0.3">
      <c r="A11" s="14" t="s">
        <v>136</v>
      </c>
      <c r="B11" s="196" t="s">
        <v>137</v>
      </c>
      <c r="C11" s="16" t="s">
        <v>11</v>
      </c>
      <c r="D11" s="204">
        <v>1</v>
      </c>
      <c r="E11" s="204" t="s">
        <v>6</v>
      </c>
      <c r="F11" s="203">
        <f>D11</f>
        <v>1</v>
      </c>
      <c r="G11" s="11">
        <f t="shared" si="0"/>
        <v>1</v>
      </c>
      <c r="H11" s="11" t="s">
        <v>35</v>
      </c>
    </row>
    <row r="12" spans="1:8" x14ac:dyDescent="0.3">
      <c r="A12" s="14" t="s">
        <v>140</v>
      </c>
      <c r="B12" s="193" t="s">
        <v>141</v>
      </c>
      <c r="C12" s="16" t="s">
        <v>11</v>
      </c>
      <c r="D12" s="203">
        <v>1</v>
      </c>
      <c r="E12" s="203" t="s">
        <v>6</v>
      </c>
      <c r="F12" s="203">
        <v>1</v>
      </c>
      <c r="G12" s="11">
        <f t="shared" si="0"/>
        <v>1</v>
      </c>
      <c r="H12" s="11" t="s">
        <v>35</v>
      </c>
    </row>
    <row r="13" spans="1:8" x14ac:dyDescent="0.3">
      <c r="A13" s="14" t="s">
        <v>27</v>
      </c>
      <c r="B13" s="192" t="s">
        <v>230</v>
      </c>
      <c r="C13" s="16" t="s">
        <v>5</v>
      </c>
      <c r="D13" s="203">
        <v>1</v>
      </c>
      <c r="E13" s="203" t="s">
        <v>6</v>
      </c>
      <c r="F13" s="203">
        <f>D13</f>
        <v>1</v>
      </c>
      <c r="G13" s="11">
        <f t="shared" si="0"/>
        <v>2</v>
      </c>
      <c r="H13" s="11" t="s">
        <v>35</v>
      </c>
    </row>
    <row r="14" spans="1:8" x14ac:dyDescent="0.3">
      <c r="A14" s="17" t="s">
        <v>27</v>
      </c>
      <c r="B14" s="192" t="s">
        <v>442</v>
      </c>
      <c r="C14" s="16" t="s">
        <v>5</v>
      </c>
      <c r="D14" s="54">
        <v>1</v>
      </c>
      <c r="E14" s="203" t="s">
        <v>290</v>
      </c>
      <c r="F14" s="54">
        <v>1</v>
      </c>
      <c r="G14" s="11">
        <f t="shared" si="0"/>
        <v>2</v>
      </c>
      <c r="H14" s="11" t="s">
        <v>35</v>
      </c>
    </row>
    <row r="15" spans="1:8" ht="31.2" x14ac:dyDescent="0.3">
      <c r="A15" s="14" t="s">
        <v>231</v>
      </c>
      <c r="B15" s="192" t="s">
        <v>232</v>
      </c>
      <c r="C15" s="16" t="s">
        <v>18</v>
      </c>
      <c r="D15" s="204">
        <v>1</v>
      </c>
      <c r="E15" s="203" t="s">
        <v>6</v>
      </c>
      <c r="F15" s="203">
        <f>D15</f>
        <v>1</v>
      </c>
      <c r="G15" s="11">
        <f t="shared" si="0"/>
        <v>1</v>
      </c>
      <c r="H15" s="11" t="s">
        <v>35</v>
      </c>
    </row>
    <row r="16" spans="1:8" x14ac:dyDescent="0.3">
      <c r="A16" s="14" t="s">
        <v>449</v>
      </c>
      <c r="B16" s="194" t="s">
        <v>450</v>
      </c>
      <c r="C16" s="16" t="s">
        <v>7</v>
      </c>
      <c r="D16" s="54">
        <v>1</v>
      </c>
      <c r="E16" s="54" t="s">
        <v>6</v>
      </c>
      <c r="F16" s="54">
        <v>1</v>
      </c>
      <c r="G16" s="11">
        <f t="shared" si="0"/>
        <v>1</v>
      </c>
      <c r="H16" s="11" t="s">
        <v>35</v>
      </c>
    </row>
    <row r="17" spans="1:8" x14ac:dyDescent="0.3">
      <c r="A17" s="17" t="s">
        <v>397</v>
      </c>
      <c r="B17" s="197" t="s">
        <v>398</v>
      </c>
      <c r="C17" s="16" t="s">
        <v>7</v>
      </c>
      <c r="D17" s="203">
        <v>1</v>
      </c>
      <c r="E17" s="16" t="s">
        <v>290</v>
      </c>
      <c r="F17" s="203">
        <f>D17</f>
        <v>1</v>
      </c>
      <c r="G17" s="11">
        <f t="shared" si="0"/>
        <v>1</v>
      </c>
      <c r="H17" s="11" t="s">
        <v>35</v>
      </c>
    </row>
    <row r="18" spans="1:8" x14ac:dyDescent="0.3">
      <c r="A18" s="14" t="s">
        <v>138</v>
      </c>
      <c r="B18" s="192" t="s">
        <v>139</v>
      </c>
      <c r="C18" s="16" t="s">
        <v>11</v>
      </c>
      <c r="D18" s="203">
        <v>1</v>
      </c>
      <c r="E18" s="203" t="s">
        <v>6</v>
      </c>
      <c r="F18" s="203">
        <v>1</v>
      </c>
      <c r="G18" s="11">
        <f t="shared" si="0"/>
        <v>1</v>
      </c>
      <c r="H18" s="11" t="s">
        <v>35</v>
      </c>
    </row>
    <row r="19" spans="1:8" x14ac:dyDescent="0.3">
      <c r="A19" s="17" t="s">
        <v>342</v>
      </c>
      <c r="B19" s="197" t="s">
        <v>343</v>
      </c>
      <c r="C19" s="16" t="s">
        <v>7</v>
      </c>
      <c r="D19" s="16">
        <v>1</v>
      </c>
      <c r="E19" s="16" t="s">
        <v>290</v>
      </c>
      <c r="F19" s="16">
        <v>1</v>
      </c>
      <c r="G19" s="11">
        <f t="shared" si="0"/>
        <v>1</v>
      </c>
      <c r="H19" s="11" t="s">
        <v>35</v>
      </c>
    </row>
    <row r="20" spans="1:8" x14ac:dyDescent="0.3">
      <c r="A20" s="14" t="s">
        <v>248</v>
      </c>
      <c r="B20" s="194" t="s">
        <v>249</v>
      </c>
      <c r="C20" s="16" t="s">
        <v>7</v>
      </c>
      <c r="D20" s="203">
        <v>1</v>
      </c>
      <c r="E20" s="203" t="s">
        <v>6</v>
      </c>
      <c r="F20" s="203">
        <f>D20</f>
        <v>1</v>
      </c>
      <c r="G20" s="11">
        <f t="shared" si="0"/>
        <v>1</v>
      </c>
      <c r="H20" s="11" t="s">
        <v>35</v>
      </c>
    </row>
    <row r="21" spans="1:8" x14ac:dyDescent="0.3">
      <c r="A21" s="17" t="s">
        <v>341</v>
      </c>
      <c r="B21" s="197" t="s">
        <v>338</v>
      </c>
      <c r="C21" s="16" t="s">
        <v>7</v>
      </c>
      <c r="D21" s="16">
        <v>1</v>
      </c>
      <c r="E21" s="16" t="s">
        <v>290</v>
      </c>
      <c r="F21" s="16">
        <v>1</v>
      </c>
      <c r="G21" s="11">
        <f t="shared" si="0"/>
        <v>1</v>
      </c>
      <c r="H21" s="11" t="s">
        <v>35</v>
      </c>
    </row>
    <row r="22" spans="1:8" x14ac:dyDescent="0.3">
      <c r="A22" s="14" t="s">
        <v>250</v>
      </c>
      <c r="B22" s="194" t="s">
        <v>251</v>
      </c>
      <c r="C22" s="16" t="s">
        <v>7</v>
      </c>
      <c r="D22" s="203">
        <v>1</v>
      </c>
      <c r="E22" s="203" t="s">
        <v>6</v>
      </c>
      <c r="F22" s="203">
        <f>D22</f>
        <v>1</v>
      </c>
      <c r="G22" s="11">
        <f t="shared" si="0"/>
        <v>1</v>
      </c>
      <c r="H22" s="11" t="s">
        <v>35</v>
      </c>
    </row>
    <row r="23" spans="1:8" x14ac:dyDescent="0.3">
      <c r="A23" s="14" t="s">
        <v>134</v>
      </c>
      <c r="B23" s="192" t="s">
        <v>135</v>
      </c>
      <c r="C23" s="16" t="s">
        <v>7</v>
      </c>
      <c r="D23" s="203">
        <v>1</v>
      </c>
      <c r="E23" s="203" t="s">
        <v>6</v>
      </c>
      <c r="F23" s="203">
        <f>D23</f>
        <v>1</v>
      </c>
      <c r="G23" s="11">
        <f t="shared" si="0"/>
        <v>1</v>
      </c>
      <c r="H23" s="11" t="s">
        <v>35</v>
      </c>
    </row>
    <row r="24" spans="1:8" x14ac:dyDescent="0.3">
      <c r="A24" s="14" t="s">
        <v>61</v>
      </c>
      <c r="B24" s="192" t="s">
        <v>453</v>
      </c>
      <c r="C24" s="16" t="s">
        <v>7</v>
      </c>
      <c r="D24" s="54">
        <v>1</v>
      </c>
      <c r="E24" s="54" t="s">
        <v>6</v>
      </c>
      <c r="F24" s="54">
        <v>1</v>
      </c>
      <c r="G24" s="11">
        <f t="shared" si="0"/>
        <v>1</v>
      </c>
      <c r="H24" s="11" t="s">
        <v>35</v>
      </c>
    </row>
    <row r="25" spans="1:8" x14ac:dyDescent="0.3">
      <c r="A25" s="14" t="s">
        <v>60</v>
      </c>
      <c r="B25" s="192" t="s">
        <v>430</v>
      </c>
      <c r="C25" s="16" t="s">
        <v>7</v>
      </c>
      <c r="D25" s="54">
        <v>1</v>
      </c>
      <c r="E25" s="54" t="s">
        <v>6</v>
      </c>
      <c r="F25" s="54">
        <v>1</v>
      </c>
      <c r="G25" s="11">
        <f t="shared" si="0"/>
        <v>1</v>
      </c>
      <c r="H25" s="11" t="s">
        <v>35</v>
      </c>
    </row>
    <row r="26" spans="1:8" ht="31.2" x14ac:dyDescent="0.3">
      <c r="A26" s="14" t="s">
        <v>457</v>
      </c>
      <c r="B26" s="194" t="s">
        <v>448</v>
      </c>
      <c r="C26" s="16" t="s">
        <v>5</v>
      </c>
      <c r="D26" s="54">
        <v>1</v>
      </c>
      <c r="E26" s="203" t="s">
        <v>290</v>
      </c>
      <c r="F26" s="54">
        <v>1</v>
      </c>
      <c r="G26" s="11">
        <f t="shared" si="0"/>
        <v>1</v>
      </c>
      <c r="H26" s="11" t="s">
        <v>35</v>
      </c>
    </row>
    <row r="27" spans="1:8" x14ac:dyDescent="0.3">
      <c r="C27" s="200"/>
    </row>
    <row r="28" spans="1:8" x14ac:dyDescent="0.3">
      <c r="C28" s="200"/>
    </row>
    <row r="29" spans="1:8" x14ac:dyDescent="0.3">
      <c r="C29" s="200"/>
    </row>
    <row r="30" spans="1:8" x14ac:dyDescent="0.3">
      <c r="C30" s="200"/>
    </row>
    <row r="31" spans="1:8" x14ac:dyDescent="0.3">
      <c r="C31" s="200"/>
    </row>
    <row r="32" spans="1:8" x14ac:dyDescent="0.3">
      <c r="C32" s="200"/>
    </row>
    <row r="33" spans="3:3" x14ac:dyDescent="0.3">
      <c r="C33" s="200"/>
    </row>
    <row r="34" spans="3:3" x14ac:dyDescent="0.3">
      <c r="C34" s="200"/>
    </row>
    <row r="35" spans="3:3" x14ac:dyDescent="0.3">
      <c r="C35" s="200"/>
    </row>
    <row r="36" spans="3:3" x14ac:dyDescent="0.3">
      <c r="C36" s="200"/>
    </row>
    <row r="37" spans="3:3" x14ac:dyDescent="0.3">
      <c r="C37" s="200"/>
    </row>
    <row r="38" spans="3:3" x14ac:dyDescent="0.3">
      <c r="C38" s="200"/>
    </row>
    <row r="39" spans="3:3" x14ac:dyDescent="0.3">
      <c r="C39" s="200"/>
    </row>
    <row r="40" spans="3:3" x14ac:dyDescent="0.3">
      <c r="C40" s="200"/>
    </row>
    <row r="41" spans="3:3" x14ac:dyDescent="0.3">
      <c r="C41" s="200"/>
    </row>
    <row r="42" spans="3:3" x14ac:dyDescent="0.3">
      <c r="C42" s="200"/>
    </row>
    <row r="43" spans="3:3" x14ac:dyDescent="0.3">
      <c r="C43" s="200"/>
    </row>
    <row r="44" spans="3:3" x14ac:dyDescent="0.3">
      <c r="C44" s="200"/>
    </row>
    <row r="45" spans="3:3" x14ac:dyDescent="0.3">
      <c r="C45" s="200"/>
    </row>
    <row r="46" spans="3:3" x14ac:dyDescent="0.3">
      <c r="C46" s="200"/>
    </row>
    <row r="47" spans="3:3" x14ac:dyDescent="0.3">
      <c r="C47" s="200"/>
    </row>
    <row r="48" spans="3:3" x14ac:dyDescent="0.3">
      <c r="C48" s="200"/>
    </row>
    <row r="49" spans="3:3" x14ac:dyDescent="0.3">
      <c r="C49" s="200"/>
    </row>
    <row r="50" spans="3:3" x14ac:dyDescent="0.3">
      <c r="C50" s="200"/>
    </row>
    <row r="51" spans="3:3" x14ac:dyDescent="0.3">
      <c r="C51" s="200"/>
    </row>
    <row r="52" spans="3:3" x14ac:dyDescent="0.3">
      <c r="C52" s="200"/>
    </row>
    <row r="53" spans="3:3" x14ac:dyDescent="0.3">
      <c r="C53" s="200"/>
    </row>
    <row r="54" spans="3:3" x14ac:dyDescent="0.3">
      <c r="C54" s="200"/>
    </row>
    <row r="55" spans="3:3" x14ac:dyDescent="0.3">
      <c r="C55" s="200"/>
    </row>
    <row r="56" spans="3:3" x14ac:dyDescent="0.3">
      <c r="C56" s="200"/>
    </row>
    <row r="57" spans="3:3" x14ac:dyDescent="0.3">
      <c r="C57" s="200"/>
    </row>
    <row r="58" spans="3:3" x14ac:dyDescent="0.3">
      <c r="C58" s="200"/>
    </row>
    <row r="59" spans="3:3" x14ac:dyDescent="0.3">
      <c r="C59" s="200"/>
    </row>
    <row r="60" spans="3:3" x14ac:dyDescent="0.3">
      <c r="C60" s="200"/>
    </row>
    <row r="61" spans="3:3" x14ac:dyDescent="0.3">
      <c r="C61" s="200"/>
    </row>
    <row r="62" spans="3:3" x14ac:dyDescent="0.3">
      <c r="C62" s="200"/>
    </row>
    <row r="63" spans="3:3" x14ac:dyDescent="0.3">
      <c r="C63" s="200"/>
    </row>
    <row r="64" spans="3:3" x14ac:dyDescent="0.3">
      <c r="C64" s="200"/>
    </row>
    <row r="65" spans="3:3" x14ac:dyDescent="0.3">
      <c r="C65" s="200"/>
    </row>
    <row r="66" spans="3:3" x14ac:dyDescent="0.3">
      <c r="C66" s="200"/>
    </row>
    <row r="67" spans="3:3" x14ac:dyDescent="0.3">
      <c r="C67" s="200"/>
    </row>
    <row r="68" spans="3:3" x14ac:dyDescent="0.3">
      <c r="C68" s="200"/>
    </row>
    <row r="69" spans="3:3" x14ac:dyDescent="0.3">
      <c r="C69" s="200"/>
    </row>
    <row r="70" spans="3:3" x14ac:dyDescent="0.3">
      <c r="C70" s="200"/>
    </row>
    <row r="71" spans="3:3" x14ac:dyDescent="0.3">
      <c r="C71" s="200"/>
    </row>
    <row r="72" spans="3:3" x14ac:dyDescent="0.3">
      <c r="C72" s="200"/>
    </row>
    <row r="73" spans="3:3" x14ac:dyDescent="0.3">
      <c r="C73" s="200"/>
    </row>
    <row r="74" spans="3:3" x14ac:dyDescent="0.3">
      <c r="C74" s="200"/>
    </row>
    <row r="75" spans="3:3" x14ac:dyDescent="0.3">
      <c r="C75" s="200"/>
    </row>
    <row r="76" spans="3:3" x14ac:dyDescent="0.3">
      <c r="C76" s="200"/>
    </row>
    <row r="77" spans="3:3" x14ac:dyDescent="0.3">
      <c r="C77" s="200"/>
    </row>
    <row r="78" spans="3:3" x14ac:dyDescent="0.3">
      <c r="C78" s="200"/>
    </row>
    <row r="79" spans="3:3" x14ac:dyDescent="0.3">
      <c r="C79" s="200"/>
    </row>
    <row r="80" spans="3:3" x14ac:dyDescent="0.3">
      <c r="C80" s="200"/>
    </row>
    <row r="81" spans="3:3" x14ac:dyDescent="0.3">
      <c r="C81" s="200"/>
    </row>
    <row r="82" spans="3:3" x14ac:dyDescent="0.3">
      <c r="C82" s="200"/>
    </row>
    <row r="83" spans="3:3" x14ac:dyDescent="0.3">
      <c r="C83" s="200"/>
    </row>
    <row r="84" spans="3:3" x14ac:dyDescent="0.3">
      <c r="C84" s="200"/>
    </row>
    <row r="85" spans="3:3" x14ac:dyDescent="0.3">
      <c r="C85" s="200"/>
    </row>
    <row r="86" spans="3:3" x14ac:dyDescent="0.3">
      <c r="C86" s="200"/>
    </row>
    <row r="87" spans="3:3" x14ac:dyDescent="0.3">
      <c r="C87" s="200"/>
    </row>
    <row r="88" spans="3:3" x14ac:dyDescent="0.3">
      <c r="C88" s="200"/>
    </row>
    <row r="89" spans="3:3" x14ac:dyDescent="0.3">
      <c r="C89" s="200"/>
    </row>
    <row r="90" spans="3:3" x14ac:dyDescent="0.3">
      <c r="C90" s="200"/>
    </row>
    <row r="91" spans="3:3" x14ac:dyDescent="0.3">
      <c r="C91" s="200"/>
    </row>
    <row r="92" spans="3:3" x14ac:dyDescent="0.3">
      <c r="C92" s="200"/>
    </row>
    <row r="93" spans="3:3" x14ac:dyDescent="0.3">
      <c r="C93" s="200"/>
    </row>
    <row r="94" spans="3:3" x14ac:dyDescent="0.3">
      <c r="C94" s="200"/>
    </row>
    <row r="95" spans="3:3" x14ac:dyDescent="0.3">
      <c r="C95" s="200"/>
    </row>
    <row r="96" spans="3:3" x14ac:dyDescent="0.3">
      <c r="C96" s="200"/>
    </row>
    <row r="97" spans="3:3" x14ac:dyDescent="0.3">
      <c r="C97" s="200"/>
    </row>
    <row r="98" spans="3:3" x14ac:dyDescent="0.3">
      <c r="C98" s="200"/>
    </row>
    <row r="99" spans="3:3" x14ac:dyDescent="0.3">
      <c r="C99" s="200"/>
    </row>
    <row r="100" spans="3:3" x14ac:dyDescent="0.3">
      <c r="C100" s="200"/>
    </row>
    <row r="101" spans="3:3" x14ac:dyDescent="0.3">
      <c r="C101" s="200"/>
    </row>
    <row r="102" spans="3:3" x14ac:dyDescent="0.3">
      <c r="C102" s="200"/>
    </row>
    <row r="103" spans="3:3" x14ac:dyDescent="0.3">
      <c r="C103" s="200"/>
    </row>
    <row r="104" spans="3:3" x14ac:dyDescent="0.3">
      <c r="C104" s="200"/>
    </row>
    <row r="105" spans="3:3" x14ac:dyDescent="0.3">
      <c r="C105" s="200"/>
    </row>
    <row r="106" spans="3:3" x14ac:dyDescent="0.3">
      <c r="C106" s="200"/>
    </row>
    <row r="107" spans="3:3" x14ac:dyDescent="0.3">
      <c r="C107" s="200"/>
    </row>
    <row r="108" spans="3:3" x14ac:dyDescent="0.3">
      <c r="C108" s="200"/>
    </row>
    <row r="109" spans="3:3" x14ac:dyDescent="0.3">
      <c r="C109" s="200"/>
    </row>
    <row r="110" spans="3:3" x14ac:dyDescent="0.3">
      <c r="C110" s="200"/>
    </row>
    <row r="111" spans="3:3" x14ac:dyDescent="0.3">
      <c r="C111" s="200"/>
    </row>
    <row r="112" spans="3:3" x14ac:dyDescent="0.3">
      <c r="C112" s="200"/>
    </row>
    <row r="113" spans="3:3" x14ac:dyDescent="0.3">
      <c r="C113" s="200"/>
    </row>
    <row r="114" spans="3:3" x14ac:dyDescent="0.3">
      <c r="C114" s="200"/>
    </row>
    <row r="115" spans="3:3" x14ac:dyDescent="0.3">
      <c r="C115" s="200"/>
    </row>
    <row r="116" spans="3:3" x14ac:dyDescent="0.3">
      <c r="C116" s="200"/>
    </row>
    <row r="117" spans="3:3" x14ac:dyDescent="0.3">
      <c r="C117" s="200"/>
    </row>
    <row r="118" spans="3:3" x14ac:dyDescent="0.3">
      <c r="C118" s="200"/>
    </row>
    <row r="119" spans="3:3" x14ac:dyDescent="0.3">
      <c r="C119" s="200"/>
    </row>
    <row r="120" spans="3:3" x14ac:dyDescent="0.3">
      <c r="C120" s="200"/>
    </row>
    <row r="121" spans="3:3" x14ac:dyDescent="0.3">
      <c r="C121" s="200"/>
    </row>
    <row r="122" spans="3:3" x14ac:dyDescent="0.3">
      <c r="C122" s="200"/>
    </row>
    <row r="123" spans="3:3" x14ac:dyDescent="0.3">
      <c r="C123" s="200"/>
    </row>
    <row r="124" spans="3:3" x14ac:dyDescent="0.3">
      <c r="C124" s="200"/>
    </row>
    <row r="125" spans="3:3" x14ac:dyDescent="0.3">
      <c r="C125" s="200"/>
    </row>
    <row r="126" spans="3:3" x14ac:dyDescent="0.3">
      <c r="C126" s="200"/>
    </row>
    <row r="127" spans="3:3" x14ac:dyDescent="0.3">
      <c r="C127" s="200"/>
    </row>
    <row r="128" spans="3:3" x14ac:dyDescent="0.3">
      <c r="C128" s="200"/>
    </row>
    <row r="129" spans="3:3" x14ac:dyDescent="0.3">
      <c r="C129" s="200"/>
    </row>
    <row r="130" spans="3:3" x14ac:dyDescent="0.3">
      <c r="C130" s="200"/>
    </row>
    <row r="131" spans="3:3" x14ac:dyDescent="0.3">
      <c r="C131" s="200"/>
    </row>
    <row r="132" spans="3:3" x14ac:dyDescent="0.3">
      <c r="C132" s="200"/>
    </row>
    <row r="133" spans="3:3" x14ac:dyDescent="0.3">
      <c r="C133" s="200"/>
    </row>
    <row r="134" spans="3:3" x14ac:dyDescent="0.3">
      <c r="C134" s="200"/>
    </row>
    <row r="135" spans="3:3" x14ac:dyDescent="0.3">
      <c r="C135" s="200"/>
    </row>
    <row r="136" spans="3:3" x14ac:dyDescent="0.3">
      <c r="C136" s="200"/>
    </row>
    <row r="137" spans="3:3" x14ac:dyDescent="0.3">
      <c r="C137" s="200"/>
    </row>
    <row r="138" spans="3:3" x14ac:dyDescent="0.3">
      <c r="C138" s="200"/>
    </row>
    <row r="139" spans="3:3" x14ac:dyDescent="0.3">
      <c r="C139" s="200"/>
    </row>
    <row r="140" spans="3:3" x14ac:dyDescent="0.3">
      <c r="C140" s="200"/>
    </row>
    <row r="141" spans="3:3" x14ac:dyDescent="0.3">
      <c r="C141" s="200"/>
    </row>
    <row r="142" spans="3:3" x14ac:dyDescent="0.3">
      <c r="C142" s="200"/>
    </row>
    <row r="143" spans="3:3" x14ac:dyDescent="0.3">
      <c r="C143" s="200"/>
    </row>
    <row r="144" spans="3:3" x14ac:dyDescent="0.3">
      <c r="C144" s="200"/>
    </row>
    <row r="145" spans="3:3" x14ac:dyDescent="0.3">
      <c r="C145" s="200"/>
    </row>
    <row r="146" spans="3:3" x14ac:dyDescent="0.3">
      <c r="C146" s="200"/>
    </row>
    <row r="147" spans="3:3" x14ac:dyDescent="0.3">
      <c r="C147" s="200"/>
    </row>
    <row r="148" spans="3:3" x14ac:dyDescent="0.3">
      <c r="C148" s="200"/>
    </row>
    <row r="149" spans="3:3" x14ac:dyDescent="0.3">
      <c r="C149" s="200"/>
    </row>
    <row r="150" spans="3:3" x14ac:dyDescent="0.3">
      <c r="C150" s="200"/>
    </row>
    <row r="151" spans="3:3" x14ac:dyDescent="0.3">
      <c r="C151" s="200"/>
    </row>
    <row r="152" spans="3:3" x14ac:dyDescent="0.3">
      <c r="C152" s="200"/>
    </row>
    <row r="153" spans="3:3" x14ac:dyDescent="0.3">
      <c r="C153" s="200"/>
    </row>
    <row r="154" spans="3:3" x14ac:dyDescent="0.3">
      <c r="C154" s="200"/>
    </row>
    <row r="155" spans="3:3" x14ac:dyDescent="0.3">
      <c r="C155" s="200"/>
    </row>
    <row r="156" spans="3:3" x14ac:dyDescent="0.3">
      <c r="C156" s="200"/>
    </row>
    <row r="157" spans="3:3" x14ac:dyDescent="0.3">
      <c r="C157" s="200"/>
    </row>
    <row r="158" spans="3:3" x14ac:dyDescent="0.3">
      <c r="C158" s="200"/>
    </row>
    <row r="159" spans="3:3" x14ac:dyDescent="0.3">
      <c r="C159" s="200"/>
    </row>
    <row r="160" spans="3:3" x14ac:dyDescent="0.3">
      <c r="C160" s="200"/>
    </row>
    <row r="161" spans="3:3" x14ac:dyDescent="0.3">
      <c r="C161" s="200"/>
    </row>
    <row r="162" spans="3:3" x14ac:dyDescent="0.3">
      <c r="C162" s="200"/>
    </row>
    <row r="163" spans="3:3" x14ac:dyDescent="0.3">
      <c r="C163" s="200"/>
    </row>
    <row r="164" spans="3:3" x14ac:dyDescent="0.3">
      <c r="C164" s="200"/>
    </row>
    <row r="165" spans="3:3" x14ac:dyDescent="0.3">
      <c r="C165" s="200"/>
    </row>
    <row r="166" spans="3:3" x14ac:dyDescent="0.3">
      <c r="C166" s="200"/>
    </row>
    <row r="167" spans="3:3" x14ac:dyDescent="0.3">
      <c r="C167" s="200"/>
    </row>
    <row r="168" spans="3:3" x14ac:dyDescent="0.3">
      <c r="C168" s="200"/>
    </row>
    <row r="169" spans="3:3" x14ac:dyDescent="0.3">
      <c r="C169" s="200"/>
    </row>
    <row r="170" spans="3:3" x14ac:dyDescent="0.3">
      <c r="C170" s="200"/>
    </row>
    <row r="171" spans="3:3" x14ac:dyDescent="0.3">
      <c r="C171" s="200"/>
    </row>
    <row r="172" spans="3:3" x14ac:dyDescent="0.3">
      <c r="C172" s="200"/>
    </row>
    <row r="173" spans="3:3" x14ac:dyDescent="0.3">
      <c r="C173" s="200"/>
    </row>
    <row r="174" spans="3:3" x14ac:dyDescent="0.3">
      <c r="C174" s="200"/>
    </row>
    <row r="175" spans="3:3" x14ac:dyDescent="0.3">
      <c r="C175" s="200"/>
    </row>
    <row r="176" spans="3:3" x14ac:dyDescent="0.3">
      <c r="C176" s="200"/>
    </row>
    <row r="177" spans="3:3" x14ac:dyDescent="0.3">
      <c r="C177" s="200"/>
    </row>
    <row r="178" spans="3:3" x14ac:dyDescent="0.3">
      <c r="C178" s="200"/>
    </row>
    <row r="179" spans="3:3" x14ac:dyDescent="0.3">
      <c r="C179" s="200"/>
    </row>
    <row r="180" spans="3:3" x14ac:dyDescent="0.3">
      <c r="C180" s="200"/>
    </row>
    <row r="181" spans="3:3" x14ac:dyDescent="0.3">
      <c r="C181" s="200"/>
    </row>
    <row r="182" spans="3:3" x14ac:dyDescent="0.3">
      <c r="C182" s="200"/>
    </row>
    <row r="183" spans="3:3" x14ac:dyDescent="0.3">
      <c r="C183" s="200"/>
    </row>
    <row r="184" spans="3:3" x14ac:dyDescent="0.3">
      <c r="C184" s="200"/>
    </row>
    <row r="185" spans="3:3" x14ac:dyDescent="0.3">
      <c r="C185" s="200"/>
    </row>
    <row r="186" spans="3:3" x14ac:dyDescent="0.3">
      <c r="C186" s="200"/>
    </row>
    <row r="187" spans="3:3" x14ac:dyDescent="0.3">
      <c r="C187" s="200"/>
    </row>
    <row r="188" spans="3:3" x14ac:dyDescent="0.3">
      <c r="C188" s="200"/>
    </row>
    <row r="189" spans="3:3" x14ac:dyDescent="0.3">
      <c r="C189" s="200"/>
    </row>
    <row r="190" spans="3:3" x14ac:dyDescent="0.3">
      <c r="C190" s="200"/>
    </row>
    <row r="191" spans="3:3" x14ac:dyDescent="0.3">
      <c r="C191" s="200"/>
    </row>
    <row r="192" spans="3:3" x14ac:dyDescent="0.3">
      <c r="C192" s="200"/>
    </row>
    <row r="193" spans="3:3" x14ac:dyDescent="0.3">
      <c r="C193" s="200"/>
    </row>
    <row r="194" spans="3:3" x14ac:dyDescent="0.3">
      <c r="C194" s="200"/>
    </row>
    <row r="195" spans="3:3" x14ac:dyDescent="0.3">
      <c r="C195" s="200"/>
    </row>
    <row r="196" spans="3:3" x14ac:dyDescent="0.3">
      <c r="C196" s="200"/>
    </row>
    <row r="197" spans="3:3" x14ac:dyDescent="0.3">
      <c r="C197" s="200"/>
    </row>
    <row r="198" spans="3:3" x14ac:dyDescent="0.3">
      <c r="C198" s="200"/>
    </row>
    <row r="199" spans="3:3" x14ac:dyDescent="0.3">
      <c r="C199" s="200"/>
    </row>
    <row r="200" spans="3:3" x14ac:dyDescent="0.3">
      <c r="C200" s="200"/>
    </row>
    <row r="201" spans="3:3" x14ac:dyDescent="0.3">
      <c r="C201" s="200"/>
    </row>
    <row r="202" spans="3:3" x14ac:dyDescent="0.3">
      <c r="C202" s="200"/>
    </row>
    <row r="203" spans="3:3" x14ac:dyDescent="0.3">
      <c r="C203" s="200"/>
    </row>
    <row r="204" spans="3:3" x14ac:dyDescent="0.3">
      <c r="C204" s="200"/>
    </row>
    <row r="205" spans="3:3" x14ac:dyDescent="0.3">
      <c r="C205" s="200"/>
    </row>
    <row r="206" spans="3:3" x14ac:dyDescent="0.3">
      <c r="C206" s="200"/>
    </row>
    <row r="207" spans="3:3" x14ac:dyDescent="0.3">
      <c r="C207" s="200"/>
    </row>
    <row r="208" spans="3:3" x14ac:dyDescent="0.3">
      <c r="C208" s="200"/>
    </row>
    <row r="209" spans="3:3" x14ac:dyDescent="0.3">
      <c r="C209" s="200"/>
    </row>
    <row r="210" spans="3:3" x14ac:dyDescent="0.3">
      <c r="C210" s="200"/>
    </row>
    <row r="211" spans="3:3" x14ac:dyDescent="0.3">
      <c r="C211" s="200"/>
    </row>
    <row r="212" spans="3:3" x14ac:dyDescent="0.3">
      <c r="C212" s="200"/>
    </row>
    <row r="213" spans="3:3" x14ac:dyDescent="0.3">
      <c r="C213" s="200"/>
    </row>
    <row r="214" spans="3:3" x14ac:dyDescent="0.3">
      <c r="C214" s="200"/>
    </row>
    <row r="215" spans="3:3" x14ac:dyDescent="0.3">
      <c r="C215" s="200"/>
    </row>
    <row r="216" spans="3:3" x14ac:dyDescent="0.3">
      <c r="C216" s="200"/>
    </row>
    <row r="217" spans="3:3" x14ac:dyDescent="0.3">
      <c r="C217" s="200"/>
    </row>
    <row r="218" spans="3:3" x14ac:dyDescent="0.3">
      <c r="C218" s="200"/>
    </row>
    <row r="219" spans="3:3" x14ac:dyDescent="0.3">
      <c r="C219" s="200"/>
    </row>
    <row r="220" spans="3:3" x14ac:dyDescent="0.3">
      <c r="C220" s="200"/>
    </row>
    <row r="221" spans="3:3" x14ac:dyDescent="0.3">
      <c r="C221" s="200"/>
    </row>
    <row r="222" spans="3:3" x14ac:dyDescent="0.3">
      <c r="C222" s="200"/>
    </row>
    <row r="223" spans="3:3" x14ac:dyDescent="0.3">
      <c r="C223" s="200"/>
    </row>
    <row r="224" spans="3:3" x14ac:dyDescent="0.3">
      <c r="C224" s="200"/>
    </row>
    <row r="225" spans="3:3" x14ac:dyDescent="0.3">
      <c r="C225" s="200"/>
    </row>
    <row r="226" spans="3:3" x14ac:dyDescent="0.3">
      <c r="C226" s="200"/>
    </row>
    <row r="227" spans="3:3" x14ac:dyDescent="0.3">
      <c r="C227" s="200"/>
    </row>
    <row r="228" spans="3:3" x14ac:dyDescent="0.3">
      <c r="C228" s="200"/>
    </row>
    <row r="229" spans="3:3" x14ac:dyDescent="0.3">
      <c r="C229" s="200"/>
    </row>
    <row r="230" spans="3:3" x14ac:dyDescent="0.3">
      <c r="C230" s="200"/>
    </row>
    <row r="231" spans="3:3" x14ac:dyDescent="0.3">
      <c r="C231" s="200"/>
    </row>
    <row r="232" spans="3:3" x14ac:dyDescent="0.3">
      <c r="C232" s="200"/>
    </row>
    <row r="233" spans="3:3" x14ac:dyDescent="0.3">
      <c r="C233" s="200"/>
    </row>
    <row r="234" spans="3:3" x14ac:dyDescent="0.3">
      <c r="C234" s="200"/>
    </row>
    <row r="235" spans="3:3" x14ac:dyDescent="0.3">
      <c r="C235" s="200"/>
    </row>
    <row r="236" spans="3:3" x14ac:dyDescent="0.3">
      <c r="C236" s="200"/>
    </row>
    <row r="237" spans="3:3" x14ac:dyDescent="0.3">
      <c r="C237" s="200"/>
    </row>
    <row r="238" spans="3:3" x14ac:dyDescent="0.3">
      <c r="C238" s="200"/>
    </row>
    <row r="239" spans="3:3" x14ac:dyDescent="0.3">
      <c r="C239" s="200"/>
    </row>
    <row r="240" spans="3:3" x14ac:dyDescent="0.3">
      <c r="C240" s="200"/>
    </row>
    <row r="241" spans="3:3" x14ac:dyDescent="0.3">
      <c r="C241" s="200"/>
    </row>
    <row r="242" spans="3:3" x14ac:dyDescent="0.3">
      <c r="C242" s="200"/>
    </row>
    <row r="243" spans="3:3" x14ac:dyDescent="0.3">
      <c r="C243" s="200"/>
    </row>
    <row r="244" spans="3:3" x14ac:dyDescent="0.3">
      <c r="C244" s="200"/>
    </row>
    <row r="245" spans="3:3" x14ac:dyDescent="0.3">
      <c r="C245" s="200"/>
    </row>
    <row r="246" spans="3:3" x14ac:dyDescent="0.3">
      <c r="C246" s="200"/>
    </row>
    <row r="247" spans="3:3" x14ac:dyDescent="0.3">
      <c r="C247" s="200"/>
    </row>
    <row r="248" spans="3:3" x14ac:dyDescent="0.3">
      <c r="C248" s="200"/>
    </row>
    <row r="249" spans="3:3" x14ac:dyDescent="0.3">
      <c r="C249" s="200"/>
    </row>
    <row r="250" spans="3:3" x14ac:dyDescent="0.3">
      <c r="C250" s="200"/>
    </row>
    <row r="251" spans="3:3" x14ac:dyDescent="0.3">
      <c r="C251" s="200"/>
    </row>
    <row r="252" spans="3:3" x14ac:dyDescent="0.3">
      <c r="C252" s="200"/>
    </row>
    <row r="253" spans="3:3" x14ac:dyDescent="0.3">
      <c r="C253" s="200"/>
    </row>
    <row r="254" spans="3:3" x14ac:dyDescent="0.3">
      <c r="C254" s="200"/>
    </row>
    <row r="255" spans="3:3" x14ac:dyDescent="0.3">
      <c r="C255" s="200"/>
    </row>
    <row r="256" spans="3:3" x14ac:dyDescent="0.3">
      <c r="C256" s="200"/>
    </row>
    <row r="257" spans="3:3" x14ac:dyDescent="0.3">
      <c r="C257" s="200"/>
    </row>
    <row r="258" spans="3:3" x14ac:dyDescent="0.3">
      <c r="C258" s="200"/>
    </row>
    <row r="259" spans="3:3" x14ac:dyDescent="0.3">
      <c r="C259" s="200"/>
    </row>
    <row r="260" spans="3:3" x14ac:dyDescent="0.3">
      <c r="C260" s="200"/>
    </row>
    <row r="261" spans="3:3" x14ac:dyDescent="0.3">
      <c r="C261" s="200"/>
    </row>
    <row r="262" spans="3:3" x14ac:dyDescent="0.3">
      <c r="C262" s="200"/>
    </row>
    <row r="263" spans="3:3" x14ac:dyDescent="0.3">
      <c r="C263" s="200"/>
    </row>
    <row r="264" spans="3:3" x14ac:dyDescent="0.3">
      <c r="C264" s="200"/>
    </row>
    <row r="265" spans="3:3" x14ac:dyDescent="0.3">
      <c r="C265" s="200"/>
    </row>
    <row r="266" spans="3:3" x14ac:dyDescent="0.3">
      <c r="C266" s="200"/>
    </row>
    <row r="267" spans="3:3" x14ac:dyDescent="0.3">
      <c r="C267" s="200"/>
    </row>
    <row r="268" spans="3:3" x14ac:dyDescent="0.3">
      <c r="C268" s="200"/>
    </row>
    <row r="269" spans="3:3" x14ac:dyDescent="0.3">
      <c r="C269" s="200"/>
    </row>
    <row r="270" spans="3:3" x14ac:dyDescent="0.3">
      <c r="C270" s="200"/>
    </row>
    <row r="271" spans="3:3" x14ac:dyDescent="0.3">
      <c r="C271" s="200"/>
    </row>
    <row r="272" spans="3:3" x14ac:dyDescent="0.3">
      <c r="C272" s="200"/>
    </row>
    <row r="273" spans="3:3" x14ac:dyDescent="0.3">
      <c r="C273" s="200"/>
    </row>
    <row r="274" spans="3:3" x14ac:dyDescent="0.3">
      <c r="C274" s="200"/>
    </row>
    <row r="275" spans="3:3" x14ac:dyDescent="0.3">
      <c r="C275" s="200"/>
    </row>
    <row r="276" spans="3:3" x14ac:dyDescent="0.3">
      <c r="C276" s="200"/>
    </row>
    <row r="277" spans="3:3" x14ac:dyDescent="0.3">
      <c r="C277" s="200"/>
    </row>
    <row r="278" spans="3:3" x14ac:dyDescent="0.3">
      <c r="C278" s="200"/>
    </row>
    <row r="279" spans="3:3" x14ac:dyDescent="0.3">
      <c r="C279" s="200"/>
    </row>
    <row r="280" spans="3:3" x14ac:dyDescent="0.3">
      <c r="C280" s="200"/>
    </row>
    <row r="281" spans="3:3" x14ac:dyDescent="0.3">
      <c r="C281" s="200"/>
    </row>
    <row r="282" spans="3:3" x14ac:dyDescent="0.3">
      <c r="C282" s="200"/>
    </row>
    <row r="283" spans="3:3" x14ac:dyDescent="0.3">
      <c r="C283" s="200"/>
    </row>
    <row r="284" spans="3:3" x14ac:dyDescent="0.3">
      <c r="C284" s="200"/>
    </row>
    <row r="285" spans="3:3" x14ac:dyDescent="0.3">
      <c r="C285" s="200"/>
    </row>
    <row r="286" spans="3:3" x14ac:dyDescent="0.3">
      <c r="C286" s="200"/>
    </row>
    <row r="287" spans="3:3" x14ac:dyDescent="0.3">
      <c r="C287" s="200"/>
    </row>
    <row r="288" spans="3:3" x14ac:dyDescent="0.3">
      <c r="C288" s="200"/>
    </row>
    <row r="289" spans="3:3" x14ac:dyDescent="0.3">
      <c r="C289" s="200"/>
    </row>
    <row r="290" spans="3:3" x14ac:dyDescent="0.3">
      <c r="C290" s="200"/>
    </row>
    <row r="291" spans="3:3" x14ac:dyDescent="0.3">
      <c r="C291" s="200"/>
    </row>
    <row r="292" spans="3:3" x14ac:dyDescent="0.3">
      <c r="C292" s="200"/>
    </row>
    <row r="293" spans="3:3" x14ac:dyDescent="0.3">
      <c r="C293" s="200"/>
    </row>
    <row r="294" spans="3:3" x14ac:dyDescent="0.3">
      <c r="C294" s="200"/>
    </row>
    <row r="295" spans="3:3" x14ac:dyDescent="0.3">
      <c r="C295" s="200"/>
    </row>
    <row r="296" spans="3:3" x14ac:dyDescent="0.3">
      <c r="C296" s="200"/>
    </row>
    <row r="297" spans="3:3" x14ac:dyDescent="0.3">
      <c r="C297" s="200"/>
    </row>
    <row r="298" spans="3:3" x14ac:dyDescent="0.3">
      <c r="C298" s="200"/>
    </row>
    <row r="299" spans="3:3" x14ac:dyDescent="0.3">
      <c r="C299" s="200"/>
    </row>
    <row r="300" spans="3:3" x14ac:dyDescent="0.3">
      <c r="C300" s="200"/>
    </row>
    <row r="301" spans="3:3" x14ac:dyDescent="0.3">
      <c r="C301" s="200"/>
    </row>
    <row r="302" spans="3:3" x14ac:dyDescent="0.3">
      <c r="C302" s="200"/>
    </row>
    <row r="303" spans="3:3" x14ac:dyDescent="0.3">
      <c r="C303" s="200"/>
    </row>
    <row r="304" spans="3:3" x14ac:dyDescent="0.3">
      <c r="C304" s="200"/>
    </row>
    <row r="305" spans="3:3" x14ac:dyDescent="0.3">
      <c r="C305" s="200"/>
    </row>
    <row r="306" spans="3:3" x14ac:dyDescent="0.3">
      <c r="C306" s="200"/>
    </row>
    <row r="307" spans="3:3" x14ac:dyDescent="0.3">
      <c r="C307" s="200"/>
    </row>
    <row r="308" spans="3:3" x14ac:dyDescent="0.3">
      <c r="C308" s="200"/>
    </row>
    <row r="309" spans="3:3" x14ac:dyDescent="0.3">
      <c r="C309" s="200"/>
    </row>
    <row r="310" spans="3:3" x14ac:dyDescent="0.3">
      <c r="C310" s="200"/>
    </row>
    <row r="311" spans="3:3" x14ac:dyDescent="0.3">
      <c r="C311" s="200"/>
    </row>
    <row r="312" spans="3:3" x14ac:dyDescent="0.3">
      <c r="C312" s="200"/>
    </row>
    <row r="313" spans="3:3" x14ac:dyDescent="0.3">
      <c r="C313" s="200"/>
    </row>
    <row r="314" spans="3:3" x14ac:dyDescent="0.3">
      <c r="C314" s="200"/>
    </row>
    <row r="315" spans="3:3" x14ac:dyDescent="0.3">
      <c r="C315" s="200"/>
    </row>
    <row r="316" spans="3:3" x14ac:dyDescent="0.3">
      <c r="C316" s="200"/>
    </row>
    <row r="317" spans="3:3" x14ac:dyDescent="0.3">
      <c r="C317" s="200"/>
    </row>
    <row r="318" spans="3:3" x14ac:dyDescent="0.3">
      <c r="C318" s="200"/>
    </row>
    <row r="319" spans="3:3" x14ac:dyDescent="0.3">
      <c r="C319" s="200"/>
    </row>
    <row r="320" spans="3:3" x14ac:dyDescent="0.3">
      <c r="C320" s="200"/>
    </row>
    <row r="321" spans="3:3" x14ac:dyDescent="0.3">
      <c r="C321" s="200"/>
    </row>
    <row r="322" spans="3:3" x14ac:dyDescent="0.3">
      <c r="C322" s="200"/>
    </row>
    <row r="323" spans="3:3" x14ac:dyDescent="0.3">
      <c r="C323" s="200"/>
    </row>
    <row r="324" spans="3:3" x14ac:dyDescent="0.3">
      <c r="C324" s="200"/>
    </row>
    <row r="325" spans="3:3" x14ac:dyDescent="0.3">
      <c r="C325" s="200"/>
    </row>
    <row r="326" spans="3:3" x14ac:dyDescent="0.3">
      <c r="C326" s="200"/>
    </row>
    <row r="327" spans="3:3" x14ac:dyDescent="0.3">
      <c r="C327" s="200"/>
    </row>
    <row r="328" spans="3:3" x14ac:dyDescent="0.3">
      <c r="C328" s="200"/>
    </row>
    <row r="329" spans="3:3" x14ac:dyDescent="0.3">
      <c r="C329" s="200"/>
    </row>
    <row r="330" spans="3:3" x14ac:dyDescent="0.3">
      <c r="C330" s="200"/>
    </row>
    <row r="331" spans="3:3" x14ac:dyDescent="0.3">
      <c r="C331" s="200"/>
    </row>
    <row r="332" spans="3:3" x14ac:dyDescent="0.3">
      <c r="C332" s="200"/>
    </row>
    <row r="333" spans="3:3" x14ac:dyDescent="0.3">
      <c r="C333" s="200"/>
    </row>
    <row r="334" spans="3:3" x14ac:dyDescent="0.3">
      <c r="C334" s="200"/>
    </row>
    <row r="335" spans="3:3" x14ac:dyDescent="0.3">
      <c r="C335" s="200"/>
    </row>
    <row r="336" spans="3:3" x14ac:dyDescent="0.3">
      <c r="C336" s="200"/>
    </row>
    <row r="337" spans="3:3" x14ac:dyDescent="0.3">
      <c r="C337" s="200"/>
    </row>
    <row r="338" spans="3:3" x14ac:dyDescent="0.3">
      <c r="C338" s="200"/>
    </row>
    <row r="339" spans="3:3" x14ac:dyDescent="0.3">
      <c r="C339" s="200"/>
    </row>
    <row r="340" spans="3:3" x14ac:dyDescent="0.3">
      <c r="C340" s="200"/>
    </row>
    <row r="341" spans="3:3" x14ac:dyDescent="0.3">
      <c r="C341" s="200"/>
    </row>
    <row r="342" spans="3:3" x14ac:dyDescent="0.3">
      <c r="C342" s="200"/>
    </row>
    <row r="343" spans="3:3" x14ac:dyDescent="0.3">
      <c r="C343" s="200"/>
    </row>
    <row r="344" spans="3:3" x14ac:dyDescent="0.3">
      <c r="C344" s="200"/>
    </row>
    <row r="345" spans="3:3" x14ac:dyDescent="0.3">
      <c r="C345" s="200"/>
    </row>
    <row r="346" spans="3:3" x14ac:dyDescent="0.3">
      <c r="C346" s="200"/>
    </row>
    <row r="347" spans="3:3" x14ac:dyDescent="0.3">
      <c r="C347" s="200"/>
    </row>
    <row r="348" spans="3:3" x14ac:dyDescent="0.3">
      <c r="C348" s="200"/>
    </row>
    <row r="349" spans="3:3" x14ac:dyDescent="0.3">
      <c r="C349" s="200"/>
    </row>
    <row r="350" spans="3:3" x14ac:dyDescent="0.3">
      <c r="C350" s="200"/>
    </row>
    <row r="351" spans="3:3" x14ac:dyDescent="0.3">
      <c r="C351" s="200"/>
    </row>
    <row r="352" spans="3:3" x14ac:dyDescent="0.3">
      <c r="C352" s="200"/>
    </row>
    <row r="353" spans="3:3" x14ac:dyDescent="0.3">
      <c r="C353" s="200"/>
    </row>
    <row r="354" spans="3:3" x14ac:dyDescent="0.3">
      <c r="C354" s="200"/>
    </row>
    <row r="355" spans="3:3" x14ac:dyDescent="0.3">
      <c r="C355" s="200"/>
    </row>
    <row r="356" spans="3:3" x14ac:dyDescent="0.3">
      <c r="C356" s="200"/>
    </row>
    <row r="357" spans="3:3" x14ac:dyDescent="0.3">
      <c r="C357" s="200"/>
    </row>
    <row r="358" spans="3:3" x14ac:dyDescent="0.3">
      <c r="C358" s="200"/>
    </row>
    <row r="359" spans="3:3" x14ac:dyDescent="0.3">
      <c r="C359" s="200"/>
    </row>
    <row r="360" spans="3:3" x14ac:dyDescent="0.3">
      <c r="C360" s="200"/>
    </row>
    <row r="361" spans="3:3" x14ac:dyDescent="0.3">
      <c r="C361" s="200"/>
    </row>
    <row r="362" spans="3:3" x14ac:dyDescent="0.3">
      <c r="C362" s="200"/>
    </row>
    <row r="363" spans="3:3" x14ac:dyDescent="0.3">
      <c r="C363" s="200"/>
    </row>
    <row r="364" spans="3:3" x14ac:dyDescent="0.3">
      <c r="C364" s="200"/>
    </row>
    <row r="365" spans="3:3" x14ac:dyDescent="0.3">
      <c r="C365" s="200"/>
    </row>
    <row r="366" spans="3:3" x14ac:dyDescent="0.3">
      <c r="C366" s="200"/>
    </row>
    <row r="367" spans="3:3" x14ac:dyDescent="0.3">
      <c r="C367" s="200"/>
    </row>
    <row r="368" spans="3:3" x14ac:dyDescent="0.3">
      <c r="C368" s="200"/>
    </row>
    <row r="369" spans="3:3" x14ac:dyDescent="0.3">
      <c r="C369" s="200"/>
    </row>
    <row r="370" spans="3:3" x14ac:dyDescent="0.3">
      <c r="C370" s="200"/>
    </row>
    <row r="371" spans="3:3" x14ac:dyDescent="0.3">
      <c r="C371" s="200"/>
    </row>
    <row r="372" spans="3:3" x14ac:dyDescent="0.3">
      <c r="C372" s="200"/>
    </row>
    <row r="373" spans="3:3" x14ac:dyDescent="0.3">
      <c r="C373" s="200"/>
    </row>
    <row r="374" spans="3:3" x14ac:dyDescent="0.3">
      <c r="C374" s="200"/>
    </row>
    <row r="375" spans="3:3" x14ac:dyDescent="0.3">
      <c r="C375" s="200"/>
    </row>
    <row r="376" spans="3:3" x14ac:dyDescent="0.3">
      <c r="C376" s="200"/>
    </row>
    <row r="377" spans="3:3" x14ac:dyDescent="0.3">
      <c r="C377" s="200"/>
    </row>
    <row r="378" spans="3:3" x14ac:dyDescent="0.3">
      <c r="C378" s="200"/>
    </row>
    <row r="379" spans="3:3" x14ac:dyDescent="0.3">
      <c r="C379" s="200"/>
    </row>
    <row r="380" spans="3:3" x14ac:dyDescent="0.3">
      <c r="C380" s="200"/>
    </row>
    <row r="381" spans="3:3" x14ac:dyDescent="0.3">
      <c r="C381" s="200"/>
    </row>
    <row r="382" spans="3:3" x14ac:dyDescent="0.3">
      <c r="C382" s="200"/>
    </row>
    <row r="383" spans="3:3" x14ac:dyDescent="0.3">
      <c r="C383" s="200"/>
    </row>
    <row r="384" spans="3:3" x14ac:dyDescent="0.3">
      <c r="C384" s="200"/>
    </row>
    <row r="385" spans="3:3" x14ac:dyDescent="0.3">
      <c r="C385" s="200"/>
    </row>
    <row r="386" spans="3:3" x14ac:dyDescent="0.3">
      <c r="C386" s="200"/>
    </row>
    <row r="387" spans="3:3" x14ac:dyDescent="0.3">
      <c r="C387" s="200"/>
    </row>
    <row r="388" spans="3:3" x14ac:dyDescent="0.3">
      <c r="C388" s="200"/>
    </row>
    <row r="389" spans="3:3" x14ac:dyDescent="0.3">
      <c r="C389" s="200"/>
    </row>
    <row r="390" spans="3:3" x14ac:dyDescent="0.3">
      <c r="C390" s="200"/>
    </row>
    <row r="391" spans="3:3" x14ac:dyDescent="0.3">
      <c r="C391" s="200"/>
    </row>
    <row r="392" spans="3:3" x14ac:dyDescent="0.3">
      <c r="C392" s="200"/>
    </row>
    <row r="393" spans="3:3" x14ac:dyDescent="0.3">
      <c r="C393" s="200"/>
    </row>
    <row r="394" spans="3:3" x14ac:dyDescent="0.3">
      <c r="C394" s="200"/>
    </row>
    <row r="395" spans="3:3" x14ac:dyDescent="0.3">
      <c r="C395" s="200"/>
    </row>
    <row r="396" spans="3:3" x14ac:dyDescent="0.3">
      <c r="C396" s="200"/>
    </row>
    <row r="397" spans="3:3" x14ac:dyDescent="0.3">
      <c r="C397" s="200"/>
    </row>
    <row r="398" spans="3:3" x14ac:dyDescent="0.3">
      <c r="C398" s="200"/>
    </row>
    <row r="399" spans="3:3" x14ac:dyDescent="0.3">
      <c r="C399" s="200"/>
    </row>
    <row r="400" spans="3:3" x14ac:dyDescent="0.3">
      <c r="C400" s="200"/>
    </row>
    <row r="401" spans="3:3" x14ac:dyDescent="0.3">
      <c r="C401" s="200"/>
    </row>
    <row r="402" spans="3:3" x14ac:dyDescent="0.3">
      <c r="C402" s="200"/>
    </row>
    <row r="403" spans="3:3" x14ac:dyDescent="0.3">
      <c r="C403" s="200"/>
    </row>
    <row r="404" spans="3:3" x14ac:dyDescent="0.3">
      <c r="C404" s="200"/>
    </row>
    <row r="405" spans="3:3" x14ac:dyDescent="0.3">
      <c r="C405" s="200"/>
    </row>
    <row r="406" spans="3:3" x14ac:dyDescent="0.3">
      <c r="C406" s="200"/>
    </row>
    <row r="407" spans="3:3" x14ac:dyDescent="0.3">
      <c r="C407" s="200"/>
    </row>
    <row r="408" spans="3:3" x14ac:dyDescent="0.3">
      <c r="C408" s="200"/>
    </row>
    <row r="409" spans="3:3" x14ac:dyDescent="0.3">
      <c r="C409" s="200"/>
    </row>
    <row r="410" spans="3:3" x14ac:dyDescent="0.3">
      <c r="C410" s="200"/>
    </row>
    <row r="411" spans="3:3" x14ac:dyDescent="0.3">
      <c r="C411" s="200"/>
    </row>
    <row r="412" spans="3:3" x14ac:dyDescent="0.3">
      <c r="C412" s="200"/>
    </row>
    <row r="413" spans="3:3" x14ac:dyDescent="0.3">
      <c r="C413" s="200"/>
    </row>
    <row r="414" spans="3:3" x14ac:dyDescent="0.3">
      <c r="C414" s="200"/>
    </row>
    <row r="415" spans="3:3" x14ac:dyDescent="0.3">
      <c r="C415" s="200"/>
    </row>
    <row r="416" spans="3:3" x14ac:dyDescent="0.3">
      <c r="C416" s="200"/>
    </row>
    <row r="417" spans="3:3" x14ac:dyDescent="0.3">
      <c r="C417" s="200"/>
    </row>
    <row r="418" spans="3:3" x14ac:dyDescent="0.3">
      <c r="C418" s="200"/>
    </row>
    <row r="419" spans="3:3" x14ac:dyDescent="0.3">
      <c r="C419" s="200"/>
    </row>
    <row r="420" spans="3:3" x14ac:dyDescent="0.3">
      <c r="C420" s="200"/>
    </row>
    <row r="421" spans="3:3" x14ac:dyDescent="0.3">
      <c r="C421" s="200"/>
    </row>
    <row r="422" spans="3:3" x14ac:dyDescent="0.3">
      <c r="C422" s="200"/>
    </row>
    <row r="423" spans="3:3" x14ac:dyDescent="0.3">
      <c r="C423" s="200"/>
    </row>
    <row r="424" spans="3:3" x14ac:dyDescent="0.3">
      <c r="C424" s="200"/>
    </row>
    <row r="425" spans="3:3" x14ac:dyDescent="0.3">
      <c r="C425" s="200"/>
    </row>
    <row r="426" spans="3:3" x14ac:dyDescent="0.3">
      <c r="C426" s="200"/>
    </row>
    <row r="427" spans="3:3" x14ac:dyDescent="0.3">
      <c r="C427" s="200"/>
    </row>
    <row r="428" spans="3:3" x14ac:dyDescent="0.3">
      <c r="C428" s="200"/>
    </row>
    <row r="429" spans="3:3" x14ac:dyDescent="0.3">
      <c r="C429" s="200"/>
    </row>
    <row r="430" spans="3:3" x14ac:dyDescent="0.3">
      <c r="C430" s="200"/>
    </row>
    <row r="431" spans="3:3" x14ac:dyDescent="0.3">
      <c r="C431" s="200"/>
    </row>
    <row r="432" spans="3:3" x14ac:dyDescent="0.3">
      <c r="C432" s="200"/>
    </row>
    <row r="433" spans="3:3" x14ac:dyDescent="0.3">
      <c r="C433" s="200"/>
    </row>
    <row r="434" spans="3:3" x14ac:dyDescent="0.3">
      <c r="C434" s="200"/>
    </row>
    <row r="435" spans="3:3" x14ac:dyDescent="0.3">
      <c r="C435" s="200"/>
    </row>
    <row r="436" spans="3:3" x14ac:dyDescent="0.3">
      <c r="C436" s="200"/>
    </row>
    <row r="437" spans="3:3" x14ac:dyDescent="0.3">
      <c r="C437" s="200"/>
    </row>
    <row r="438" spans="3:3" x14ac:dyDescent="0.3">
      <c r="C438" s="200"/>
    </row>
    <row r="439" spans="3:3" x14ac:dyDescent="0.3">
      <c r="C439" s="200"/>
    </row>
    <row r="440" spans="3:3" x14ac:dyDescent="0.3">
      <c r="C440" s="200"/>
    </row>
    <row r="441" spans="3:3" x14ac:dyDescent="0.3">
      <c r="C441" s="200"/>
    </row>
    <row r="442" spans="3:3" x14ac:dyDescent="0.3">
      <c r="C442" s="200"/>
    </row>
    <row r="443" spans="3:3" x14ac:dyDescent="0.3">
      <c r="C443" s="200"/>
    </row>
    <row r="444" spans="3:3" x14ac:dyDescent="0.3">
      <c r="C444" s="200"/>
    </row>
    <row r="445" spans="3:3" x14ac:dyDescent="0.3">
      <c r="C445" s="200"/>
    </row>
    <row r="446" spans="3:3" x14ac:dyDescent="0.3">
      <c r="C446" s="200"/>
    </row>
    <row r="447" spans="3:3" x14ac:dyDescent="0.3">
      <c r="C447" s="200"/>
    </row>
    <row r="448" spans="3:3" x14ac:dyDescent="0.3">
      <c r="C448" s="200"/>
    </row>
    <row r="449" spans="3:3" x14ac:dyDescent="0.3">
      <c r="C449" s="200"/>
    </row>
    <row r="450" spans="3:3" x14ac:dyDescent="0.3">
      <c r="C450" s="200"/>
    </row>
    <row r="451" spans="3:3" x14ac:dyDescent="0.3">
      <c r="C451" s="200"/>
    </row>
    <row r="452" spans="3:3" x14ac:dyDescent="0.3">
      <c r="C452" s="200"/>
    </row>
    <row r="453" spans="3:3" x14ac:dyDescent="0.3">
      <c r="C453" s="200"/>
    </row>
    <row r="454" spans="3:3" x14ac:dyDescent="0.3">
      <c r="C454" s="200"/>
    </row>
    <row r="455" spans="3:3" x14ac:dyDescent="0.3">
      <c r="C455" s="200"/>
    </row>
    <row r="456" spans="3:3" x14ac:dyDescent="0.3">
      <c r="C456" s="200"/>
    </row>
    <row r="457" spans="3:3" x14ac:dyDescent="0.3">
      <c r="C457" s="200"/>
    </row>
    <row r="458" spans="3:3" x14ac:dyDescent="0.3">
      <c r="C458" s="200"/>
    </row>
    <row r="459" spans="3:3" x14ac:dyDescent="0.3">
      <c r="C459" s="200"/>
    </row>
    <row r="460" spans="3:3" x14ac:dyDescent="0.3">
      <c r="C460" s="200"/>
    </row>
    <row r="461" spans="3:3" x14ac:dyDescent="0.3">
      <c r="C461" s="200"/>
    </row>
    <row r="462" spans="3:3" x14ac:dyDescent="0.3">
      <c r="C462" s="200"/>
    </row>
    <row r="463" spans="3:3" x14ac:dyDescent="0.3">
      <c r="C463" s="200"/>
    </row>
    <row r="464" spans="3:3" x14ac:dyDescent="0.3">
      <c r="C464" s="200"/>
    </row>
    <row r="465" spans="3:3" x14ac:dyDescent="0.3">
      <c r="C465" s="200"/>
    </row>
    <row r="466" spans="3:3" x14ac:dyDescent="0.3">
      <c r="C466" s="200"/>
    </row>
    <row r="467" spans="3:3" x14ac:dyDescent="0.3">
      <c r="C467" s="200"/>
    </row>
    <row r="468" spans="3:3" x14ac:dyDescent="0.3">
      <c r="C468" s="200"/>
    </row>
    <row r="469" spans="3:3" x14ac:dyDescent="0.3">
      <c r="C469" s="200"/>
    </row>
    <row r="470" spans="3:3" x14ac:dyDescent="0.3">
      <c r="C470" s="200"/>
    </row>
    <row r="471" spans="3:3" x14ac:dyDescent="0.3">
      <c r="C471" s="200"/>
    </row>
    <row r="472" spans="3:3" x14ac:dyDescent="0.3">
      <c r="C472" s="200"/>
    </row>
    <row r="473" spans="3:3" x14ac:dyDescent="0.3">
      <c r="C473" s="200"/>
    </row>
    <row r="474" spans="3:3" x14ac:dyDescent="0.3">
      <c r="C474" s="200"/>
    </row>
    <row r="475" spans="3:3" x14ac:dyDescent="0.3">
      <c r="C475" s="200"/>
    </row>
    <row r="476" spans="3:3" x14ac:dyDescent="0.3">
      <c r="C476" s="200"/>
    </row>
    <row r="477" spans="3:3" x14ac:dyDescent="0.3">
      <c r="C477" s="200"/>
    </row>
    <row r="478" spans="3:3" x14ac:dyDescent="0.3">
      <c r="C478" s="200"/>
    </row>
    <row r="479" spans="3:3" x14ac:dyDescent="0.3">
      <c r="C479" s="200"/>
    </row>
    <row r="480" spans="3:3" x14ac:dyDescent="0.3">
      <c r="C480" s="200"/>
    </row>
    <row r="481" spans="3:3" x14ac:dyDescent="0.3">
      <c r="C481" s="200"/>
    </row>
    <row r="482" spans="3:3" x14ac:dyDescent="0.3">
      <c r="C482" s="200"/>
    </row>
    <row r="483" spans="3:3" x14ac:dyDescent="0.3">
      <c r="C483" s="200"/>
    </row>
    <row r="484" spans="3:3" x14ac:dyDescent="0.3">
      <c r="C484" s="200"/>
    </row>
    <row r="485" spans="3:3" x14ac:dyDescent="0.3">
      <c r="C485" s="200"/>
    </row>
    <row r="486" spans="3:3" x14ac:dyDescent="0.3">
      <c r="C486" s="200"/>
    </row>
    <row r="487" spans="3:3" x14ac:dyDescent="0.3">
      <c r="C487" s="200"/>
    </row>
    <row r="488" spans="3:3" x14ac:dyDescent="0.3">
      <c r="C488" s="200"/>
    </row>
    <row r="489" spans="3:3" x14ac:dyDescent="0.3">
      <c r="C489" s="200"/>
    </row>
    <row r="490" spans="3:3" x14ac:dyDescent="0.3">
      <c r="C490" s="200"/>
    </row>
    <row r="491" spans="3:3" x14ac:dyDescent="0.3">
      <c r="C491" s="200"/>
    </row>
    <row r="492" spans="3:3" x14ac:dyDescent="0.3">
      <c r="C492" s="200"/>
    </row>
    <row r="493" spans="3:3" x14ac:dyDescent="0.3">
      <c r="C493" s="200"/>
    </row>
    <row r="494" spans="3:3" x14ac:dyDescent="0.3">
      <c r="C494" s="200"/>
    </row>
    <row r="495" spans="3:3" x14ac:dyDescent="0.3">
      <c r="C495" s="200"/>
    </row>
    <row r="496" spans="3:3" x14ac:dyDescent="0.3">
      <c r="C496" s="200"/>
    </row>
    <row r="497" spans="3:3" x14ac:dyDescent="0.3">
      <c r="C497" s="200"/>
    </row>
    <row r="498" spans="3:3" x14ac:dyDescent="0.3">
      <c r="C498" s="200"/>
    </row>
    <row r="499" spans="3:3" x14ac:dyDescent="0.3">
      <c r="C499" s="200"/>
    </row>
    <row r="500" spans="3:3" x14ac:dyDescent="0.3">
      <c r="C500" s="200"/>
    </row>
    <row r="501" spans="3:3" x14ac:dyDescent="0.3">
      <c r="C501" s="200"/>
    </row>
    <row r="502" spans="3:3" x14ac:dyDescent="0.3">
      <c r="C502" s="200"/>
    </row>
    <row r="503" spans="3:3" x14ac:dyDescent="0.3">
      <c r="C503" s="200"/>
    </row>
    <row r="504" spans="3:3" x14ac:dyDescent="0.3">
      <c r="C504" s="200"/>
    </row>
    <row r="505" spans="3:3" x14ac:dyDescent="0.3">
      <c r="C505" s="200"/>
    </row>
    <row r="506" spans="3:3" x14ac:dyDescent="0.3">
      <c r="C506" s="200"/>
    </row>
    <row r="507" spans="3:3" x14ac:dyDescent="0.3">
      <c r="C507" s="200"/>
    </row>
    <row r="508" spans="3:3" x14ac:dyDescent="0.3">
      <c r="C508" s="200"/>
    </row>
    <row r="509" spans="3:3" x14ac:dyDescent="0.3">
      <c r="C509" s="200"/>
    </row>
    <row r="510" spans="3:3" x14ac:dyDescent="0.3">
      <c r="C510" s="200"/>
    </row>
    <row r="511" spans="3:3" x14ac:dyDescent="0.3">
      <c r="C511" s="200"/>
    </row>
    <row r="512" spans="3:3" x14ac:dyDescent="0.3">
      <c r="C512" s="200"/>
    </row>
    <row r="513" spans="3:3" x14ac:dyDescent="0.3">
      <c r="C513" s="200"/>
    </row>
    <row r="514" spans="3:3" x14ac:dyDescent="0.3">
      <c r="C514" s="200"/>
    </row>
    <row r="515" spans="3:3" x14ac:dyDescent="0.3">
      <c r="C515" s="200"/>
    </row>
    <row r="516" spans="3:3" x14ac:dyDescent="0.3">
      <c r="C516" s="200"/>
    </row>
    <row r="517" spans="3:3" x14ac:dyDescent="0.3">
      <c r="C517" s="200"/>
    </row>
    <row r="518" spans="3:3" x14ac:dyDescent="0.3">
      <c r="C518" s="200"/>
    </row>
    <row r="519" spans="3:3" x14ac:dyDescent="0.3">
      <c r="C519" s="200"/>
    </row>
    <row r="520" spans="3:3" x14ac:dyDescent="0.3">
      <c r="C520" s="200"/>
    </row>
    <row r="521" spans="3:3" x14ac:dyDescent="0.3">
      <c r="C521" s="200"/>
    </row>
    <row r="522" spans="3:3" x14ac:dyDescent="0.3">
      <c r="C522" s="200"/>
    </row>
    <row r="523" spans="3:3" x14ac:dyDescent="0.3">
      <c r="C523" s="200"/>
    </row>
    <row r="524" spans="3:3" x14ac:dyDescent="0.3">
      <c r="C524" s="200"/>
    </row>
    <row r="525" spans="3:3" x14ac:dyDescent="0.3">
      <c r="C525" s="200"/>
    </row>
    <row r="526" spans="3:3" x14ac:dyDescent="0.3">
      <c r="C526" s="200"/>
    </row>
    <row r="527" spans="3:3" x14ac:dyDescent="0.3">
      <c r="C527" s="200"/>
    </row>
    <row r="528" spans="3:3" x14ac:dyDescent="0.3">
      <c r="C528" s="200"/>
    </row>
    <row r="529" spans="3:3" x14ac:dyDescent="0.3">
      <c r="C529" s="200"/>
    </row>
    <row r="530" spans="3:3" x14ac:dyDescent="0.3">
      <c r="C530" s="200"/>
    </row>
    <row r="531" spans="3:3" x14ac:dyDescent="0.3">
      <c r="C531" s="200"/>
    </row>
    <row r="532" spans="3:3" x14ac:dyDescent="0.3">
      <c r="C532" s="200"/>
    </row>
    <row r="533" spans="3:3" x14ac:dyDescent="0.3">
      <c r="C533" s="200"/>
    </row>
    <row r="534" spans="3:3" x14ac:dyDescent="0.3">
      <c r="C534" s="200"/>
    </row>
    <row r="535" spans="3:3" x14ac:dyDescent="0.3">
      <c r="C535" s="200"/>
    </row>
    <row r="536" spans="3:3" x14ac:dyDescent="0.3">
      <c r="C536" s="200"/>
    </row>
    <row r="537" spans="3:3" x14ac:dyDescent="0.3">
      <c r="C537" s="200"/>
    </row>
    <row r="538" spans="3:3" x14ac:dyDescent="0.3">
      <c r="C538" s="200"/>
    </row>
    <row r="539" spans="3:3" x14ac:dyDescent="0.3">
      <c r="C539" s="200"/>
    </row>
    <row r="540" spans="3:3" x14ac:dyDescent="0.3">
      <c r="C540" s="200"/>
    </row>
    <row r="541" spans="3:3" x14ac:dyDescent="0.3">
      <c r="C541" s="200"/>
    </row>
    <row r="542" spans="3:3" x14ac:dyDescent="0.3">
      <c r="C542" s="200"/>
    </row>
    <row r="543" spans="3:3" x14ac:dyDescent="0.3">
      <c r="C543" s="200"/>
    </row>
    <row r="544" spans="3:3" x14ac:dyDescent="0.3">
      <c r="C544" s="200"/>
    </row>
    <row r="545" spans="3:3" x14ac:dyDescent="0.3">
      <c r="C545" s="200"/>
    </row>
    <row r="546" spans="3:3" x14ac:dyDescent="0.3">
      <c r="C546" s="200"/>
    </row>
    <row r="547" spans="3:3" x14ac:dyDescent="0.3">
      <c r="C547" s="200"/>
    </row>
    <row r="548" spans="3:3" x14ac:dyDescent="0.3">
      <c r="C548" s="200"/>
    </row>
    <row r="549" spans="3:3" x14ac:dyDescent="0.3">
      <c r="C549" s="200"/>
    </row>
    <row r="550" spans="3:3" x14ac:dyDescent="0.3">
      <c r="C550" s="200"/>
    </row>
    <row r="551" spans="3:3" x14ac:dyDescent="0.3">
      <c r="C551" s="200"/>
    </row>
    <row r="552" spans="3:3" x14ac:dyDescent="0.3">
      <c r="C552" s="200"/>
    </row>
    <row r="553" spans="3:3" x14ac:dyDescent="0.3">
      <c r="C553" s="200"/>
    </row>
    <row r="554" spans="3:3" x14ac:dyDescent="0.3">
      <c r="C554" s="200"/>
    </row>
    <row r="555" spans="3:3" x14ac:dyDescent="0.3">
      <c r="C555" s="200"/>
    </row>
    <row r="556" spans="3:3" x14ac:dyDescent="0.3">
      <c r="C556" s="200"/>
    </row>
    <row r="557" spans="3:3" x14ac:dyDescent="0.3">
      <c r="C557" s="200"/>
    </row>
    <row r="558" spans="3:3" x14ac:dyDescent="0.3">
      <c r="C558" s="200"/>
    </row>
    <row r="559" spans="3:3" x14ac:dyDescent="0.3">
      <c r="C559" s="200"/>
    </row>
    <row r="560" spans="3:3" x14ac:dyDescent="0.3">
      <c r="C560" s="200"/>
    </row>
    <row r="561" spans="3:3" x14ac:dyDescent="0.3">
      <c r="C561" s="200"/>
    </row>
    <row r="562" spans="3:3" x14ac:dyDescent="0.3">
      <c r="C562" s="200"/>
    </row>
    <row r="563" spans="3:3" x14ac:dyDescent="0.3">
      <c r="C563" s="200"/>
    </row>
    <row r="564" spans="3:3" x14ac:dyDescent="0.3">
      <c r="C564" s="200"/>
    </row>
    <row r="565" spans="3:3" x14ac:dyDescent="0.3">
      <c r="C565" s="200"/>
    </row>
    <row r="566" spans="3:3" x14ac:dyDescent="0.3">
      <c r="C566" s="200"/>
    </row>
    <row r="567" spans="3:3" x14ac:dyDescent="0.3">
      <c r="C567" s="200"/>
    </row>
    <row r="568" spans="3:3" x14ac:dyDescent="0.3">
      <c r="C568" s="200"/>
    </row>
    <row r="569" spans="3:3" x14ac:dyDescent="0.3">
      <c r="C569" s="200"/>
    </row>
    <row r="570" spans="3:3" x14ac:dyDescent="0.3">
      <c r="C570" s="200"/>
    </row>
    <row r="571" spans="3:3" x14ac:dyDescent="0.3">
      <c r="C571" s="200"/>
    </row>
    <row r="572" spans="3:3" x14ac:dyDescent="0.3">
      <c r="C572" s="200"/>
    </row>
    <row r="573" spans="3:3" x14ac:dyDescent="0.3">
      <c r="C573" s="200"/>
    </row>
    <row r="574" spans="3:3" x14ac:dyDescent="0.3">
      <c r="C574" s="200"/>
    </row>
    <row r="575" spans="3:3" x14ac:dyDescent="0.3">
      <c r="C575" s="200"/>
    </row>
    <row r="576" spans="3:3" x14ac:dyDescent="0.3">
      <c r="C576" s="200"/>
    </row>
    <row r="577" spans="3:3" x14ac:dyDescent="0.3">
      <c r="C577" s="200"/>
    </row>
    <row r="578" spans="3:3" x14ac:dyDescent="0.3">
      <c r="C578" s="200"/>
    </row>
    <row r="579" spans="3:3" x14ac:dyDescent="0.3">
      <c r="C579" s="200"/>
    </row>
    <row r="580" spans="3:3" x14ac:dyDescent="0.3">
      <c r="C580" s="200"/>
    </row>
    <row r="581" spans="3:3" x14ac:dyDescent="0.3">
      <c r="C581" s="200"/>
    </row>
    <row r="582" spans="3:3" x14ac:dyDescent="0.3">
      <c r="C582" s="200"/>
    </row>
    <row r="583" spans="3:3" x14ac:dyDescent="0.3">
      <c r="C583" s="200"/>
    </row>
    <row r="584" spans="3:3" x14ac:dyDescent="0.3">
      <c r="C584" s="200"/>
    </row>
    <row r="585" spans="3:3" x14ac:dyDescent="0.3">
      <c r="C585" s="200"/>
    </row>
    <row r="586" spans="3:3" x14ac:dyDescent="0.3">
      <c r="C586" s="200"/>
    </row>
    <row r="587" spans="3:3" x14ac:dyDescent="0.3">
      <c r="C587" s="200"/>
    </row>
    <row r="588" spans="3:3" x14ac:dyDescent="0.3">
      <c r="C588" s="200"/>
    </row>
    <row r="589" spans="3:3" x14ac:dyDescent="0.3">
      <c r="C589" s="200"/>
    </row>
    <row r="590" spans="3:3" x14ac:dyDescent="0.3">
      <c r="C590" s="200"/>
    </row>
    <row r="591" spans="3:3" x14ac:dyDescent="0.3">
      <c r="C591" s="200"/>
    </row>
    <row r="592" spans="3:3" x14ac:dyDescent="0.3">
      <c r="C592" s="200"/>
    </row>
    <row r="593" spans="3:3" x14ac:dyDescent="0.3">
      <c r="C593" s="200"/>
    </row>
    <row r="594" spans="3:3" x14ac:dyDescent="0.3">
      <c r="C594" s="200"/>
    </row>
    <row r="595" spans="3:3" x14ac:dyDescent="0.3">
      <c r="C595" s="200"/>
    </row>
    <row r="596" spans="3:3" x14ac:dyDescent="0.3">
      <c r="C596" s="200"/>
    </row>
    <row r="597" spans="3:3" x14ac:dyDescent="0.3">
      <c r="C597" s="200"/>
    </row>
    <row r="598" spans="3:3" x14ac:dyDescent="0.3">
      <c r="C598" s="200"/>
    </row>
    <row r="599" spans="3:3" x14ac:dyDescent="0.3">
      <c r="C599" s="200"/>
    </row>
    <row r="600" spans="3:3" x14ac:dyDescent="0.3">
      <c r="C600" s="200"/>
    </row>
    <row r="601" spans="3:3" x14ac:dyDescent="0.3">
      <c r="C601" s="200"/>
    </row>
    <row r="602" spans="3:3" x14ac:dyDescent="0.3">
      <c r="C602" s="200"/>
    </row>
    <row r="603" spans="3:3" x14ac:dyDescent="0.3">
      <c r="C603" s="200"/>
    </row>
    <row r="604" spans="3:3" x14ac:dyDescent="0.3">
      <c r="C604" s="200"/>
    </row>
    <row r="605" spans="3:3" x14ac:dyDescent="0.3">
      <c r="C605" s="200"/>
    </row>
    <row r="606" spans="3:3" x14ac:dyDescent="0.3">
      <c r="C606" s="200"/>
    </row>
    <row r="607" spans="3:3" x14ac:dyDescent="0.3">
      <c r="C607" s="200"/>
    </row>
    <row r="608" spans="3:3" x14ac:dyDescent="0.3">
      <c r="C608" s="200"/>
    </row>
    <row r="609" spans="3:3" x14ac:dyDescent="0.3">
      <c r="C609" s="200"/>
    </row>
    <row r="610" spans="3:3" x14ac:dyDescent="0.3">
      <c r="C610" s="200"/>
    </row>
    <row r="611" spans="3:3" x14ac:dyDescent="0.3">
      <c r="C611" s="200"/>
    </row>
    <row r="612" spans="3:3" x14ac:dyDescent="0.3">
      <c r="C612" s="200"/>
    </row>
    <row r="613" spans="3:3" x14ac:dyDescent="0.3">
      <c r="C613" s="200"/>
    </row>
    <row r="614" spans="3:3" x14ac:dyDescent="0.3">
      <c r="C614" s="200"/>
    </row>
    <row r="615" spans="3:3" x14ac:dyDescent="0.3">
      <c r="C615" s="200"/>
    </row>
    <row r="616" spans="3:3" x14ac:dyDescent="0.3">
      <c r="C616" s="200"/>
    </row>
    <row r="617" spans="3:3" x14ac:dyDescent="0.3">
      <c r="C617" s="200"/>
    </row>
    <row r="618" spans="3:3" x14ac:dyDescent="0.3">
      <c r="C618" s="200"/>
    </row>
    <row r="619" spans="3:3" x14ac:dyDescent="0.3">
      <c r="C619" s="200"/>
    </row>
    <row r="620" spans="3:3" x14ac:dyDescent="0.3">
      <c r="C620" s="200"/>
    </row>
    <row r="621" spans="3:3" x14ac:dyDescent="0.3">
      <c r="C621" s="200"/>
    </row>
    <row r="622" spans="3:3" x14ac:dyDescent="0.3">
      <c r="C622" s="200"/>
    </row>
    <row r="623" spans="3:3" x14ac:dyDescent="0.3">
      <c r="C623" s="200"/>
    </row>
    <row r="624" spans="3:3" x14ac:dyDescent="0.3">
      <c r="C624" s="200"/>
    </row>
    <row r="625" spans="3:3" x14ac:dyDescent="0.3">
      <c r="C625" s="200"/>
    </row>
    <row r="626" spans="3:3" x14ac:dyDescent="0.3">
      <c r="C626" s="200"/>
    </row>
    <row r="627" spans="3:3" x14ac:dyDescent="0.3">
      <c r="C627" s="200"/>
    </row>
    <row r="628" spans="3:3" x14ac:dyDescent="0.3">
      <c r="C628" s="200"/>
    </row>
    <row r="629" spans="3:3" x14ac:dyDescent="0.3">
      <c r="C629" s="200"/>
    </row>
    <row r="630" spans="3:3" x14ac:dyDescent="0.3">
      <c r="C630" s="200"/>
    </row>
    <row r="631" spans="3:3" x14ac:dyDescent="0.3">
      <c r="C631" s="200"/>
    </row>
    <row r="632" spans="3:3" x14ac:dyDescent="0.3">
      <c r="C632" s="200"/>
    </row>
    <row r="633" spans="3:3" x14ac:dyDescent="0.3">
      <c r="C633" s="200"/>
    </row>
    <row r="634" spans="3:3" x14ac:dyDescent="0.3">
      <c r="C634" s="200"/>
    </row>
    <row r="635" spans="3:3" x14ac:dyDescent="0.3">
      <c r="C635" s="200"/>
    </row>
    <row r="636" spans="3:3" x14ac:dyDescent="0.3">
      <c r="C636" s="200"/>
    </row>
    <row r="637" spans="3:3" x14ac:dyDescent="0.3">
      <c r="C637" s="200"/>
    </row>
    <row r="638" spans="3:3" x14ac:dyDescent="0.3">
      <c r="C638" s="200"/>
    </row>
    <row r="639" spans="3:3" x14ac:dyDescent="0.3">
      <c r="C639" s="200"/>
    </row>
    <row r="640" spans="3:3" x14ac:dyDescent="0.3">
      <c r="C640" s="200"/>
    </row>
    <row r="641" spans="3:3" x14ac:dyDescent="0.3">
      <c r="C641" s="200"/>
    </row>
    <row r="642" spans="3:3" x14ac:dyDescent="0.3">
      <c r="C642" s="200"/>
    </row>
    <row r="643" spans="3:3" x14ac:dyDescent="0.3">
      <c r="C643" s="200"/>
    </row>
    <row r="644" spans="3:3" x14ac:dyDescent="0.3">
      <c r="C644" s="200"/>
    </row>
    <row r="645" spans="3:3" x14ac:dyDescent="0.3">
      <c r="C645" s="200"/>
    </row>
    <row r="646" spans="3:3" x14ac:dyDescent="0.3">
      <c r="C646" s="200"/>
    </row>
    <row r="647" spans="3:3" x14ac:dyDescent="0.3">
      <c r="C647" s="200"/>
    </row>
    <row r="648" spans="3:3" x14ac:dyDescent="0.3">
      <c r="C648" s="200"/>
    </row>
    <row r="649" spans="3:3" x14ac:dyDescent="0.3">
      <c r="C649" s="200"/>
    </row>
    <row r="650" spans="3:3" x14ac:dyDescent="0.3">
      <c r="C650" s="200"/>
    </row>
    <row r="651" spans="3:3" x14ac:dyDescent="0.3">
      <c r="C651" s="200"/>
    </row>
    <row r="652" spans="3:3" x14ac:dyDescent="0.3">
      <c r="C652" s="200"/>
    </row>
    <row r="653" spans="3:3" x14ac:dyDescent="0.3">
      <c r="C653" s="200"/>
    </row>
    <row r="654" spans="3:3" x14ac:dyDescent="0.3">
      <c r="C654" s="200"/>
    </row>
    <row r="655" spans="3:3" x14ac:dyDescent="0.3">
      <c r="C655" s="200"/>
    </row>
    <row r="656" spans="3:3" x14ac:dyDescent="0.3">
      <c r="C656" s="200"/>
    </row>
    <row r="657" spans="3:3" x14ac:dyDescent="0.3">
      <c r="C657" s="200"/>
    </row>
    <row r="658" spans="3:3" x14ac:dyDescent="0.3">
      <c r="C658" s="200"/>
    </row>
    <row r="659" spans="3:3" x14ac:dyDescent="0.3">
      <c r="C659" s="200"/>
    </row>
    <row r="660" spans="3:3" x14ac:dyDescent="0.3">
      <c r="C660" s="200"/>
    </row>
    <row r="661" spans="3:3" x14ac:dyDescent="0.3">
      <c r="C661" s="200"/>
    </row>
    <row r="662" spans="3:3" x14ac:dyDescent="0.3">
      <c r="C662" s="200"/>
    </row>
    <row r="663" spans="3:3" x14ac:dyDescent="0.3">
      <c r="C663" s="200"/>
    </row>
    <row r="664" spans="3:3" x14ac:dyDescent="0.3">
      <c r="C664" s="200"/>
    </row>
    <row r="665" spans="3:3" x14ac:dyDescent="0.3">
      <c r="C665" s="200"/>
    </row>
    <row r="666" spans="3:3" x14ac:dyDescent="0.3">
      <c r="C666" s="200"/>
    </row>
    <row r="667" spans="3:3" x14ac:dyDescent="0.3">
      <c r="C667" s="200"/>
    </row>
    <row r="668" spans="3:3" x14ac:dyDescent="0.3">
      <c r="C668" s="200"/>
    </row>
    <row r="669" spans="3:3" x14ac:dyDescent="0.3">
      <c r="C669" s="200"/>
    </row>
    <row r="670" spans="3:3" x14ac:dyDescent="0.3">
      <c r="C670" s="200"/>
    </row>
    <row r="671" spans="3:3" x14ac:dyDescent="0.3">
      <c r="C671" s="200"/>
    </row>
    <row r="672" spans="3:3" x14ac:dyDescent="0.3">
      <c r="C672" s="200"/>
    </row>
    <row r="673" spans="3:3" x14ac:dyDescent="0.3">
      <c r="C673" s="200"/>
    </row>
    <row r="674" spans="3:3" x14ac:dyDescent="0.3">
      <c r="C674" s="200"/>
    </row>
    <row r="675" spans="3:3" x14ac:dyDescent="0.3">
      <c r="C675" s="200"/>
    </row>
    <row r="676" spans="3:3" x14ac:dyDescent="0.3">
      <c r="C676" s="200"/>
    </row>
    <row r="677" spans="3:3" x14ac:dyDescent="0.3">
      <c r="C677" s="200"/>
    </row>
    <row r="678" spans="3:3" x14ac:dyDescent="0.3">
      <c r="C678" s="200"/>
    </row>
    <row r="679" spans="3:3" x14ac:dyDescent="0.3">
      <c r="C679" s="200"/>
    </row>
    <row r="680" spans="3:3" x14ac:dyDescent="0.3">
      <c r="C680" s="200"/>
    </row>
    <row r="681" spans="3:3" x14ac:dyDescent="0.3">
      <c r="C681" s="200"/>
    </row>
    <row r="682" spans="3:3" x14ac:dyDescent="0.3">
      <c r="C682" s="200"/>
    </row>
    <row r="683" spans="3:3" x14ac:dyDescent="0.3">
      <c r="C683" s="200"/>
    </row>
    <row r="684" spans="3:3" x14ac:dyDescent="0.3">
      <c r="C684" s="200"/>
    </row>
    <row r="685" spans="3:3" x14ac:dyDescent="0.3">
      <c r="C685" s="200"/>
    </row>
    <row r="686" spans="3:3" x14ac:dyDescent="0.3">
      <c r="C686" s="200"/>
    </row>
    <row r="687" spans="3:3" x14ac:dyDescent="0.3">
      <c r="C687" s="200"/>
    </row>
    <row r="688" spans="3:3" x14ac:dyDescent="0.3">
      <c r="C688" s="200"/>
    </row>
    <row r="689" spans="3:3" x14ac:dyDescent="0.3">
      <c r="C689" s="200"/>
    </row>
    <row r="690" spans="3:3" x14ac:dyDescent="0.3">
      <c r="C690" s="200"/>
    </row>
    <row r="691" spans="3:3" x14ac:dyDescent="0.3">
      <c r="C691" s="200"/>
    </row>
    <row r="692" spans="3:3" x14ac:dyDescent="0.3">
      <c r="C692" s="200"/>
    </row>
    <row r="693" spans="3:3" x14ac:dyDescent="0.3">
      <c r="C693" s="200"/>
    </row>
    <row r="694" spans="3:3" x14ac:dyDescent="0.3">
      <c r="C694" s="200"/>
    </row>
    <row r="695" spans="3:3" x14ac:dyDescent="0.3">
      <c r="C695" s="200"/>
    </row>
    <row r="696" spans="3:3" x14ac:dyDescent="0.3">
      <c r="C696" s="200"/>
    </row>
    <row r="697" spans="3:3" x14ac:dyDescent="0.3">
      <c r="C697" s="200"/>
    </row>
    <row r="698" spans="3:3" x14ac:dyDescent="0.3">
      <c r="C698" s="200"/>
    </row>
    <row r="699" spans="3:3" x14ac:dyDescent="0.3">
      <c r="C699" s="200"/>
    </row>
    <row r="700" spans="3:3" x14ac:dyDescent="0.3">
      <c r="C700" s="200"/>
    </row>
    <row r="701" spans="3:3" x14ac:dyDescent="0.3">
      <c r="C701" s="200"/>
    </row>
    <row r="702" spans="3:3" x14ac:dyDescent="0.3">
      <c r="C702" s="200"/>
    </row>
    <row r="703" spans="3:3" x14ac:dyDescent="0.3">
      <c r="C703" s="200"/>
    </row>
    <row r="704" spans="3:3" x14ac:dyDescent="0.3">
      <c r="C704" s="200"/>
    </row>
    <row r="705" spans="3:3" x14ac:dyDescent="0.3">
      <c r="C705" s="200"/>
    </row>
    <row r="706" spans="3:3" x14ac:dyDescent="0.3">
      <c r="C706" s="200"/>
    </row>
    <row r="707" spans="3:3" x14ac:dyDescent="0.3">
      <c r="C707" s="200"/>
    </row>
    <row r="708" spans="3:3" x14ac:dyDescent="0.3">
      <c r="C708" s="200"/>
    </row>
    <row r="709" spans="3:3" x14ac:dyDescent="0.3">
      <c r="C709" s="200"/>
    </row>
    <row r="710" spans="3:3" x14ac:dyDescent="0.3">
      <c r="C710" s="200"/>
    </row>
    <row r="711" spans="3:3" x14ac:dyDescent="0.3">
      <c r="C711" s="200"/>
    </row>
    <row r="712" spans="3:3" x14ac:dyDescent="0.3">
      <c r="C712" s="200"/>
    </row>
    <row r="713" spans="3:3" x14ac:dyDescent="0.3">
      <c r="C713" s="200"/>
    </row>
    <row r="714" spans="3:3" x14ac:dyDescent="0.3">
      <c r="C714" s="200"/>
    </row>
    <row r="715" spans="3:3" x14ac:dyDescent="0.3">
      <c r="C715" s="200"/>
    </row>
    <row r="716" spans="3:3" x14ac:dyDescent="0.3">
      <c r="C716" s="200"/>
    </row>
    <row r="717" spans="3:3" x14ac:dyDescent="0.3">
      <c r="C717" s="200"/>
    </row>
    <row r="718" spans="3:3" x14ac:dyDescent="0.3">
      <c r="C718" s="200"/>
    </row>
    <row r="719" spans="3:3" x14ac:dyDescent="0.3">
      <c r="C719" s="200"/>
    </row>
    <row r="720" spans="3:3" x14ac:dyDescent="0.3">
      <c r="C720" s="200"/>
    </row>
    <row r="721" spans="3:3" x14ac:dyDescent="0.3">
      <c r="C721" s="200"/>
    </row>
    <row r="722" spans="3:3" x14ac:dyDescent="0.3">
      <c r="C722" s="200"/>
    </row>
    <row r="723" spans="3:3" x14ac:dyDescent="0.3">
      <c r="C723" s="200"/>
    </row>
    <row r="724" spans="3:3" x14ac:dyDescent="0.3">
      <c r="C724" s="200"/>
    </row>
    <row r="725" spans="3:3" x14ac:dyDescent="0.3">
      <c r="C725" s="200"/>
    </row>
    <row r="726" spans="3:3" x14ac:dyDescent="0.3">
      <c r="C726" s="200"/>
    </row>
    <row r="727" spans="3:3" x14ac:dyDescent="0.3">
      <c r="C727" s="200"/>
    </row>
    <row r="728" spans="3:3" x14ac:dyDescent="0.3">
      <c r="C728" s="200"/>
    </row>
    <row r="729" spans="3:3" x14ac:dyDescent="0.3">
      <c r="C729" s="200"/>
    </row>
    <row r="730" spans="3:3" x14ac:dyDescent="0.3">
      <c r="C730" s="200"/>
    </row>
    <row r="731" spans="3:3" x14ac:dyDescent="0.3">
      <c r="C731" s="200"/>
    </row>
    <row r="732" spans="3:3" x14ac:dyDescent="0.3">
      <c r="C732" s="200"/>
    </row>
    <row r="733" spans="3:3" x14ac:dyDescent="0.3">
      <c r="C733" s="200"/>
    </row>
    <row r="734" spans="3:3" x14ac:dyDescent="0.3">
      <c r="C734" s="200"/>
    </row>
    <row r="735" spans="3:3" x14ac:dyDescent="0.3">
      <c r="C735" s="200"/>
    </row>
    <row r="736" spans="3:3" x14ac:dyDescent="0.3">
      <c r="C736" s="200"/>
    </row>
    <row r="737" spans="3:3" x14ac:dyDescent="0.3">
      <c r="C737" s="200"/>
    </row>
    <row r="738" spans="3:3" x14ac:dyDescent="0.3">
      <c r="C738" s="200"/>
    </row>
    <row r="739" spans="3:3" x14ac:dyDescent="0.3">
      <c r="C739" s="200"/>
    </row>
    <row r="740" spans="3:3" x14ac:dyDescent="0.3">
      <c r="C740" s="200"/>
    </row>
    <row r="741" spans="3:3" x14ac:dyDescent="0.3">
      <c r="C741" s="200"/>
    </row>
    <row r="742" spans="3:3" x14ac:dyDescent="0.3">
      <c r="C742" s="200"/>
    </row>
    <row r="743" spans="3:3" x14ac:dyDescent="0.3">
      <c r="C743" s="200"/>
    </row>
    <row r="744" spans="3:3" x14ac:dyDescent="0.3">
      <c r="C744" s="200"/>
    </row>
    <row r="745" spans="3:3" x14ac:dyDescent="0.3">
      <c r="C745" s="200"/>
    </row>
    <row r="746" spans="3:3" x14ac:dyDescent="0.3">
      <c r="C746" s="200"/>
    </row>
    <row r="747" spans="3:3" x14ac:dyDescent="0.3">
      <c r="C747" s="200"/>
    </row>
    <row r="748" spans="3:3" x14ac:dyDescent="0.3">
      <c r="C748" s="200"/>
    </row>
    <row r="749" spans="3:3" x14ac:dyDescent="0.3">
      <c r="C749" s="200"/>
    </row>
    <row r="750" spans="3:3" x14ac:dyDescent="0.3">
      <c r="C750" s="200"/>
    </row>
    <row r="751" spans="3:3" x14ac:dyDescent="0.3">
      <c r="C751" s="200"/>
    </row>
    <row r="752" spans="3:3" x14ac:dyDescent="0.3">
      <c r="C752" s="200"/>
    </row>
    <row r="753" spans="3:3" x14ac:dyDescent="0.3">
      <c r="C753" s="200"/>
    </row>
    <row r="754" spans="3:3" x14ac:dyDescent="0.3">
      <c r="C754" s="200"/>
    </row>
    <row r="755" spans="3:3" x14ac:dyDescent="0.3">
      <c r="C755" s="200"/>
    </row>
    <row r="756" spans="3:3" x14ac:dyDescent="0.3">
      <c r="C756" s="200"/>
    </row>
    <row r="757" spans="3:3" x14ac:dyDescent="0.3">
      <c r="C757" s="200"/>
    </row>
    <row r="758" spans="3:3" x14ac:dyDescent="0.3">
      <c r="C758" s="200"/>
    </row>
    <row r="759" spans="3:3" x14ac:dyDescent="0.3">
      <c r="C759" s="200"/>
    </row>
    <row r="760" spans="3:3" x14ac:dyDescent="0.3">
      <c r="C760" s="200"/>
    </row>
    <row r="761" spans="3:3" x14ac:dyDescent="0.3">
      <c r="C761" s="200"/>
    </row>
    <row r="762" spans="3:3" x14ac:dyDescent="0.3">
      <c r="C762" s="200"/>
    </row>
    <row r="763" spans="3:3" x14ac:dyDescent="0.3">
      <c r="C763" s="200"/>
    </row>
    <row r="764" spans="3:3" x14ac:dyDescent="0.3">
      <c r="C764" s="200"/>
    </row>
    <row r="765" spans="3:3" x14ac:dyDescent="0.3">
      <c r="C765" s="200"/>
    </row>
    <row r="766" spans="3:3" x14ac:dyDescent="0.3">
      <c r="C766" s="200"/>
    </row>
    <row r="767" spans="3:3" x14ac:dyDescent="0.3">
      <c r="C767" s="200"/>
    </row>
    <row r="768" spans="3:3" x14ac:dyDescent="0.3">
      <c r="C768" s="200"/>
    </row>
    <row r="769" spans="3:3" x14ac:dyDescent="0.3">
      <c r="C769" s="200"/>
    </row>
    <row r="770" spans="3:3" x14ac:dyDescent="0.3">
      <c r="C770" s="200"/>
    </row>
    <row r="771" spans="3:3" x14ac:dyDescent="0.3">
      <c r="C771" s="200"/>
    </row>
    <row r="772" spans="3:3" x14ac:dyDescent="0.3">
      <c r="C772" s="200"/>
    </row>
    <row r="773" spans="3:3" x14ac:dyDescent="0.3">
      <c r="C773" s="200"/>
    </row>
    <row r="774" spans="3:3" x14ac:dyDescent="0.3">
      <c r="C774" s="200"/>
    </row>
    <row r="775" spans="3:3" x14ac:dyDescent="0.3">
      <c r="C775" s="200"/>
    </row>
    <row r="776" spans="3:3" x14ac:dyDescent="0.3">
      <c r="C776" s="200"/>
    </row>
    <row r="777" spans="3:3" x14ac:dyDescent="0.3">
      <c r="C777" s="200"/>
    </row>
    <row r="778" spans="3:3" x14ac:dyDescent="0.3">
      <c r="C778" s="200"/>
    </row>
    <row r="779" spans="3:3" x14ac:dyDescent="0.3">
      <c r="C779" s="200"/>
    </row>
    <row r="780" spans="3:3" x14ac:dyDescent="0.3">
      <c r="C780" s="200"/>
    </row>
    <row r="781" spans="3:3" x14ac:dyDescent="0.3">
      <c r="C781" s="200"/>
    </row>
    <row r="782" spans="3:3" x14ac:dyDescent="0.3">
      <c r="C782" s="200"/>
    </row>
    <row r="783" spans="3:3" x14ac:dyDescent="0.3">
      <c r="C783" s="200"/>
    </row>
    <row r="784" spans="3:3" x14ac:dyDescent="0.3">
      <c r="C784" s="200"/>
    </row>
    <row r="785" spans="3:3" x14ac:dyDescent="0.3">
      <c r="C785" s="200"/>
    </row>
    <row r="786" spans="3:3" x14ac:dyDescent="0.3">
      <c r="C786" s="200"/>
    </row>
    <row r="787" spans="3:3" x14ac:dyDescent="0.3">
      <c r="C787" s="200"/>
    </row>
    <row r="788" spans="3:3" x14ac:dyDescent="0.3">
      <c r="C788" s="200"/>
    </row>
    <row r="789" spans="3:3" x14ac:dyDescent="0.3">
      <c r="C789" s="200"/>
    </row>
    <row r="790" spans="3:3" x14ac:dyDescent="0.3">
      <c r="C790" s="200"/>
    </row>
    <row r="791" spans="3:3" x14ac:dyDescent="0.3">
      <c r="C791" s="200"/>
    </row>
    <row r="792" spans="3:3" x14ac:dyDescent="0.3">
      <c r="C792" s="200"/>
    </row>
    <row r="793" spans="3:3" x14ac:dyDescent="0.3">
      <c r="C793" s="200"/>
    </row>
    <row r="794" spans="3:3" x14ac:dyDescent="0.3">
      <c r="C794" s="200"/>
    </row>
    <row r="795" spans="3:3" x14ac:dyDescent="0.3">
      <c r="C795" s="200"/>
    </row>
    <row r="796" spans="3:3" x14ac:dyDescent="0.3">
      <c r="C796" s="200"/>
    </row>
    <row r="797" spans="3:3" x14ac:dyDescent="0.3">
      <c r="C797" s="200"/>
    </row>
    <row r="798" spans="3:3" x14ac:dyDescent="0.3">
      <c r="C798" s="200"/>
    </row>
    <row r="799" spans="3:3" x14ac:dyDescent="0.3">
      <c r="C799" s="200"/>
    </row>
    <row r="800" spans="3:3" x14ac:dyDescent="0.3">
      <c r="C800" s="200"/>
    </row>
    <row r="801" spans="3:3" x14ac:dyDescent="0.3">
      <c r="C801" s="200"/>
    </row>
    <row r="802" spans="3:3" x14ac:dyDescent="0.3">
      <c r="C802" s="200"/>
    </row>
    <row r="803" spans="3:3" x14ac:dyDescent="0.3">
      <c r="C803" s="200"/>
    </row>
    <row r="804" spans="3:3" x14ac:dyDescent="0.3">
      <c r="C804" s="200"/>
    </row>
    <row r="805" spans="3:3" x14ac:dyDescent="0.3">
      <c r="C805" s="200"/>
    </row>
    <row r="806" spans="3:3" x14ac:dyDescent="0.3">
      <c r="C806" s="200"/>
    </row>
    <row r="807" spans="3:3" x14ac:dyDescent="0.3">
      <c r="C807" s="200"/>
    </row>
    <row r="808" spans="3:3" x14ac:dyDescent="0.3">
      <c r="C808" s="200"/>
    </row>
    <row r="809" spans="3:3" x14ac:dyDescent="0.3">
      <c r="C809" s="200"/>
    </row>
    <row r="810" spans="3:3" x14ac:dyDescent="0.3">
      <c r="C810" s="200"/>
    </row>
    <row r="811" spans="3:3" x14ac:dyDescent="0.3">
      <c r="C811" s="200"/>
    </row>
    <row r="812" spans="3:3" x14ac:dyDescent="0.3">
      <c r="C812" s="200"/>
    </row>
    <row r="813" spans="3:3" x14ac:dyDescent="0.3">
      <c r="C813" s="200"/>
    </row>
    <row r="814" spans="3:3" x14ac:dyDescent="0.3">
      <c r="C814" s="200"/>
    </row>
    <row r="815" spans="3:3" x14ac:dyDescent="0.3">
      <c r="C815" s="200"/>
    </row>
    <row r="816" spans="3:3" x14ac:dyDescent="0.3">
      <c r="C816" s="200"/>
    </row>
    <row r="817" spans="3:3" x14ac:dyDescent="0.3">
      <c r="C817" s="200"/>
    </row>
    <row r="818" spans="3:3" x14ac:dyDescent="0.3">
      <c r="C818" s="200"/>
    </row>
    <row r="819" spans="3:3" x14ac:dyDescent="0.3">
      <c r="C819" s="200"/>
    </row>
    <row r="820" spans="3:3" x14ac:dyDescent="0.3">
      <c r="C820" s="200"/>
    </row>
    <row r="821" spans="3:3" x14ac:dyDescent="0.3">
      <c r="C821" s="200"/>
    </row>
    <row r="822" spans="3:3" x14ac:dyDescent="0.3">
      <c r="C822" s="200"/>
    </row>
    <row r="823" spans="3:3" x14ac:dyDescent="0.3">
      <c r="C823" s="200"/>
    </row>
    <row r="824" spans="3:3" x14ac:dyDescent="0.3">
      <c r="C824" s="200"/>
    </row>
    <row r="825" spans="3:3" x14ac:dyDescent="0.3">
      <c r="C825" s="200"/>
    </row>
    <row r="826" spans="3:3" x14ac:dyDescent="0.3">
      <c r="C826" s="200"/>
    </row>
    <row r="827" spans="3:3" x14ac:dyDescent="0.3">
      <c r="C827" s="200"/>
    </row>
    <row r="828" spans="3:3" x14ac:dyDescent="0.3">
      <c r="C828" s="200"/>
    </row>
    <row r="829" spans="3:3" x14ac:dyDescent="0.3">
      <c r="C829" s="200"/>
    </row>
    <row r="830" spans="3:3" x14ac:dyDescent="0.3">
      <c r="C830" s="200"/>
    </row>
    <row r="831" spans="3:3" x14ac:dyDescent="0.3">
      <c r="C831" s="200"/>
    </row>
    <row r="832" spans="3:3" x14ac:dyDescent="0.3">
      <c r="C832" s="200"/>
    </row>
    <row r="833" spans="3:3" x14ac:dyDescent="0.3">
      <c r="C833" s="200"/>
    </row>
    <row r="834" spans="3:3" x14ac:dyDescent="0.3">
      <c r="C834" s="200"/>
    </row>
    <row r="835" spans="3:3" x14ac:dyDescent="0.3">
      <c r="C835" s="200"/>
    </row>
    <row r="836" spans="3:3" x14ac:dyDescent="0.3">
      <c r="C836" s="200"/>
    </row>
    <row r="837" spans="3:3" x14ac:dyDescent="0.3">
      <c r="C837" s="200"/>
    </row>
    <row r="838" spans="3:3" x14ac:dyDescent="0.3">
      <c r="C838" s="200"/>
    </row>
    <row r="839" spans="3:3" x14ac:dyDescent="0.3">
      <c r="C839" s="200"/>
    </row>
    <row r="840" spans="3:3" x14ac:dyDescent="0.3">
      <c r="C840" s="200"/>
    </row>
    <row r="841" spans="3:3" x14ac:dyDescent="0.3">
      <c r="C841" s="200"/>
    </row>
    <row r="842" spans="3:3" x14ac:dyDescent="0.3">
      <c r="C842" s="200"/>
    </row>
    <row r="843" spans="3:3" x14ac:dyDescent="0.3">
      <c r="C843" s="200"/>
    </row>
    <row r="844" spans="3:3" x14ac:dyDescent="0.3">
      <c r="C844" s="200"/>
    </row>
    <row r="845" spans="3:3" x14ac:dyDescent="0.3">
      <c r="C845" s="200"/>
    </row>
    <row r="846" spans="3:3" x14ac:dyDescent="0.3">
      <c r="C846" s="200"/>
    </row>
    <row r="847" spans="3:3" x14ac:dyDescent="0.3">
      <c r="C847" s="200"/>
    </row>
    <row r="848" spans="3:3" x14ac:dyDescent="0.3">
      <c r="C848" s="200"/>
    </row>
    <row r="849" spans="3:3" x14ac:dyDescent="0.3">
      <c r="C849" s="200"/>
    </row>
    <row r="850" spans="3:3" x14ac:dyDescent="0.3">
      <c r="C850" s="200"/>
    </row>
    <row r="851" spans="3:3" x14ac:dyDescent="0.3">
      <c r="C851" s="200"/>
    </row>
    <row r="852" spans="3:3" x14ac:dyDescent="0.3">
      <c r="C852" s="200"/>
    </row>
    <row r="853" spans="3:3" x14ac:dyDescent="0.3">
      <c r="C853" s="200"/>
    </row>
    <row r="854" spans="3:3" x14ac:dyDescent="0.3">
      <c r="C854" s="200"/>
    </row>
    <row r="855" spans="3:3" x14ac:dyDescent="0.3">
      <c r="C855" s="200"/>
    </row>
    <row r="856" spans="3:3" x14ac:dyDescent="0.3">
      <c r="C856" s="200"/>
    </row>
    <row r="857" spans="3:3" x14ac:dyDescent="0.3">
      <c r="C857" s="200"/>
    </row>
    <row r="858" spans="3:3" x14ac:dyDescent="0.3">
      <c r="C858" s="200"/>
    </row>
    <row r="859" spans="3:3" x14ac:dyDescent="0.3">
      <c r="C859" s="200"/>
    </row>
    <row r="860" spans="3:3" x14ac:dyDescent="0.3">
      <c r="C860" s="200"/>
    </row>
    <row r="861" spans="3:3" x14ac:dyDescent="0.3">
      <c r="C861" s="200"/>
    </row>
    <row r="862" spans="3:3" x14ac:dyDescent="0.3">
      <c r="C862" s="200"/>
    </row>
    <row r="863" spans="3:3" x14ac:dyDescent="0.3">
      <c r="C863" s="200"/>
    </row>
    <row r="864" spans="3:3" x14ac:dyDescent="0.3">
      <c r="C864" s="200"/>
    </row>
    <row r="865" spans="3:3" x14ac:dyDescent="0.3">
      <c r="C865" s="200"/>
    </row>
    <row r="866" spans="3:3" x14ac:dyDescent="0.3">
      <c r="C866" s="200"/>
    </row>
    <row r="867" spans="3:3" x14ac:dyDescent="0.3">
      <c r="C867" s="200"/>
    </row>
    <row r="868" spans="3:3" x14ac:dyDescent="0.3">
      <c r="C868" s="200"/>
    </row>
    <row r="869" spans="3:3" x14ac:dyDescent="0.3">
      <c r="C869" s="200"/>
    </row>
    <row r="870" spans="3:3" x14ac:dyDescent="0.3">
      <c r="C870" s="200"/>
    </row>
    <row r="871" spans="3:3" x14ac:dyDescent="0.3">
      <c r="C871" s="200"/>
    </row>
    <row r="872" spans="3:3" x14ac:dyDescent="0.3">
      <c r="C872" s="200"/>
    </row>
    <row r="873" spans="3:3" x14ac:dyDescent="0.3">
      <c r="C873" s="200"/>
    </row>
    <row r="874" spans="3:3" x14ac:dyDescent="0.3">
      <c r="C874" s="200"/>
    </row>
    <row r="875" spans="3:3" x14ac:dyDescent="0.3">
      <c r="C875" s="200"/>
    </row>
    <row r="876" spans="3:3" x14ac:dyDescent="0.3">
      <c r="C876" s="200"/>
    </row>
    <row r="877" spans="3:3" x14ac:dyDescent="0.3">
      <c r="C877" s="200"/>
    </row>
    <row r="878" spans="3:3" x14ac:dyDescent="0.3">
      <c r="C878" s="200"/>
    </row>
    <row r="879" spans="3:3" x14ac:dyDescent="0.3">
      <c r="C879" s="200"/>
    </row>
    <row r="880" spans="3:3" x14ac:dyDescent="0.3">
      <c r="C880" s="200"/>
    </row>
    <row r="881" spans="3:3" x14ac:dyDescent="0.3">
      <c r="C881" s="200"/>
    </row>
    <row r="882" spans="3:3" x14ac:dyDescent="0.3">
      <c r="C882" s="200"/>
    </row>
    <row r="883" spans="3:3" x14ac:dyDescent="0.3">
      <c r="C883" s="200"/>
    </row>
    <row r="884" spans="3:3" x14ac:dyDescent="0.3">
      <c r="C884" s="200"/>
    </row>
    <row r="885" spans="3:3" x14ac:dyDescent="0.3">
      <c r="C885" s="200"/>
    </row>
    <row r="886" spans="3:3" x14ac:dyDescent="0.3">
      <c r="C886" s="200"/>
    </row>
    <row r="887" spans="3:3" x14ac:dyDescent="0.3">
      <c r="C887" s="200"/>
    </row>
    <row r="888" spans="3:3" x14ac:dyDescent="0.3">
      <c r="C888" s="200"/>
    </row>
    <row r="889" spans="3:3" x14ac:dyDescent="0.3">
      <c r="C889" s="200"/>
    </row>
    <row r="890" spans="3:3" x14ac:dyDescent="0.3">
      <c r="C890" s="200"/>
    </row>
    <row r="891" spans="3:3" x14ac:dyDescent="0.3">
      <c r="C891" s="200"/>
    </row>
    <row r="892" spans="3:3" x14ac:dyDescent="0.3">
      <c r="C892" s="200"/>
    </row>
    <row r="893" spans="3:3" x14ac:dyDescent="0.3">
      <c r="C893" s="200"/>
    </row>
    <row r="894" spans="3:3" x14ac:dyDescent="0.3">
      <c r="C894" s="200"/>
    </row>
    <row r="895" spans="3:3" x14ac:dyDescent="0.3">
      <c r="C895" s="200"/>
    </row>
    <row r="896" spans="3:3" x14ac:dyDescent="0.3">
      <c r="C896" s="200"/>
    </row>
    <row r="897" spans="3:3" x14ac:dyDescent="0.3">
      <c r="C897" s="200"/>
    </row>
    <row r="898" spans="3:3" x14ac:dyDescent="0.3">
      <c r="C898" s="200"/>
    </row>
    <row r="899" spans="3:3" x14ac:dyDescent="0.3">
      <c r="C899" s="200"/>
    </row>
    <row r="900" spans="3:3" x14ac:dyDescent="0.3">
      <c r="C900" s="200"/>
    </row>
    <row r="901" spans="3:3" x14ac:dyDescent="0.3">
      <c r="C901" s="200"/>
    </row>
    <row r="902" spans="3:3" x14ac:dyDescent="0.3">
      <c r="C902" s="200"/>
    </row>
    <row r="903" spans="3:3" x14ac:dyDescent="0.3">
      <c r="C903" s="200"/>
    </row>
    <row r="904" spans="3:3" x14ac:dyDescent="0.3">
      <c r="C904" s="200"/>
    </row>
    <row r="905" spans="3:3" x14ac:dyDescent="0.3">
      <c r="C905" s="200"/>
    </row>
    <row r="906" spans="3:3" x14ac:dyDescent="0.3">
      <c r="C906" s="200"/>
    </row>
    <row r="907" spans="3:3" x14ac:dyDescent="0.3">
      <c r="C907" s="200"/>
    </row>
    <row r="908" spans="3:3" x14ac:dyDescent="0.3">
      <c r="C908" s="200"/>
    </row>
    <row r="909" spans="3:3" x14ac:dyDescent="0.3">
      <c r="C909" s="200"/>
    </row>
    <row r="910" spans="3:3" x14ac:dyDescent="0.3">
      <c r="C910" s="200"/>
    </row>
    <row r="911" spans="3:3" x14ac:dyDescent="0.3">
      <c r="C911" s="200"/>
    </row>
    <row r="912" spans="3:3" x14ac:dyDescent="0.3">
      <c r="C912" s="200"/>
    </row>
    <row r="913" spans="3:3" x14ac:dyDescent="0.3">
      <c r="C913" s="200"/>
    </row>
    <row r="914" spans="3:3" x14ac:dyDescent="0.3">
      <c r="C914" s="200"/>
    </row>
    <row r="915" spans="3:3" x14ac:dyDescent="0.3">
      <c r="C915" s="200"/>
    </row>
    <row r="916" spans="3:3" x14ac:dyDescent="0.3">
      <c r="C916" s="200"/>
    </row>
    <row r="917" spans="3:3" x14ac:dyDescent="0.3">
      <c r="C917" s="200"/>
    </row>
    <row r="918" spans="3:3" x14ac:dyDescent="0.3">
      <c r="C918" s="200"/>
    </row>
    <row r="919" spans="3:3" x14ac:dyDescent="0.3">
      <c r="C919" s="200"/>
    </row>
    <row r="920" spans="3:3" x14ac:dyDescent="0.3">
      <c r="C920" s="200"/>
    </row>
    <row r="921" spans="3:3" x14ac:dyDescent="0.3">
      <c r="C921" s="200"/>
    </row>
    <row r="922" spans="3:3" x14ac:dyDescent="0.3">
      <c r="C922" s="200"/>
    </row>
    <row r="923" spans="3:3" x14ac:dyDescent="0.3">
      <c r="C923" s="200"/>
    </row>
    <row r="924" spans="3:3" x14ac:dyDescent="0.3">
      <c r="C924" s="200"/>
    </row>
    <row r="925" spans="3:3" x14ac:dyDescent="0.3">
      <c r="C925" s="200"/>
    </row>
    <row r="926" spans="3:3" x14ac:dyDescent="0.3">
      <c r="C926" s="200"/>
    </row>
    <row r="927" spans="3:3" x14ac:dyDescent="0.3">
      <c r="C927" s="200"/>
    </row>
    <row r="928" spans="3:3" x14ac:dyDescent="0.3">
      <c r="C928" s="200"/>
    </row>
    <row r="929" spans="3:3" x14ac:dyDescent="0.3">
      <c r="C929" s="200"/>
    </row>
    <row r="930" spans="3:3" x14ac:dyDescent="0.3">
      <c r="C930" s="200"/>
    </row>
    <row r="931" spans="3:3" x14ac:dyDescent="0.3">
      <c r="C931" s="200"/>
    </row>
    <row r="932" spans="3:3" x14ac:dyDescent="0.3">
      <c r="C932" s="200"/>
    </row>
    <row r="933" spans="3:3" x14ac:dyDescent="0.3">
      <c r="C933" s="200"/>
    </row>
    <row r="934" spans="3:3" x14ac:dyDescent="0.3">
      <c r="C934" s="200"/>
    </row>
    <row r="935" spans="3:3" x14ac:dyDescent="0.3">
      <c r="C935" s="200"/>
    </row>
    <row r="936" spans="3:3" x14ac:dyDescent="0.3">
      <c r="C936" s="200"/>
    </row>
    <row r="937" spans="3:3" x14ac:dyDescent="0.3">
      <c r="C937" s="200"/>
    </row>
    <row r="938" spans="3:3" x14ac:dyDescent="0.3">
      <c r="C938" s="200"/>
    </row>
    <row r="939" spans="3:3" x14ac:dyDescent="0.3">
      <c r="C939" s="200"/>
    </row>
    <row r="940" spans="3:3" x14ac:dyDescent="0.3">
      <c r="C940" s="200"/>
    </row>
    <row r="941" spans="3:3" x14ac:dyDescent="0.3">
      <c r="C941" s="200"/>
    </row>
    <row r="942" spans="3:3" x14ac:dyDescent="0.3">
      <c r="C942" s="200"/>
    </row>
    <row r="943" spans="3:3" x14ac:dyDescent="0.3">
      <c r="C943" s="200"/>
    </row>
    <row r="944" spans="3:3" x14ac:dyDescent="0.3">
      <c r="C944" s="200"/>
    </row>
    <row r="945" spans="3:3" x14ac:dyDescent="0.3">
      <c r="C945" s="200"/>
    </row>
    <row r="946" spans="3:3" x14ac:dyDescent="0.3">
      <c r="C946" s="200"/>
    </row>
    <row r="947" spans="3:3" x14ac:dyDescent="0.3">
      <c r="C947" s="200"/>
    </row>
    <row r="948" spans="3:3" x14ac:dyDescent="0.3">
      <c r="C948" s="200"/>
    </row>
    <row r="949" spans="3:3" x14ac:dyDescent="0.3">
      <c r="C949" s="200"/>
    </row>
    <row r="950" spans="3:3" x14ac:dyDescent="0.3">
      <c r="C950" s="200"/>
    </row>
    <row r="951" spans="3:3" x14ac:dyDescent="0.3">
      <c r="C951" s="200"/>
    </row>
    <row r="952" spans="3:3" x14ac:dyDescent="0.3">
      <c r="C952" s="200"/>
    </row>
    <row r="953" spans="3:3" x14ac:dyDescent="0.3">
      <c r="C953" s="200"/>
    </row>
    <row r="954" spans="3:3" x14ac:dyDescent="0.3">
      <c r="C954" s="200"/>
    </row>
    <row r="955" spans="3:3" x14ac:dyDescent="0.3">
      <c r="C955" s="200"/>
    </row>
    <row r="956" spans="3:3" x14ac:dyDescent="0.3">
      <c r="C956" s="200"/>
    </row>
    <row r="957" spans="3:3" x14ac:dyDescent="0.3">
      <c r="C957" s="200"/>
    </row>
    <row r="958" spans="3:3" x14ac:dyDescent="0.3">
      <c r="C958" s="200"/>
    </row>
    <row r="959" spans="3:3" x14ac:dyDescent="0.3">
      <c r="C959" s="200"/>
    </row>
    <row r="960" spans="3:3" x14ac:dyDescent="0.3">
      <c r="C960" s="200"/>
    </row>
    <row r="961" spans="3:3" x14ac:dyDescent="0.3">
      <c r="C961" s="200"/>
    </row>
    <row r="962" spans="3:3" x14ac:dyDescent="0.3">
      <c r="C962" s="200"/>
    </row>
    <row r="963" spans="3:3" x14ac:dyDescent="0.3">
      <c r="C963" s="200"/>
    </row>
    <row r="964" spans="3:3" x14ac:dyDescent="0.3">
      <c r="C964" s="200"/>
    </row>
    <row r="965" spans="3:3" x14ac:dyDescent="0.3">
      <c r="C965" s="200"/>
    </row>
    <row r="966" spans="3:3" x14ac:dyDescent="0.3">
      <c r="C966" s="200"/>
    </row>
    <row r="967" spans="3:3" x14ac:dyDescent="0.3">
      <c r="C967" s="200"/>
    </row>
    <row r="968" spans="3:3" x14ac:dyDescent="0.3">
      <c r="C968" s="200"/>
    </row>
    <row r="969" spans="3:3" x14ac:dyDescent="0.3">
      <c r="C969" s="200"/>
    </row>
    <row r="970" spans="3:3" x14ac:dyDescent="0.3">
      <c r="C970" s="200"/>
    </row>
    <row r="971" spans="3:3" x14ac:dyDescent="0.3">
      <c r="C971" s="200"/>
    </row>
    <row r="972" spans="3:3" x14ac:dyDescent="0.3">
      <c r="C972" s="200"/>
    </row>
    <row r="973" spans="3:3" x14ac:dyDescent="0.3">
      <c r="C973" s="200"/>
    </row>
    <row r="974" spans="3:3" x14ac:dyDescent="0.3">
      <c r="C974" s="200"/>
    </row>
    <row r="975" spans="3:3" x14ac:dyDescent="0.3">
      <c r="C975" s="200"/>
    </row>
    <row r="976" spans="3:3" x14ac:dyDescent="0.3">
      <c r="C976" s="200"/>
    </row>
    <row r="977" spans="3:3" x14ac:dyDescent="0.3">
      <c r="C977" s="200"/>
    </row>
    <row r="978" spans="3:3" x14ac:dyDescent="0.3">
      <c r="C978" s="200"/>
    </row>
    <row r="979" spans="3:3" x14ac:dyDescent="0.3">
      <c r="C979" s="200"/>
    </row>
    <row r="980" spans="3:3" x14ac:dyDescent="0.3">
      <c r="C980" s="200"/>
    </row>
    <row r="981" spans="3:3" x14ac:dyDescent="0.3">
      <c r="C981" s="200"/>
    </row>
    <row r="982" spans="3:3" x14ac:dyDescent="0.3">
      <c r="C982" s="200"/>
    </row>
    <row r="983" spans="3:3" x14ac:dyDescent="0.3">
      <c r="C983" s="200"/>
    </row>
    <row r="984" spans="3:3" x14ac:dyDescent="0.3">
      <c r="C984" s="200"/>
    </row>
    <row r="985" spans="3:3" x14ac:dyDescent="0.3">
      <c r="C985" s="200"/>
    </row>
    <row r="986" spans="3:3" x14ac:dyDescent="0.3">
      <c r="C986" s="200"/>
    </row>
    <row r="987" spans="3:3" x14ac:dyDescent="0.3">
      <c r="C987" s="200"/>
    </row>
    <row r="988" spans="3:3" x14ac:dyDescent="0.3">
      <c r="C988" s="200"/>
    </row>
    <row r="989" spans="3:3" x14ac:dyDescent="0.3">
      <c r="C989" s="200"/>
    </row>
    <row r="990" spans="3:3" x14ac:dyDescent="0.3">
      <c r="C990" s="200"/>
    </row>
    <row r="991" spans="3:3" x14ac:dyDescent="0.3">
      <c r="C991" s="200"/>
    </row>
    <row r="992" spans="3:3" x14ac:dyDescent="0.3">
      <c r="C992" s="200"/>
    </row>
    <row r="993" spans="3:3" x14ac:dyDescent="0.3">
      <c r="C993" s="200"/>
    </row>
    <row r="994" spans="3:3" x14ac:dyDescent="0.3">
      <c r="C994" s="200"/>
    </row>
    <row r="995" spans="3:3" x14ac:dyDescent="0.3">
      <c r="C995" s="200"/>
    </row>
    <row r="996" spans="3:3" x14ac:dyDescent="0.3">
      <c r="C996" s="200"/>
    </row>
    <row r="997" spans="3:3" x14ac:dyDescent="0.3">
      <c r="C997" s="200"/>
    </row>
    <row r="998" spans="3:3" x14ac:dyDescent="0.3">
      <c r="C998" s="200"/>
    </row>
    <row r="999" spans="3:3" x14ac:dyDescent="0.3">
      <c r="C999" s="200"/>
    </row>
  </sheetData>
  <autoFilter ref="A1:H26" xr:uid="{00000000-0009-0000-0000-000004000000}">
    <sortState xmlns:xlrd2="http://schemas.microsoft.com/office/spreadsheetml/2017/richdata2" ref="A2:H26">
      <sortCondition ref="A2:A26"/>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26">
    <cfRule type="colorScale" priority="336">
      <colorScale>
        <cfvo type="min"/>
        <cfvo type="percentile" val="50"/>
        <cfvo type="max"/>
        <color rgb="FFF8696B"/>
        <color rgb="FFFFEB84"/>
        <color rgb="FF63BE7B"/>
      </colorScale>
    </cfRule>
  </conditionalFormatting>
  <conditionalFormatting sqref="H2:H26">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26" xr:uid="{00000000-0002-0000-0400-000000000000}">
      <formula1>"Базовая часть, Вариативная часть"</formula1>
    </dataValidation>
    <dataValidation allowBlank="1" showErrorMessage="1" sqref="A2:B26" xr:uid="{00000000-0002-0000-04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H999"/>
  <sheetViews>
    <sheetView workbookViewId="0">
      <pane ySplit="1" topLeftCell="A8" activePane="bottomLeft" state="frozen"/>
      <selection sqref="A1:H1"/>
      <selection pane="bottomLeft" sqref="A1:H1"/>
    </sheetView>
  </sheetViews>
  <sheetFormatPr defaultColWidth="8.88671875" defaultRowHeight="15.6" x14ac:dyDescent="0.3"/>
  <cols>
    <col min="1" max="1" width="32.6640625" style="202" customWidth="1"/>
    <col min="2" max="2" width="100.6640625" style="50" customWidth="1"/>
    <col min="3" max="3" width="29.33203125" style="207" customWidth="1"/>
    <col min="4" max="4" width="14.44140625" style="207" customWidth="1"/>
    <col min="5" max="5" width="25.6640625" style="207" customWidth="1"/>
    <col min="6" max="6" width="14.33203125" style="207" customWidth="1"/>
    <col min="7" max="7" width="13.88671875" style="11" customWidth="1"/>
    <col min="8" max="8" width="20.88671875" style="11" customWidth="1"/>
    <col min="9" max="16384" width="8.88671875" style="50"/>
  </cols>
  <sheetData>
    <row r="1" spans="1:8" ht="31.2" x14ac:dyDescent="0.3">
      <c r="A1" s="189" t="s">
        <v>1</v>
      </c>
      <c r="B1" s="190" t="s">
        <v>10</v>
      </c>
      <c r="C1" s="191" t="s">
        <v>2</v>
      </c>
      <c r="D1" s="189" t="s">
        <v>4</v>
      </c>
      <c r="E1" s="189" t="s">
        <v>3</v>
      </c>
      <c r="F1" s="189" t="s">
        <v>8</v>
      </c>
      <c r="G1" s="189" t="s">
        <v>32</v>
      </c>
      <c r="H1" s="189" t="s">
        <v>33</v>
      </c>
    </row>
    <row r="2" spans="1:8" x14ac:dyDescent="0.3">
      <c r="A2" s="14" t="s">
        <v>20</v>
      </c>
      <c r="B2" s="193" t="s">
        <v>147</v>
      </c>
      <c r="C2" s="16" t="s">
        <v>9</v>
      </c>
      <c r="D2" s="204">
        <v>1</v>
      </c>
      <c r="E2" s="204" t="s">
        <v>6</v>
      </c>
      <c r="F2" s="203">
        <f t="shared" ref="F2:F7" si="0">D2</f>
        <v>1</v>
      </c>
      <c r="G2" s="11">
        <f t="shared" ref="G2:G33" si="1">COUNTIF($A$2:$A$999,A2)</f>
        <v>6</v>
      </c>
      <c r="H2" s="11" t="s">
        <v>35</v>
      </c>
    </row>
    <row r="3" spans="1:8" x14ac:dyDescent="0.3">
      <c r="A3" s="14" t="s">
        <v>20</v>
      </c>
      <c r="B3" s="208" t="s">
        <v>255</v>
      </c>
      <c r="C3" s="16" t="s">
        <v>9</v>
      </c>
      <c r="D3" s="203">
        <v>1</v>
      </c>
      <c r="E3" s="203" t="s">
        <v>6</v>
      </c>
      <c r="F3" s="203">
        <f t="shared" si="0"/>
        <v>1</v>
      </c>
      <c r="G3" s="11">
        <f t="shared" si="1"/>
        <v>6</v>
      </c>
      <c r="H3" s="11" t="s">
        <v>35</v>
      </c>
    </row>
    <row r="4" spans="1:8" x14ac:dyDescent="0.3">
      <c r="A4" s="14" t="s">
        <v>20</v>
      </c>
      <c r="B4" s="197" t="s">
        <v>308</v>
      </c>
      <c r="C4" s="16" t="s">
        <v>9</v>
      </c>
      <c r="D4" s="203">
        <v>1</v>
      </c>
      <c r="E4" s="203" t="s">
        <v>290</v>
      </c>
      <c r="F4" s="203">
        <f t="shared" si="0"/>
        <v>1</v>
      </c>
      <c r="G4" s="11">
        <f t="shared" si="1"/>
        <v>6</v>
      </c>
      <c r="H4" s="11" t="s">
        <v>35</v>
      </c>
    </row>
    <row r="5" spans="1:8" x14ac:dyDescent="0.3">
      <c r="A5" s="14" t="s">
        <v>20</v>
      </c>
      <c r="B5" s="197" t="s">
        <v>308</v>
      </c>
      <c r="C5" s="16" t="s">
        <v>9</v>
      </c>
      <c r="D5" s="204">
        <v>1</v>
      </c>
      <c r="E5" s="203" t="s">
        <v>290</v>
      </c>
      <c r="F5" s="203">
        <f t="shared" si="0"/>
        <v>1</v>
      </c>
      <c r="G5" s="11">
        <f t="shared" si="1"/>
        <v>6</v>
      </c>
      <c r="H5" s="11" t="s">
        <v>35</v>
      </c>
    </row>
    <row r="6" spans="1:8" x14ac:dyDescent="0.3">
      <c r="A6" s="17" t="s">
        <v>20</v>
      </c>
      <c r="B6" s="209" t="s">
        <v>401</v>
      </c>
      <c r="C6" s="16" t="s">
        <v>9</v>
      </c>
      <c r="D6" s="203">
        <v>1</v>
      </c>
      <c r="E6" s="203" t="s">
        <v>290</v>
      </c>
      <c r="F6" s="203">
        <f t="shared" si="0"/>
        <v>1</v>
      </c>
      <c r="G6" s="11">
        <f t="shared" si="1"/>
        <v>6</v>
      </c>
      <c r="H6" s="11" t="s">
        <v>35</v>
      </c>
    </row>
    <row r="7" spans="1:8" x14ac:dyDescent="0.3">
      <c r="A7" s="14" t="s">
        <v>20</v>
      </c>
      <c r="B7" s="192" t="s">
        <v>454</v>
      </c>
      <c r="C7" s="16" t="s">
        <v>9</v>
      </c>
      <c r="D7" s="203">
        <v>1</v>
      </c>
      <c r="E7" s="203" t="s">
        <v>6</v>
      </c>
      <c r="F7" s="203">
        <f t="shared" si="0"/>
        <v>1</v>
      </c>
      <c r="G7" s="11">
        <f t="shared" si="1"/>
        <v>6</v>
      </c>
      <c r="H7" s="11" t="s">
        <v>35</v>
      </c>
    </row>
    <row r="8" spans="1:8" x14ac:dyDescent="0.3">
      <c r="A8" s="14" t="s">
        <v>156</v>
      </c>
      <c r="B8" s="194" t="s">
        <v>157</v>
      </c>
      <c r="C8" s="16" t="s">
        <v>31</v>
      </c>
      <c r="D8" s="203">
        <v>20</v>
      </c>
      <c r="E8" s="203" t="s">
        <v>6</v>
      </c>
      <c r="F8" s="203">
        <v>20</v>
      </c>
      <c r="G8" s="11">
        <f t="shared" si="1"/>
        <v>1</v>
      </c>
      <c r="H8" s="11" t="s">
        <v>35</v>
      </c>
    </row>
    <row r="9" spans="1:8" x14ac:dyDescent="0.3">
      <c r="A9" s="14" t="s">
        <v>261</v>
      </c>
      <c r="B9" s="192" t="s">
        <v>262</v>
      </c>
      <c r="C9" s="16" t="s">
        <v>31</v>
      </c>
      <c r="D9" s="203">
        <v>15</v>
      </c>
      <c r="E9" s="203" t="s">
        <v>6</v>
      </c>
      <c r="F9" s="203">
        <v>15</v>
      </c>
      <c r="G9" s="11">
        <f t="shared" si="1"/>
        <v>1</v>
      </c>
      <c r="H9" s="11" t="s">
        <v>35</v>
      </c>
    </row>
    <row r="10" spans="1:8" x14ac:dyDescent="0.3">
      <c r="A10" s="14" t="s">
        <v>158</v>
      </c>
      <c r="B10" s="192" t="s">
        <v>159</v>
      </c>
      <c r="C10" s="16" t="s">
        <v>31</v>
      </c>
      <c r="D10" s="203">
        <v>10</v>
      </c>
      <c r="E10" s="203" t="s">
        <v>6</v>
      </c>
      <c r="F10" s="203">
        <v>10</v>
      </c>
      <c r="G10" s="11">
        <f t="shared" si="1"/>
        <v>1</v>
      </c>
      <c r="H10" s="11" t="s">
        <v>35</v>
      </c>
    </row>
    <row r="11" spans="1:8" x14ac:dyDescent="0.3">
      <c r="A11" s="14" t="s">
        <v>268</v>
      </c>
      <c r="B11" s="192" t="s">
        <v>269</v>
      </c>
      <c r="C11" s="16" t="s">
        <v>31</v>
      </c>
      <c r="D11" s="203">
        <v>3</v>
      </c>
      <c r="E11" s="203" t="s">
        <v>6</v>
      </c>
      <c r="F11" s="203">
        <v>3</v>
      </c>
      <c r="G11" s="11">
        <f t="shared" si="1"/>
        <v>1</v>
      </c>
      <c r="H11" s="11" t="s">
        <v>35</v>
      </c>
    </row>
    <row r="12" spans="1:8" ht="31.2" x14ac:dyDescent="0.3">
      <c r="A12" s="14" t="s">
        <v>257</v>
      </c>
      <c r="B12" s="192" t="s">
        <v>258</v>
      </c>
      <c r="C12" s="16" t="s">
        <v>9</v>
      </c>
      <c r="D12" s="203">
        <v>1</v>
      </c>
      <c r="E12" s="203" t="s">
        <v>6</v>
      </c>
      <c r="F12" s="203">
        <f>D12</f>
        <v>1</v>
      </c>
      <c r="G12" s="11">
        <f t="shared" si="1"/>
        <v>1</v>
      </c>
      <c r="H12" s="11" t="s">
        <v>35</v>
      </c>
    </row>
    <row r="13" spans="1:8" x14ac:dyDescent="0.3">
      <c r="A13" s="17" t="s">
        <v>403</v>
      </c>
      <c r="B13" s="197" t="s">
        <v>404</v>
      </c>
      <c r="C13" s="16" t="s">
        <v>9</v>
      </c>
      <c r="D13" s="203">
        <v>1</v>
      </c>
      <c r="E13" s="203" t="s">
        <v>290</v>
      </c>
      <c r="F13" s="203">
        <f>D13</f>
        <v>1</v>
      </c>
      <c r="G13" s="11">
        <f t="shared" si="1"/>
        <v>1</v>
      </c>
      <c r="H13" s="11" t="s">
        <v>35</v>
      </c>
    </row>
    <row r="14" spans="1:8" ht="31.2" x14ac:dyDescent="0.3">
      <c r="A14" s="14" t="s">
        <v>456</v>
      </c>
      <c r="B14" s="194" t="s">
        <v>151</v>
      </c>
      <c r="C14" s="16" t="s">
        <v>9</v>
      </c>
      <c r="D14" s="203">
        <v>16</v>
      </c>
      <c r="E14" s="203" t="s">
        <v>6</v>
      </c>
      <c r="F14" s="203">
        <v>16</v>
      </c>
      <c r="G14" s="11">
        <f t="shared" si="1"/>
        <v>2</v>
      </c>
      <c r="H14" s="11" t="s">
        <v>35</v>
      </c>
    </row>
    <row r="15" spans="1:8" ht="31.2" x14ac:dyDescent="0.3">
      <c r="A15" s="14" t="s">
        <v>456</v>
      </c>
      <c r="B15" s="192" t="s">
        <v>260</v>
      </c>
      <c r="C15" s="16" t="s">
        <v>9</v>
      </c>
      <c r="D15" s="203">
        <v>20</v>
      </c>
      <c r="E15" s="203" t="s">
        <v>6</v>
      </c>
      <c r="F15" s="203">
        <f>D15</f>
        <v>20</v>
      </c>
      <c r="G15" s="11">
        <f t="shared" si="1"/>
        <v>2</v>
      </c>
      <c r="H15" s="11" t="s">
        <v>35</v>
      </c>
    </row>
    <row r="16" spans="1:8" x14ac:dyDescent="0.3">
      <c r="A16" s="17" t="s">
        <v>406</v>
      </c>
      <c r="B16" s="197" t="s">
        <v>407</v>
      </c>
      <c r="C16" s="16" t="s">
        <v>7</v>
      </c>
      <c r="D16" s="203">
        <v>1</v>
      </c>
      <c r="E16" s="203" t="s">
        <v>290</v>
      </c>
      <c r="F16" s="203">
        <f>D16</f>
        <v>1</v>
      </c>
      <c r="G16" s="11">
        <f t="shared" si="1"/>
        <v>1</v>
      </c>
      <c r="H16" s="11" t="s">
        <v>35</v>
      </c>
    </row>
    <row r="17" spans="1:8" x14ac:dyDescent="0.3">
      <c r="A17" s="14" t="s">
        <v>21</v>
      </c>
      <c r="B17" s="194" t="s">
        <v>149</v>
      </c>
      <c r="C17" s="16" t="s">
        <v>9</v>
      </c>
      <c r="D17" s="203">
        <v>2</v>
      </c>
      <c r="E17" s="203" t="s">
        <v>6</v>
      </c>
      <c r="F17" s="203">
        <v>2</v>
      </c>
      <c r="G17" s="11">
        <f t="shared" si="1"/>
        <v>8</v>
      </c>
      <c r="H17" s="11" t="s">
        <v>35</v>
      </c>
    </row>
    <row r="18" spans="1:8" x14ac:dyDescent="0.3">
      <c r="A18" s="14" t="s">
        <v>21</v>
      </c>
      <c r="B18" s="192" t="s">
        <v>256</v>
      </c>
      <c r="C18" s="16" t="s">
        <v>9</v>
      </c>
      <c r="D18" s="203">
        <v>1</v>
      </c>
      <c r="E18" s="203" t="s">
        <v>6</v>
      </c>
      <c r="F18" s="203">
        <f t="shared" ref="F18:F24" si="2">D18</f>
        <v>1</v>
      </c>
      <c r="G18" s="11">
        <f t="shared" si="1"/>
        <v>8</v>
      </c>
      <c r="H18" s="11" t="s">
        <v>35</v>
      </c>
    </row>
    <row r="19" spans="1:8" x14ac:dyDescent="0.3">
      <c r="A19" s="14" t="s">
        <v>21</v>
      </c>
      <c r="B19" s="197" t="s">
        <v>309</v>
      </c>
      <c r="C19" s="16" t="s">
        <v>9</v>
      </c>
      <c r="D19" s="203">
        <v>1</v>
      </c>
      <c r="E19" s="203" t="s">
        <v>290</v>
      </c>
      <c r="F19" s="203">
        <f t="shared" si="2"/>
        <v>1</v>
      </c>
      <c r="G19" s="11">
        <f t="shared" si="1"/>
        <v>8</v>
      </c>
      <c r="H19" s="11" t="s">
        <v>35</v>
      </c>
    </row>
    <row r="20" spans="1:8" x14ac:dyDescent="0.3">
      <c r="A20" s="205" t="s">
        <v>21</v>
      </c>
      <c r="B20" s="209" t="s">
        <v>310</v>
      </c>
      <c r="C20" s="16" t="s">
        <v>9</v>
      </c>
      <c r="D20" s="204">
        <v>1</v>
      </c>
      <c r="E20" s="204" t="s">
        <v>290</v>
      </c>
      <c r="F20" s="204">
        <f t="shared" si="2"/>
        <v>1</v>
      </c>
      <c r="G20" s="11">
        <f t="shared" si="1"/>
        <v>8</v>
      </c>
      <c r="H20" s="11" t="s">
        <v>35</v>
      </c>
    </row>
    <row r="21" spans="1:8" x14ac:dyDescent="0.3">
      <c r="A21" s="14" t="s">
        <v>21</v>
      </c>
      <c r="B21" s="197" t="s">
        <v>309</v>
      </c>
      <c r="C21" s="16" t="s">
        <v>9</v>
      </c>
      <c r="D21" s="203">
        <v>1</v>
      </c>
      <c r="E21" s="203" t="s">
        <v>290</v>
      </c>
      <c r="F21" s="203">
        <f t="shared" si="2"/>
        <v>1</v>
      </c>
      <c r="G21" s="11">
        <f t="shared" si="1"/>
        <v>8</v>
      </c>
      <c r="H21" s="11" t="s">
        <v>35</v>
      </c>
    </row>
    <row r="22" spans="1:8" x14ac:dyDescent="0.3">
      <c r="A22" s="14" t="s">
        <v>21</v>
      </c>
      <c r="B22" s="197" t="s">
        <v>310</v>
      </c>
      <c r="C22" s="16" t="s">
        <v>9</v>
      </c>
      <c r="D22" s="203">
        <v>1</v>
      </c>
      <c r="E22" s="203" t="s">
        <v>290</v>
      </c>
      <c r="F22" s="203">
        <f t="shared" si="2"/>
        <v>1</v>
      </c>
      <c r="G22" s="11">
        <f t="shared" si="1"/>
        <v>8</v>
      </c>
      <c r="H22" s="11" t="s">
        <v>35</v>
      </c>
    </row>
    <row r="23" spans="1:8" x14ac:dyDescent="0.3">
      <c r="A23" s="17" t="s">
        <v>21</v>
      </c>
      <c r="B23" s="197" t="s">
        <v>402</v>
      </c>
      <c r="C23" s="16" t="s">
        <v>9</v>
      </c>
      <c r="D23" s="203">
        <v>1</v>
      </c>
      <c r="E23" s="203" t="s">
        <v>290</v>
      </c>
      <c r="F23" s="203">
        <f t="shared" si="2"/>
        <v>1</v>
      </c>
      <c r="G23" s="11">
        <f t="shared" si="1"/>
        <v>8</v>
      </c>
      <c r="H23" s="11" t="s">
        <v>35</v>
      </c>
    </row>
    <row r="24" spans="1:8" x14ac:dyDescent="0.3">
      <c r="A24" s="14" t="s">
        <v>21</v>
      </c>
      <c r="B24" s="192" t="s">
        <v>455</v>
      </c>
      <c r="C24" s="16" t="s">
        <v>9</v>
      </c>
      <c r="D24" s="203">
        <v>1</v>
      </c>
      <c r="E24" s="203" t="s">
        <v>6</v>
      </c>
      <c r="F24" s="203">
        <f t="shared" si="2"/>
        <v>1</v>
      </c>
      <c r="G24" s="11">
        <f t="shared" si="1"/>
        <v>8</v>
      </c>
      <c r="H24" s="11" t="s">
        <v>35</v>
      </c>
    </row>
    <row r="25" spans="1:8" x14ac:dyDescent="0.3">
      <c r="A25" s="14" t="s">
        <v>152</v>
      </c>
      <c r="B25" s="192" t="s">
        <v>153</v>
      </c>
      <c r="C25" s="16" t="s">
        <v>31</v>
      </c>
      <c r="D25" s="203">
        <v>16</v>
      </c>
      <c r="E25" s="203" t="s">
        <v>6</v>
      </c>
      <c r="F25" s="203">
        <v>16</v>
      </c>
      <c r="G25" s="11">
        <f t="shared" si="1"/>
        <v>1</v>
      </c>
      <c r="H25" s="11" t="s">
        <v>35</v>
      </c>
    </row>
    <row r="26" spans="1:8" x14ac:dyDescent="0.3">
      <c r="A26" s="14" t="s">
        <v>37</v>
      </c>
      <c r="B26" s="194" t="s">
        <v>155</v>
      </c>
      <c r="C26" s="16" t="s">
        <v>31</v>
      </c>
      <c r="D26" s="203">
        <v>16</v>
      </c>
      <c r="E26" s="203" t="s">
        <v>6</v>
      </c>
      <c r="F26" s="203">
        <v>16</v>
      </c>
      <c r="G26" s="11">
        <f t="shared" si="1"/>
        <v>2</v>
      </c>
      <c r="H26" s="11" t="s">
        <v>35</v>
      </c>
    </row>
    <row r="27" spans="1:8" x14ac:dyDescent="0.3">
      <c r="A27" s="14" t="s">
        <v>37</v>
      </c>
      <c r="B27" s="192" t="s">
        <v>263</v>
      </c>
      <c r="C27" s="16" t="s">
        <v>31</v>
      </c>
      <c r="D27" s="204">
        <v>15</v>
      </c>
      <c r="E27" s="204" t="s">
        <v>6</v>
      </c>
      <c r="F27" s="203">
        <v>15</v>
      </c>
      <c r="G27" s="11">
        <f t="shared" si="1"/>
        <v>2</v>
      </c>
      <c r="H27" s="11" t="s">
        <v>35</v>
      </c>
    </row>
    <row r="28" spans="1:8" x14ac:dyDescent="0.3">
      <c r="A28" s="14" t="s">
        <v>22</v>
      </c>
      <c r="B28" s="194" t="s">
        <v>150</v>
      </c>
      <c r="C28" s="16" t="s">
        <v>9</v>
      </c>
      <c r="D28" s="203">
        <v>1</v>
      </c>
      <c r="E28" s="204" t="s">
        <v>6</v>
      </c>
      <c r="F28" s="203">
        <f>D28</f>
        <v>1</v>
      </c>
      <c r="G28" s="11">
        <f t="shared" si="1"/>
        <v>3</v>
      </c>
      <c r="H28" s="11" t="s">
        <v>35</v>
      </c>
    </row>
    <row r="29" spans="1:8" x14ac:dyDescent="0.3">
      <c r="A29" s="14" t="s">
        <v>22</v>
      </c>
      <c r="B29" s="192" t="s">
        <v>259</v>
      </c>
      <c r="C29" s="16" t="s">
        <v>9</v>
      </c>
      <c r="D29" s="203">
        <v>1</v>
      </c>
      <c r="E29" s="204" t="s">
        <v>6</v>
      </c>
      <c r="F29" s="203">
        <f>D29</f>
        <v>1</v>
      </c>
      <c r="G29" s="11">
        <f t="shared" si="1"/>
        <v>3</v>
      </c>
      <c r="H29" s="11" t="s">
        <v>35</v>
      </c>
    </row>
    <row r="30" spans="1:8" x14ac:dyDescent="0.3">
      <c r="A30" s="17" t="s">
        <v>22</v>
      </c>
      <c r="B30" s="197" t="s">
        <v>405</v>
      </c>
      <c r="C30" s="16" t="s">
        <v>9</v>
      </c>
      <c r="D30" s="203">
        <v>1</v>
      </c>
      <c r="E30" s="204" t="s">
        <v>290</v>
      </c>
      <c r="F30" s="203">
        <f>D30</f>
        <v>1</v>
      </c>
      <c r="G30" s="11">
        <f t="shared" si="1"/>
        <v>3</v>
      </c>
      <c r="H30" s="11" t="s">
        <v>35</v>
      </c>
    </row>
    <row r="31" spans="1:8" x14ac:dyDescent="0.3">
      <c r="A31" s="14" t="s">
        <v>270</v>
      </c>
      <c r="B31" s="192" t="s">
        <v>271</v>
      </c>
      <c r="C31" s="16" t="s">
        <v>31</v>
      </c>
      <c r="D31" s="203">
        <v>3</v>
      </c>
      <c r="E31" s="204" t="s">
        <v>6</v>
      </c>
      <c r="F31" s="203">
        <v>3</v>
      </c>
      <c r="G31" s="11">
        <f t="shared" si="1"/>
        <v>1</v>
      </c>
      <c r="H31" s="11" t="s">
        <v>35</v>
      </c>
    </row>
    <row r="32" spans="1:8" x14ac:dyDescent="0.3">
      <c r="A32" s="14" t="s">
        <v>266</v>
      </c>
      <c r="B32" s="192" t="s">
        <v>267</v>
      </c>
      <c r="C32" s="16" t="s">
        <v>31</v>
      </c>
      <c r="D32" s="203">
        <v>12</v>
      </c>
      <c r="E32" s="203" t="s">
        <v>6</v>
      </c>
      <c r="F32" s="203">
        <v>12</v>
      </c>
      <c r="G32" s="11">
        <f t="shared" si="1"/>
        <v>1</v>
      </c>
      <c r="H32" s="11" t="s">
        <v>35</v>
      </c>
    </row>
    <row r="33" spans="1:8" ht="31.2" x14ac:dyDescent="0.3">
      <c r="A33" s="14" t="s">
        <v>264</v>
      </c>
      <c r="B33" s="192" t="s">
        <v>265</v>
      </c>
      <c r="C33" s="16" t="s">
        <v>31</v>
      </c>
      <c r="D33" s="203">
        <v>3</v>
      </c>
      <c r="E33" s="203" t="s">
        <v>6</v>
      </c>
      <c r="F33" s="203">
        <v>3</v>
      </c>
      <c r="G33" s="11">
        <f t="shared" si="1"/>
        <v>1</v>
      </c>
      <c r="H33" s="11" t="s">
        <v>35</v>
      </c>
    </row>
    <row r="34" spans="1:8" x14ac:dyDescent="0.3">
      <c r="A34" s="198"/>
      <c r="B34" s="199"/>
      <c r="C34" s="200"/>
      <c r="D34" s="201"/>
      <c r="E34" s="201"/>
      <c r="F34" s="201"/>
    </row>
    <row r="35" spans="1:8" x14ac:dyDescent="0.3">
      <c r="A35" s="198"/>
      <c r="B35" s="199"/>
      <c r="C35" s="200"/>
      <c r="D35" s="201"/>
      <c r="E35" s="201"/>
      <c r="F35" s="201"/>
    </row>
    <row r="36" spans="1:8" x14ac:dyDescent="0.3">
      <c r="A36" s="198"/>
      <c r="B36" s="199"/>
      <c r="C36" s="200"/>
      <c r="D36" s="201"/>
      <c r="E36" s="201"/>
      <c r="F36" s="201"/>
    </row>
    <row r="37" spans="1:8" x14ac:dyDescent="0.3">
      <c r="A37" s="198"/>
      <c r="B37" s="199"/>
      <c r="C37" s="200"/>
      <c r="D37" s="201"/>
      <c r="E37" s="201"/>
      <c r="F37" s="201"/>
    </row>
    <row r="38" spans="1:8" x14ac:dyDescent="0.3">
      <c r="A38" s="198"/>
      <c r="B38" s="199"/>
      <c r="C38" s="200"/>
      <c r="D38" s="201"/>
      <c r="E38" s="201"/>
      <c r="F38" s="201"/>
    </row>
    <row r="39" spans="1:8" x14ac:dyDescent="0.3">
      <c r="A39" s="198"/>
      <c r="B39" s="195"/>
      <c r="C39" s="200"/>
      <c r="D39" s="201"/>
      <c r="E39" s="201"/>
      <c r="F39" s="201"/>
    </row>
    <row r="40" spans="1:8" x14ac:dyDescent="0.3">
      <c r="A40" s="198"/>
      <c r="B40" s="195"/>
      <c r="C40" s="200"/>
      <c r="D40" s="201"/>
      <c r="E40" s="201"/>
      <c r="F40" s="201"/>
    </row>
    <row r="41" spans="1:8" x14ac:dyDescent="0.3">
      <c r="A41" s="198"/>
      <c r="B41" s="195"/>
      <c r="C41" s="200"/>
      <c r="D41" s="201"/>
      <c r="E41" s="201"/>
      <c r="F41" s="201"/>
    </row>
    <row r="42" spans="1:8" x14ac:dyDescent="0.3">
      <c r="C42" s="200"/>
    </row>
    <row r="43" spans="1:8" x14ac:dyDescent="0.3">
      <c r="C43" s="200"/>
    </row>
    <row r="44" spans="1:8" x14ac:dyDescent="0.3">
      <c r="C44" s="200"/>
    </row>
    <row r="45" spans="1:8" x14ac:dyDescent="0.3">
      <c r="C45" s="200"/>
    </row>
    <row r="46" spans="1:8" x14ac:dyDescent="0.3">
      <c r="C46" s="200"/>
    </row>
    <row r="47" spans="1:8" x14ac:dyDescent="0.3">
      <c r="C47" s="200"/>
    </row>
    <row r="48" spans="1:8" x14ac:dyDescent="0.3">
      <c r="C48" s="200"/>
    </row>
    <row r="49" spans="3:3" x14ac:dyDescent="0.3">
      <c r="C49" s="200"/>
    </row>
    <row r="50" spans="3:3" x14ac:dyDescent="0.3">
      <c r="C50" s="200"/>
    </row>
    <row r="51" spans="3:3" x14ac:dyDescent="0.3">
      <c r="C51" s="200"/>
    </row>
    <row r="52" spans="3:3" x14ac:dyDescent="0.3">
      <c r="C52" s="200"/>
    </row>
    <row r="53" spans="3:3" x14ac:dyDescent="0.3">
      <c r="C53" s="200"/>
    </row>
    <row r="54" spans="3:3" x14ac:dyDescent="0.3">
      <c r="C54" s="200"/>
    </row>
    <row r="55" spans="3:3" x14ac:dyDescent="0.3">
      <c r="C55" s="200"/>
    </row>
    <row r="56" spans="3:3" x14ac:dyDescent="0.3">
      <c r="C56" s="200"/>
    </row>
    <row r="57" spans="3:3" x14ac:dyDescent="0.3">
      <c r="C57" s="200"/>
    </row>
    <row r="58" spans="3:3" x14ac:dyDescent="0.3">
      <c r="C58" s="200"/>
    </row>
    <row r="59" spans="3:3" x14ac:dyDescent="0.3">
      <c r="C59" s="200"/>
    </row>
    <row r="60" spans="3:3" x14ac:dyDescent="0.3">
      <c r="C60" s="200"/>
    </row>
    <row r="61" spans="3:3" x14ac:dyDescent="0.3">
      <c r="C61" s="200"/>
    </row>
    <row r="62" spans="3:3" x14ac:dyDescent="0.3">
      <c r="C62" s="200"/>
    </row>
    <row r="63" spans="3:3" x14ac:dyDescent="0.3">
      <c r="C63" s="200"/>
    </row>
    <row r="64" spans="3:3" x14ac:dyDescent="0.3">
      <c r="C64" s="200"/>
    </row>
    <row r="65" spans="3:3" x14ac:dyDescent="0.3">
      <c r="C65" s="200"/>
    </row>
    <row r="66" spans="3:3" x14ac:dyDescent="0.3">
      <c r="C66" s="200"/>
    </row>
    <row r="67" spans="3:3" x14ac:dyDescent="0.3">
      <c r="C67" s="200"/>
    </row>
    <row r="68" spans="3:3" x14ac:dyDescent="0.3">
      <c r="C68" s="200"/>
    </row>
    <row r="69" spans="3:3" x14ac:dyDescent="0.3">
      <c r="C69" s="200"/>
    </row>
    <row r="70" spans="3:3" x14ac:dyDescent="0.3">
      <c r="C70" s="200"/>
    </row>
    <row r="71" spans="3:3" x14ac:dyDescent="0.3">
      <c r="C71" s="200"/>
    </row>
    <row r="72" spans="3:3" x14ac:dyDescent="0.3">
      <c r="C72" s="200"/>
    </row>
    <row r="73" spans="3:3" x14ac:dyDescent="0.3">
      <c r="C73" s="200"/>
    </row>
    <row r="74" spans="3:3" x14ac:dyDescent="0.3">
      <c r="C74" s="200"/>
    </row>
    <row r="75" spans="3:3" x14ac:dyDescent="0.3">
      <c r="C75" s="200"/>
    </row>
    <row r="76" spans="3:3" x14ac:dyDescent="0.3">
      <c r="C76" s="200"/>
    </row>
    <row r="77" spans="3:3" x14ac:dyDescent="0.3">
      <c r="C77" s="200"/>
    </row>
    <row r="78" spans="3:3" x14ac:dyDescent="0.3">
      <c r="C78" s="200"/>
    </row>
    <row r="79" spans="3:3" x14ac:dyDescent="0.3">
      <c r="C79" s="200"/>
    </row>
    <row r="80" spans="3:3" x14ac:dyDescent="0.3">
      <c r="C80" s="200"/>
    </row>
    <row r="81" spans="3:3" x14ac:dyDescent="0.3">
      <c r="C81" s="200"/>
    </row>
    <row r="82" spans="3:3" x14ac:dyDescent="0.3">
      <c r="C82" s="200"/>
    </row>
    <row r="83" spans="3:3" x14ac:dyDescent="0.3">
      <c r="C83" s="200"/>
    </row>
    <row r="84" spans="3:3" x14ac:dyDescent="0.3">
      <c r="C84" s="200"/>
    </row>
    <row r="85" spans="3:3" x14ac:dyDescent="0.3">
      <c r="C85" s="200"/>
    </row>
    <row r="86" spans="3:3" x14ac:dyDescent="0.3">
      <c r="C86" s="200"/>
    </row>
    <row r="87" spans="3:3" x14ac:dyDescent="0.3">
      <c r="C87" s="200"/>
    </row>
    <row r="88" spans="3:3" x14ac:dyDescent="0.3">
      <c r="C88" s="200"/>
    </row>
    <row r="89" spans="3:3" x14ac:dyDescent="0.3">
      <c r="C89" s="200"/>
    </row>
    <row r="90" spans="3:3" x14ac:dyDescent="0.3">
      <c r="C90" s="200"/>
    </row>
    <row r="91" spans="3:3" x14ac:dyDescent="0.3">
      <c r="C91" s="200"/>
    </row>
    <row r="92" spans="3:3" x14ac:dyDescent="0.3">
      <c r="C92" s="200"/>
    </row>
    <row r="93" spans="3:3" x14ac:dyDescent="0.3">
      <c r="C93" s="200"/>
    </row>
    <row r="94" spans="3:3" x14ac:dyDescent="0.3">
      <c r="C94" s="200"/>
    </row>
    <row r="95" spans="3:3" x14ac:dyDescent="0.3">
      <c r="C95" s="200"/>
    </row>
    <row r="96" spans="3:3" x14ac:dyDescent="0.3">
      <c r="C96" s="200"/>
    </row>
    <row r="97" spans="3:3" x14ac:dyDescent="0.3">
      <c r="C97" s="200"/>
    </row>
    <row r="98" spans="3:3" x14ac:dyDescent="0.3">
      <c r="C98" s="200"/>
    </row>
    <row r="99" spans="3:3" x14ac:dyDescent="0.3">
      <c r="C99" s="200"/>
    </row>
    <row r="100" spans="3:3" x14ac:dyDescent="0.3">
      <c r="C100" s="200"/>
    </row>
    <row r="101" spans="3:3" x14ac:dyDescent="0.3">
      <c r="C101" s="200"/>
    </row>
    <row r="102" spans="3:3" x14ac:dyDescent="0.3">
      <c r="C102" s="200"/>
    </row>
    <row r="103" spans="3:3" x14ac:dyDescent="0.3">
      <c r="C103" s="200"/>
    </row>
    <row r="104" spans="3:3" x14ac:dyDescent="0.3">
      <c r="C104" s="200"/>
    </row>
    <row r="105" spans="3:3" x14ac:dyDescent="0.3">
      <c r="C105" s="200"/>
    </row>
    <row r="106" spans="3:3" x14ac:dyDescent="0.3">
      <c r="C106" s="200"/>
    </row>
    <row r="107" spans="3:3" x14ac:dyDescent="0.3">
      <c r="C107" s="200"/>
    </row>
    <row r="108" spans="3:3" x14ac:dyDescent="0.3">
      <c r="C108" s="200"/>
    </row>
    <row r="109" spans="3:3" x14ac:dyDescent="0.3">
      <c r="C109" s="200"/>
    </row>
    <row r="110" spans="3:3" x14ac:dyDescent="0.3">
      <c r="C110" s="200"/>
    </row>
    <row r="111" spans="3:3" x14ac:dyDescent="0.3">
      <c r="C111" s="200"/>
    </row>
    <row r="112" spans="3:3" x14ac:dyDescent="0.3">
      <c r="C112" s="200"/>
    </row>
    <row r="113" spans="3:3" x14ac:dyDescent="0.3">
      <c r="C113" s="200"/>
    </row>
    <row r="114" spans="3:3" x14ac:dyDescent="0.3">
      <c r="C114" s="200"/>
    </row>
    <row r="115" spans="3:3" x14ac:dyDescent="0.3">
      <c r="C115" s="200"/>
    </row>
    <row r="116" spans="3:3" x14ac:dyDescent="0.3">
      <c r="C116" s="200"/>
    </row>
    <row r="117" spans="3:3" x14ac:dyDescent="0.3">
      <c r="C117" s="200"/>
    </row>
    <row r="118" spans="3:3" x14ac:dyDescent="0.3">
      <c r="C118" s="200"/>
    </row>
    <row r="119" spans="3:3" x14ac:dyDescent="0.3">
      <c r="C119" s="200"/>
    </row>
    <row r="120" spans="3:3" x14ac:dyDescent="0.3">
      <c r="C120" s="200"/>
    </row>
    <row r="121" spans="3:3" x14ac:dyDescent="0.3">
      <c r="C121" s="200"/>
    </row>
    <row r="122" spans="3:3" x14ac:dyDescent="0.3">
      <c r="C122" s="200"/>
    </row>
    <row r="123" spans="3:3" x14ac:dyDescent="0.3">
      <c r="C123" s="200"/>
    </row>
    <row r="124" spans="3:3" x14ac:dyDescent="0.3">
      <c r="C124" s="200"/>
    </row>
    <row r="125" spans="3:3" x14ac:dyDescent="0.3">
      <c r="C125" s="200"/>
    </row>
    <row r="126" spans="3:3" x14ac:dyDescent="0.3">
      <c r="C126" s="200"/>
    </row>
    <row r="127" spans="3:3" x14ac:dyDescent="0.3">
      <c r="C127" s="200"/>
    </row>
    <row r="128" spans="3:3" x14ac:dyDescent="0.3">
      <c r="C128" s="200"/>
    </row>
    <row r="129" spans="3:3" x14ac:dyDescent="0.3">
      <c r="C129" s="200"/>
    </row>
    <row r="130" spans="3:3" x14ac:dyDescent="0.3">
      <c r="C130" s="200"/>
    </row>
    <row r="131" spans="3:3" x14ac:dyDescent="0.3">
      <c r="C131" s="200"/>
    </row>
    <row r="132" spans="3:3" x14ac:dyDescent="0.3">
      <c r="C132" s="200"/>
    </row>
    <row r="133" spans="3:3" x14ac:dyDescent="0.3">
      <c r="C133" s="200"/>
    </row>
    <row r="134" spans="3:3" x14ac:dyDescent="0.3">
      <c r="C134" s="200"/>
    </row>
    <row r="135" spans="3:3" x14ac:dyDescent="0.3">
      <c r="C135" s="200"/>
    </row>
    <row r="136" spans="3:3" x14ac:dyDescent="0.3">
      <c r="C136" s="200"/>
    </row>
    <row r="137" spans="3:3" x14ac:dyDescent="0.3">
      <c r="C137" s="200"/>
    </row>
    <row r="138" spans="3:3" x14ac:dyDescent="0.3">
      <c r="C138" s="200"/>
    </row>
    <row r="139" spans="3:3" x14ac:dyDescent="0.3">
      <c r="C139" s="200"/>
    </row>
    <row r="140" spans="3:3" x14ac:dyDescent="0.3">
      <c r="C140" s="200"/>
    </row>
    <row r="141" spans="3:3" x14ac:dyDescent="0.3">
      <c r="C141" s="200"/>
    </row>
    <row r="142" spans="3:3" x14ac:dyDescent="0.3">
      <c r="C142" s="200"/>
    </row>
    <row r="143" spans="3:3" x14ac:dyDescent="0.3">
      <c r="C143" s="200"/>
    </row>
    <row r="144" spans="3:3" x14ac:dyDescent="0.3">
      <c r="C144" s="200"/>
    </row>
    <row r="145" spans="3:3" x14ac:dyDescent="0.3">
      <c r="C145" s="200"/>
    </row>
    <row r="146" spans="3:3" x14ac:dyDescent="0.3">
      <c r="C146" s="200"/>
    </row>
    <row r="147" spans="3:3" x14ac:dyDescent="0.3">
      <c r="C147" s="200"/>
    </row>
    <row r="148" spans="3:3" x14ac:dyDescent="0.3">
      <c r="C148" s="200"/>
    </row>
    <row r="149" spans="3:3" x14ac:dyDescent="0.3">
      <c r="C149" s="200"/>
    </row>
    <row r="150" spans="3:3" x14ac:dyDescent="0.3">
      <c r="C150" s="200"/>
    </row>
    <row r="151" spans="3:3" x14ac:dyDescent="0.3">
      <c r="C151" s="200"/>
    </row>
    <row r="152" spans="3:3" x14ac:dyDescent="0.3">
      <c r="C152" s="200"/>
    </row>
    <row r="153" spans="3:3" x14ac:dyDescent="0.3">
      <c r="C153" s="200"/>
    </row>
    <row r="154" spans="3:3" x14ac:dyDescent="0.3">
      <c r="C154" s="200"/>
    </row>
    <row r="155" spans="3:3" x14ac:dyDescent="0.3">
      <c r="C155" s="200"/>
    </row>
    <row r="156" spans="3:3" x14ac:dyDescent="0.3">
      <c r="C156" s="200"/>
    </row>
    <row r="157" spans="3:3" x14ac:dyDescent="0.3">
      <c r="C157" s="200"/>
    </row>
    <row r="158" spans="3:3" x14ac:dyDescent="0.3">
      <c r="C158" s="200"/>
    </row>
    <row r="159" spans="3:3" x14ac:dyDescent="0.3">
      <c r="C159" s="200"/>
    </row>
    <row r="160" spans="3:3" x14ac:dyDescent="0.3">
      <c r="C160" s="200"/>
    </row>
    <row r="161" spans="3:3" x14ac:dyDescent="0.3">
      <c r="C161" s="200"/>
    </row>
    <row r="162" spans="3:3" x14ac:dyDescent="0.3">
      <c r="C162" s="200"/>
    </row>
    <row r="163" spans="3:3" x14ac:dyDescent="0.3">
      <c r="C163" s="200"/>
    </row>
    <row r="164" spans="3:3" x14ac:dyDescent="0.3">
      <c r="C164" s="200"/>
    </row>
    <row r="165" spans="3:3" x14ac:dyDescent="0.3">
      <c r="C165" s="200"/>
    </row>
    <row r="166" spans="3:3" x14ac:dyDescent="0.3">
      <c r="C166" s="200"/>
    </row>
    <row r="167" spans="3:3" x14ac:dyDescent="0.3">
      <c r="C167" s="200"/>
    </row>
    <row r="168" spans="3:3" x14ac:dyDescent="0.3">
      <c r="C168" s="200"/>
    </row>
    <row r="169" spans="3:3" x14ac:dyDescent="0.3">
      <c r="C169" s="200"/>
    </row>
    <row r="170" spans="3:3" x14ac:dyDescent="0.3">
      <c r="C170" s="200"/>
    </row>
    <row r="171" spans="3:3" x14ac:dyDescent="0.3">
      <c r="C171" s="200"/>
    </row>
    <row r="172" spans="3:3" x14ac:dyDescent="0.3">
      <c r="C172" s="200"/>
    </row>
    <row r="173" spans="3:3" x14ac:dyDescent="0.3">
      <c r="C173" s="200"/>
    </row>
    <row r="174" spans="3:3" x14ac:dyDescent="0.3">
      <c r="C174" s="200"/>
    </row>
    <row r="175" spans="3:3" x14ac:dyDescent="0.3">
      <c r="C175" s="200"/>
    </row>
    <row r="176" spans="3:3" x14ac:dyDescent="0.3">
      <c r="C176" s="200"/>
    </row>
    <row r="177" spans="3:3" x14ac:dyDescent="0.3">
      <c r="C177" s="200"/>
    </row>
    <row r="178" spans="3:3" x14ac:dyDescent="0.3">
      <c r="C178" s="200"/>
    </row>
    <row r="179" spans="3:3" x14ac:dyDescent="0.3">
      <c r="C179" s="200"/>
    </row>
    <row r="180" spans="3:3" x14ac:dyDescent="0.3">
      <c r="C180" s="200"/>
    </row>
    <row r="181" spans="3:3" x14ac:dyDescent="0.3">
      <c r="C181" s="200"/>
    </row>
    <row r="182" spans="3:3" x14ac:dyDescent="0.3">
      <c r="C182" s="200"/>
    </row>
    <row r="183" spans="3:3" x14ac:dyDescent="0.3">
      <c r="C183" s="200"/>
    </row>
    <row r="184" spans="3:3" x14ac:dyDescent="0.3">
      <c r="C184" s="200"/>
    </row>
    <row r="185" spans="3:3" x14ac:dyDescent="0.3">
      <c r="C185" s="200"/>
    </row>
    <row r="186" spans="3:3" x14ac:dyDescent="0.3">
      <c r="C186" s="200"/>
    </row>
    <row r="187" spans="3:3" x14ac:dyDescent="0.3">
      <c r="C187" s="200"/>
    </row>
    <row r="188" spans="3:3" x14ac:dyDescent="0.3">
      <c r="C188" s="200"/>
    </row>
    <row r="189" spans="3:3" x14ac:dyDescent="0.3">
      <c r="C189" s="200"/>
    </row>
    <row r="190" spans="3:3" x14ac:dyDescent="0.3">
      <c r="C190" s="200"/>
    </row>
    <row r="191" spans="3:3" x14ac:dyDescent="0.3">
      <c r="C191" s="200"/>
    </row>
    <row r="192" spans="3:3" x14ac:dyDescent="0.3">
      <c r="C192" s="200"/>
    </row>
    <row r="193" spans="3:3" x14ac:dyDescent="0.3">
      <c r="C193" s="200"/>
    </row>
    <row r="194" spans="3:3" x14ac:dyDescent="0.3">
      <c r="C194" s="200"/>
    </row>
    <row r="195" spans="3:3" x14ac:dyDescent="0.3">
      <c r="C195" s="200"/>
    </row>
    <row r="196" spans="3:3" x14ac:dyDescent="0.3">
      <c r="C196" s="200"/>
    </row>
    <row r="197" spans="3:3" x14ac:dyDescent="0.3">
      <c r="C197" s="200"/>
    </row>
    <row r="198" spans="3:3" x14ac:dyDescent="0.3">
      <c r="C198" s="200"/>
    </row>
    <row r="199" spans="3:3" x14ac:dyDescent="0.3">
      <c r="C199" s="200"/>
    </row>
    <row r="200" spans="3:3" x14ac:dyDescent="0.3">
      <c r="C200" s="200"/>
    </row>
    <row r="201" spans="3:3" x14ac:dyDescent="0.3">
      <c r="C201" s="200"/>
    </row>
    <row r="202" spans="3:3" x14ac:dyDescent="0.3">
      <c r="C202" s="200"/>
    </row>
    <row r="203" spans="3:3" x14ac:dyDescent="0.3">
      <c r="C203" s="200"/>
    </row>
    <row r="204" spans="3:3" x14ac:dyDescent="0.3">
      <c r="C204" s="200"/>
    </row>
    <row r="205" spans="3:3" x14ac:dyDescent="0.3">
      <c r="C205" s="200"/>
    </row>
    <row r="206" spans="3:3" x14ac:dyDescent="0.3">
      <c r="C206" s="200"/>
    </row>
    <row r="207" spans="3:3" x14ac:dyDescent="0.3">
      <c r="C207" s="200"/>
    </row>
    <row r="208" spans="3:3" x14ac:dyDescent="0.3">
      <c r="C208" s="200"/>
    </row>
    <row r="209" spans="3:3" x14ac:dyDescent="0.3">
      <c r="C209" s="200"/>
    </row>
    <row r="210" spans="3:3" x14ac:dyDescent="0.3">
      <c r="C210" s="200"/>
    </row>
    <row r="211" spans="3:3" x14ac:dyDescent="0.3">
      <c r="C211" s="200"/>
    </row>
    <row r="212" spans="3:3" x14ac:dyDescent="0.3">
      <c r="C212" s="200"/>
    </row>
    <row r="213" spans="3:3" x14ac:dyDescent="0.3">
      <c r="C213" s="200"/>
    </row>
    <row r="214" spans="3:3" x14ac:dyDescent="0.3">
      <c r="C214" s="200"/>
    </row>
    <row r="215" spans="3:3" x14ac:dyDescent="0.3">
      <c r="C215" s="200"/>
    </row>
    <row r="216" spans="3:3" x14ac:dyDescent="0.3">
      <c r="C216" s="200"/>
    </row>
    <row r="217" spans="3:3" x14ac:dyDescent="0.3">
      <c r="C217" s="200"/>
    </row>
    <row r="218" spans="3:3" x14ac:dyDescent="0.3">
      <c r="C218" s="200"/>
    </row>
    <row r="219" spans="3:3" x14ac:dyDescent="0.3">
      <c r="C219" s="200"/>
    </row>
    <row r="220" spans="3:3" x14ac:dyDescent="0.3">
      <c r="C220" s="200"/>
    </row>
    <row r="221" spans="3:3" x14ac:dyDescent="0.3">
      <c r="C221" s="200"/>
    </row>
    <row r="222" spans="3:3" x14ac:dyDescent="0.3">
      <c r="C222" s="200"/>
    </row>
    <row r="223" spans="3:3" x14ac:dyDescent="0.3">
      <c r="C223" s="200"/>
    </row>
    <row r="224" spans="3:3" x14ac:dyDescent="0.3">
      <c r="C224" s="200"/>
    </row>
    <row r="225" spans="3:3" x14ac:dyDescent="0.3">
      <c r="C225" s="200"/>
    </row>
    <row r="226" spans="3:3" x14ac:dyDescent="0.3">
      <c r="C226" s="200"/>
    </row>
    <row r="227" spans="3:3" x14ac:dyDescent="0.3">
      <c r="C227" s="200"/>
    </row>
    <row r="228" spans="3:3" x14ac:dyDescent="0.3">
      <c r="C228" s="200"/>
    </row>
    <row r="229" spans="3:3" x14ac:dyDescent="0.3">
      <c r="C229" s="200"/>
    </row>
    <row r="230" spans="3:3" x14ac:dyDescent="0.3">
      <c r="C230" s="200"/>
    </row>
    <row r="231" spans="3:3" x14ac:dyDescent="0.3">
      <c r="C231" s="200"/>
    </row>
    <row r="232" spans="3:3" x14ac:dyDescent="0.3">
      <c r="C232" s="200"/>
    </row>
    <row r="233" spans="3:3" x14ac:dyDescent="0.3">
      <c r="C233" s="200"/>
    </row>
    <row r="234" spans="3:3" x14ac:dyDescent="0.3">
      <c r="C234" s="200"/>
    </row>
    <row r="235" spans="3:3" x14ac:dyDescent="0.3">
      <c r="C235" s="200"/>
    </row>
    <row r="236" spans="3:3" x14ac:dyDescent="0.3">
      <c r="C236" s="200"/>
    </row>
    <row r="237" spans="3:3" x14ac:dyDescent="0.3">
      <c r="C237" s="200"/>
    </row>
    <row r="238" spans="3:3" x14ac:dyDescent="0.3">
      <c r="C238" s="200"/>
    </row>
    <row r="239" spans="3:3" x14ac:dyDescent="0.3">
      <c r="C239" s="200"/>
    </row>
    <row r="240" spans="3:3" x14ac:dyDescent="0.3">
      <c r="C240" s="200"/>
    </row>
    <row r="241" spans="3:3" x14ac:dyDescent="0.3">
      <c r="C241" s="200"/>
    </row>
    <row r="242" spans="3:3" x14ac:dyDescent="0.3">
      <c r="C242" s="200"/>
    </row>
    <row r="243" spans="3:3" x14ac:dyDescent="0.3">
      <c r="C243" s="200"/>
    </row>
    <row r="244" spans="3:3" x14ac:dyDescent="0.3">
      <c r="C244" s="200"/>
    </row>
    <row r="245" spans="3:3" x14ac:dyDescent="0.3">
      <c r="C245" s="200"/>
    </row>
    <row r="246" spans="3:3" x14ac:dyDescent="0.3">
      <c r="C246" s="200"/>
    </row>
    <row r="247" spans="3:3" x14ac:dyDescent="0.3">
      <c r="C247" s="200"/>
    </row>
    <row r="248" spans="3:3" x14ac:dyDescent="0.3">
      <c r="C248" s="200"/>
    </row>
    <row r="249" spans="3:3" x14ac:dyDescent="0.3">
      <c r="C249" s="200"/>
    </row>
    <row r="250" spans="3:3" x14ac:dyDescent="0.3">
      <c r="C250" s="200"/>
    </row>
    <row r="251" spans="3:3" x14ac:dyDescent="0.3">
      <c r="C251" s="200"/>
    </row>
    <row r="252" spans="3:3" x14ac:dyDescent="0.3">
      <c r="C252" s="200"/>
    </row>
    <row r="253" spans="3:3" x14ac:dyDescent="0.3">
      <c r="C253" s="200"/>
    </row>
    <row r="254" spans="3:3" x14ac:dyDescent="0.3">
      <c r="C254" s="200"/>
    </row>
    <row r="255" spans="3:3" x14ac:dyDescent="0.3">
      <c r="C255" s="200"/>
    </row>
    <row r="256" spans="3:3" x14ac:dyDescent="0.3">
      <c r="C256" s="200"/>
    </row>
    <row r="257" spans="3:3" x14ac:dyDescent="0.3">
      <c r="C257" s="200"/>
    </row>
    <row r="258" spans="3:3" x14ac:dyDescent="0.3">
      <c r="C258" s="200"/>
    </row>
    <row r="259" spans="3:3" x14ac:dyDescent="0.3">
      <c r="C259" s="200"/>
    </row>
    <row r="260" spans="3:3" x14ac:dyDescent="0.3">
      <c r="C260" s="200"/>
    </row>
    <row r="261" spans="3:3" x14ac:dyDescent="0.3">
      <c r="C261" s="200"/>
    </row>
    <row r="262" spans="3:3" x14ac:dyDescent="0.3">
      <c r="C262" s="200"/>
    </row>
    <row r="263" spans="3:3" x14ac:dyDescent="0.3">
      <c r="C263" s="200"/>
    </row>
    <row r="264" spans="3:3" x14ac:dyDescent="0.3">
      <c r="C264" s="200"/>
    </row>
    <row r="265" spans="3:3" x14ac:dyDescent="0.3">
      <c r="C265" s="200"/>
    </row>
    <row r="266" spans="3:3" x14ac:dyDescent="0.3">
      <c r="C266" s="200"/>
    </row>
    <row r="267" spans="3:3" x14ac:dyDescent="0.3">
      <c r="C267" s="200"/>
    </row>
    <row r="268" spans="3:3" x14ac:dyDescent="0.3">
      <c r="C268" s="200"/>
    </row>
    <row r="269" spans="3:3" x14ac:dyDescent="0.3">
      <c r="C269" s="200"/>
    </row>
    <row r="270" spans="3:3" x14ac:dyDescent="0.3">
      <c r="C270" s="200"/>
    </row>
    <row r="271" spans="3:3" x14ac:dyDescent="0.3">
      <c r="C271" s="200"/>
    </row>
    <row r="272" spans="3:3" x14ac:dyDescent="0.3">
      <c r="C272" s="200"/>
    </row>
    <row r="273" spans="3:3" x14ac:dyDescent="0.3">
      <c r="C273" s="200"/>
    </row>
    <row r="274" spans="3:3" x14ac:dyDescent="0.3">
      <c r="C274" s="200"/>
    </row>
    <row r="275" spans="3:3" x14ac:dyDescent="0.3">
      <c r="C275" s="200"/>
    </row>
    <row r="276" spans="3:3" x14ac:dyDescent="0.3">
      <c r="C276" s="200"/>
    </row>
    <row r="277" spans="3:3" x14ac:dyDescent="0.3">
      <c r="C277" s="200"/>
    </row>
    <row r="278" spans="3:3" x14ac:dyDescent="0.3">
      <c r="C278" s="200"/>
    </row>
    <row r="279" spans="3:3" x14ac:dyDescent="0.3">
      <c r="C279" s="200"/>
    </row>
    <row r="280" spans="3:3" x14ac:dyDescent="0.3">
      <c r="C280" s="200"/>
    </row>
    <row r="281" spans="3:3" x14ac:dyDescent="0.3">
      <c r="C281" s="200"/>
    </row>
    <row r="282" spans="3:3" x14ac:dyDescent="0.3">
      <c r="C282" s="200"/>
    </row>
    <row r="283" spans="3:3" x14ac:dyDescent="0.3">
      <c r="C283" s="200"/>
    </row>
    <row r="284" spans="3:3" x14ac:dyDescent="0.3">
      <c r="C284" s="200"/>
    </row>
    <row r="285" spans="3:3" x14ac:dyDescent="0.3">
      <c r="C285" s="200"/>
    </row>
    <row r="286" spans="3:3" x14ac:dyDescent="0.3">
      <c r="C286" s="200"/>
    </row>
    <row r="287" spans="3:3" x14ac:dyDescent="0.3">
      <c r="C287" s="200"/>
    </row>
    <row r="288" spans="3:3" x14ac:dyDescent="0.3">
      <c r="C288" s="200"/>
    </row>
    <row r="289" spans="3:3" x14ac:dyDescent="0.3">
      <c r="C289" s="200"/>
    </row>
    <row r="290" spans="3:3" x14ac:dyDescent="0.3">
      <c r="C290" s="200"/>
    </row>
    <row r="291" spans="3:3" x14ac:dyDescent="0.3">
      <c r="C291" s="200"/>
    </row>
    <row r="292" spans="3:3" x14ac:dyDescent="0.3">
      <c r="C292" s="200"/>
    </row>
    <row r="293" spans="3:3" x14ac:dyDescent="0.3">
      <c r="C293" s="200"/>
    </row>
    <row r="294" spans="3:3" x14ac:dyDescent="0.3">
      <c r="C294" s="200"/>
    </row>
    <row r="295" spans="3:3" x14ac:dyDescent="0.3">
      <c r="C295" s="200"/>
    </row>
    <row r="296" spans="3:3" x14ac:dyDescent="0.3">
      <c r="C296" s="200"/>
    </row>
    <row r="297" spans="3:3" x14ac:dyDescent="0.3">
      <c r="C297" s="200"/>
    </row>
    <row r="298" spans="3:3" x14ac:dyDescent="0.3">
      <c r="C298" s="200"/>
    </row>
    <row r="299" spans="3:3" x14ac:dyDescent="0.3">
      <c r="C299" s="200"/>
    </row>
    <row r="300" spans="3:3" x14ac:dyDescent="0.3">
      <c r="C300" s="200"/>
    </row>
    <row r="301" spans="3:3" x14ac:dyDescent="0.3">
      <c r="C301" s="200"/>
    </row>
    <row r="302" spans="3:3" x14ac:dyDescent="0.3">
      <c r="C302" s="200"/>
    </row>
    <row r="303" spans="3:3" x14ac:dyDescent="0.3">
      <c r="C303" s="200"/>
    </row>
    <row r="304" spans="3:3" x14ac:dyDescent="0.3">
      <c r="C304" s="200"/>
    </row>
    <row r="305" spans="3:3" x14ac:dyDescent="0.3">
      <c r="C305" s="200"/>
    </row>
    <row r="306" spans="3:3" x14ac:dyDescent="0.3">
      <c r="C306" s="200"/>
    </row>
    <row r="307" spans="3:3" x14ac:dyDescent="0.3">
      <c r="C307" s="200"/>
    </row>
    <row r="308" spans="3:3" x14ac:dyDescent="0.3">
      <c r="C308" s="200"/>
    </row>
    <row r="309" spans="3:3" x14ac:dyDescent="0.3">
      <c r="C309" s="200"/>
    </row>
    <row r="310" spans="3:3" x14ac:dyDescent="0.3">
      <c r="C310" s="200"/>
    </row>
    <row r="311" spans="3:3" x14ac:dyDescent="0.3">
      <c r="C311" s="200"/>
    </row>
    <row r="312" spans="3:3" x14ac:dyDescent="0.3">
      <c r="C312" s="200"/>
    </row>
    <row r="313" spans="3:3" x14ac:dyDescent="0.3">
      <c r="C313" s="200"/>
    </row>
    <row r="314" spans="3:3" x14ac:dyDescent="0.3">
      <c r="C314" s="200"/>
    </row>
    <row r="315" spans="3:3" x14ac:dyDescent="0.3">
      <c r="C315" s="200"/>
    </row>
    <row r="316" spans="3:3" x14ac:dyDescent="0.3">
      <c r="C316" s="200"/>
    </row>
    <row r="317" spans="3:3" x14ac:dyDescent="0.3">
      <c r="C317" s="200"/>
    </row>
    <row r="318" spans="3:3" x14ac:dyDescent="0.3">
      <c r="C318" s="200"/>
    </row>
    <row r="319" spans="3:3" x14ac:dyDescent="0.3">
      <c r="C319" s="200"/>
    </row>
    <row r="320" spans="3:3" x14ac:dyDescent="0.3">
      <c r="C320" s="200"/>
    </row>
    <row r="321" spans="3:3" x14ac:dyDescent="0.3">
      <c r="C321" s="200"/>
    </row>
    <row r="322" spans="3:3" x14ac:dyDescent="0.3">
      <c r="C322" s="200"/>
    </row>
    <row r="323" spans="3:3" x14ac:dyDescent="0.3">
      <c r="C323" s="200"/>
    </row>
    <row r="324" spans="3:3" x14ac:dyDescent="0.3">
      <c r="C324" s="200"/>
    </row>
    <row r="325" spans="3:3" x14ac:dyDescent="0.3">
      <c r="C325" s="200"/>
    </row>
    <row r="326" spans="3:3" x14ac:dyDescent="0.3">
      <c r="C326" s="200"/>
    </row>
    <row r="327" spans="3:3" x14ac:dyDescent="0.3">
      <c r="C327" s="200"/>
    </row>
    <row r="328" spans="3:3" x14ac:dyDescent="0.3">
      <c r="C328" s="200"/>
    </row>
    <row r="329" spans="3:3" x14ac:dyDescent="0.3">
      <c r="C329" s="200"/>
    </row>
    <row r="330" spans="3:3" x14ac:dyDescent="0.3">
      <c r="C330" s="200"/>
    </row>
    <row r="331" spans="3:3" x14ac:dyDescent="0.3">
      <c r="C331" s="200"/>
    </row>
    <row r="332" spans="3:3" x14ac:dyDescent="0.3">
      <c r="C332" s="200"/>
    </row>
    <row r="333" spans="3:3" x14ac:dyDescent="0.3">
      <c r="C333" s="200"/>
    </row>
    <row r="334" spans="3:3" x14ac:dyDescent="0.3">
      <c r="C334" s="200"/>
    </row>
    <row r="335" spans="3:3" x14ac:dyDescent="0.3">
      <c r="C335" s="200"/>
    </row>
    <row r="336" spans="3:3" x14ac:dyDescent="0.3">
      <c r="C336" s="200"/>
    </row>
    <row r="337" spans="3:3" x14ac:dyDescent="0.3">
      <c r="C337" s="200"/>
    </row>
    <row r="338" spans="3:3" x14ac:dyDescent="0.3">
      <c r="C338" s="200"/>
    </row>
    <row r="339" spans="3:3" x14ac:dyDescent="0.3">
      <c r="C339" s="200"/>
    </row>
    <row r="340" spans="3:3" x14ac:dyDescent="0.3">
      <c r="C340" s="200"/>
    </row>
    <row r="341" spans="3:3" x14ac:dyDescent="0.3">
      <c r="C341" s="200"/>
    </row>
    <row r="342" spans="3:3" x14ac:dyDescent="0.3">
      <c r="C342" s="200"/>
    </row>
    <row r="343" spans="3:3" x14ac:dyDescent="0.3">
      <c r="C343" s="200"/>
    </row>
    <row r="344" spans="3:3" x14ac:dyDescent="0.3">
      <c r="C344" s="200"/>
    </row>
    <row r="345" spans="3:3" x14ac:dyDescent="0.3">
      <c r="C345" s="200"/>
    </row>
    <row r="346" spans="3:3" x14ac:dyDescent="0.3">
      <c r="C346" s="200"/>
    </row>
    <row r="347" spans="3:3" x14ac:dyDescent="0.3">
      <c r="C347" s="200"/>
    </row>
    <row r="348" spans="3:3" x14ac:dyDescent="0.3">
      <c r="C348" s="200"/>
    </row>
    <row r="349" spans="3:3" x14ac:dyDescent="0.3">
      <c r="C349" s="200"/>
    </row>
    <row r="350" spans="3:3" x14ac:dyDescent="0.3">
      <c r="C350" s="200"/>
    </row>
    <row r="351" spans="3:3" x14ac:dyDescent="0.3">
      <c r="C351" s="200"/>
    </row>
    <row r="352" spans="3:3" x14ac:dyDescent="0.3">
      <c r="C352" s="200"/>
    </row>
    <row r="353" spans="3:3" x14ac:dyDescent="0.3">
      <c r="C353" s="200"/>
    </row>
    <row r="354" spans="3:3" x14ac:dyDescent="0.3">
      <c r="C354" s="200"/>
    </row>
    <row r="355" spans="3:3" x14ac:dyDescent="0.3">
      <c r="C355" s="200"/>
    </row>
    <row r="356" spans="3:3" x14ac:dyDescent="0.3">
      <c r="C356" s="200"/>
    </row>
    <row r="357" spans="3:3" x14ac:dyDescent="0.3">
      <c r="C357" s="200"/>
    </row>
    <row r="358" spans="3:3" x14ac:dyDescent="0.3">
      <c r="C358" s="200"/>
    </row>
    <row r="359" spans="3:3" x14ac:dyDescent="0.3">
      <c r="C359" s="200"/>
    </row>
    <row r="360" spans="3:3" x14ac:dyDescent="0.3">
      <c r="C360" s="200"/>
    </row>
    <row r="361" spans="3:3" x14ac:dyDescent="0.3">
      <c r="C361" s="200"/>
    </row>
    <row r="362" spans="3:3" x14ac:dyDescent="0.3">
      <c r="C362" s="200"/>
    </row>
    <row r="363" spans="3:3" x14ac:dyDescent="0.3">
      <c r="C363" s="200"/>
    </row>
    <row r="364" spans="3:3" x14ac:dyDescent="0.3">
      <c r="C364" s="200"/>
    </row>
    <row r="365" spans="3:3" x14ac:dyDescent="0.3">
      <c r="C365" s="200"/>
    </row>
    <row r="366" spans="3:3" x14ac:dyDescent="0.3">
      <c r="C366" s="200"/>
    </row>
    <row r="367" spans="3:3" x14ac:dyDescent="0.3">
      <c r="C367" s="200"/>
    </row>
    <row r="368" spans="3:3" x14ac:dyDescent="0.3">
      <c r="C368" s="200"/>
    </row>
    <row r="369" spans="3:3" x14ac:dyDescent="0.3">
      <c r="C369" s="200"/>
    </row>
    <row r="370" spans="3:3" x14ac:dyDescent="0.3">
      <c r="C370" s="200"/>
    </row>
    <row r="371" spans="3:3" x14ac:dyDescent="0.3">
      <c r="C371" s="200"/>
    </row>
    <row r="372" spans="3:3" x14ac:dyDescent="0.3">
      <c r="C372" s="200"/>
    </row>
    <row r="373" spans="3:3" x14ac:dyDescent="0.3">
      <c r="C373" s="200"/>
    </row>
    <row r="374" spans="3:3" x14ac:dyDescent="0.3">
      <c r="C374" s="200"/>
    </row>
    <row r="375" spans="3:3" x14ac:dyDescent="0.3">
      <c r="C375" s="200"/>
    </row>
    <row r="376" spans="3:3" x14ac:dyDescent="0.3">
      <c r="C376" s="200"/>
    </row>
    <row r="377" spans="3:3" x14ac:dyDescent="0.3">
      <c r="C377" s="200"/>
    </row>
    <row r="378" spans="3:3" x14ac:dyDescent="0.3">
      <c r="C378" s="200"/>
    </row>
    <row r="379" spans="3:3" x14ac:dyDescent="0.3">
      <c r="C379" s="200"/>
    </row>
    <row r="380" spans="3:3" x14ac:dyDescent="0.3">
      <c r="C380" s="200"/>
    </row>
    <row r="381" spans="3:3" x14ac:dyDescent="0.3">
      <c r="C381" s="200"/>
    </row>
    <row r="382" spans="3:3" x14ac:dyDescent="0.3">
      <c r="C382" s="200"/>
    </row>
    <row r="383" spans="3:3" x14ac:dyDescent="0.3">
      <c r="C383" s="200"/>
    </row>
    <row r="384" spans="3:3" x14ac:dyDescent="0.3">
      <c r="C384" s="200"/>
    </row>
    <row r="385" spans="3:3" x14ac:dyDescent="0.3">
      <c r="C385" s="200"/>
    </row>
    <row r="386" spans="3:3" x14ac:dyDescent="0.3">
      <c r="C386" s="200"/>
    </row>
    <row r="387" spans="3:3" x14ac:dyDescent="0.3">
      <c r="C387" s="200"/>
    </row>
    <row r="388" spans="3:3" x14ac:dyDescent="0.3">
      <c r="C388" s="200"/>
    </row>
    <row r="389" spans="3:3" x14ac:dyDescent="0.3">
      <c r="C389" s="200"/>
    </row>
    <row r="390" spans="3:3" x14ac:dyDescent="0.3">
      <c r="C390" s="200"/>
    </row>
    <row r="391" spans="3:3" x14ac:dyDescent="0.3">
      <c r="C391" s="200"/>
    </row>
    <row r="392" spans="3:3" x14ac:dyDescent="0.3">
      <c r="C392" s="200"/>
    </row>
    <row r="393" spans="3:3" x14ac:dyDescent="0.3">
      <c r="C393" s="200"/>
    </row>
    <row r="394" spans="3:3" x14ac:dyDescent="0.3">
      <c r="C394" s="200"/>
    </row>
    <row r="395" spans="3:3" x14ac:dyDescent="0.3">
      <c r="C395" s="200"/>
    </row>
    <row r="396" spans="3:3" x14ac:dyDescent="0.3">
      <c r="C396" s="200"/>
    </row>
    <row r="397" spans="3:3" x14ac:dyDescent="0.3">
      <c r="C397" s="200"/>
    </row>
    <row r="398" spans="3:3" x14ac:dyDescent="0.3">
      <c r="C398" s="200"/>
    </row>
    <row r="399" spans="3:3" x14ac:dyDescent="0.3">
      <c r="C399" s="200"/>
    </row>
    <row r="400" spans="3:3" x14ac:dyDescent="0.3">
      <c r="C400" s="200"/>
    </row>
    <row r="401" spans="3:3" x14ac:dyDescent="0.3">
      <c r="C401" s="200"/>
    </row>
    <row r="402" spans="3:3" x14ac:dyDescent="0.3">
      <c r="C402" s="200"/>
    </row>
    <row r="403" spans="3:3" x14ac:dyDescent="0.3">
      <c r="C403" s="200"/>
    </row>
    <row r="404" spans="3:3" x14ac:dyDescent="0.3">
      <c r="C404" s="200"/>
    </row>
    <row r="405" spans="3:3" x14ac:dyDescent="0.3">
      <c r="C405" s="200"/>
    </row>
    <row r="406" spans="3:3" x14ac:dyDescent="0.3">
      <c r="C406" s="200"/>
    </row>
    <row r="407" spans="3:3" x14ac:dyDescent="0.3">
      <c r="C407" s="200"/>
    </row>
    <row r="408" spans="3:3" x14ac:dyDescent="0.3">
      <c r="C408" s="200"/>
    </row>
    <row r="409" spans="3:3" x14ac:dyDescent="0.3">
      <c r="C409" s="200"/>
    </row>
    <row r="410" spans="3:3" x14ac:dyDescent="0.3">
      <c r="C410" s="200"/>
    </row>
    <row r="411" spans="3:3" x14ac:dyDescent="0.3">
      <c r="C411" s="200"/>
    </row>
    <row r="412" spans="3:3" x14ac:dyDescent="0.3">
      <c r="C412" s="200"/>
    </row>
    <row r="413" spans="3:3" x14ac:dyDescent="0.3">
      <c r="C413" s="200"/>
    </row>
    <row r="414" spans="3:3" x14ac:dyDescent="0.3">
      <c r="C414" s="200"/>
    </row>
    <row r="415" spans="3:3" x14ac:dyDescent="0.3">
      <c r="C415" s="200"/>
    </row>
    <row r="416" spans="3:3" x14ac:dyDescent="0.3">
      <c r="C416" s="200"/>
    </row>
    <row r="417" spans="3:3" x14ac:dyDescent="0.3">
      <c r="C417" s="200"/>
    </row>
    <row r="418" spans="3:3" x14ac:dyDescent="0.3">
      <c r="C418" s="200"/>
    </row>
    <row r="419" spans="3:3" x14ac:dyDescent="0.3">
      <c r="C419" s="200"/>
    </row>
    <row r="420" spans="3:3" x14ac:dyDescent="0.3">
      <c r="C420" s="200"/>
    </row>
    <row r="421" spans="3:3" x14ac:dyDescent="0.3">
      <c r="C421" s="200"/>
    </row>
    <row r="422" spans="3:3" x14ac:dyDescent="0.3">
      <c r="C422" s="200"/>
    </row>
    <row r="423" spans="3:3" x14ac:dyDescent="0.3">
      <c r="C423" s="200"/>
    </row>
    <row r="424" spans="3:3" x14ac:dyDescent="0.3">
      <c r="C424" s="200"/>
    </row>
    <row r="425" spans="3:3" x14ac:dyDescent="0.3">
      <c r="C425" s="200"/>
    </row>
    <row r="426" spans="3:3" x14ac:dyDescent="0.3">
      <c r="C426" s="200"/>
    </row>
    <row r="427" spans="3:3" x14ac:dyDescent="0.3">
      <c r="C427" s="200"/>
    </row>
    <row r="428" spans="3:3" x14ac:dyDescent="0.3">
      <c r="C428" s="200"/>
    </row>
    <row r="429" spans="3:3" x14ac:dyDescent="0.3">
      <c r="C429" s="200"/>
    </row>
    <row r="430" spans="3:3" x14ac:dyDescent="0.3">
      <c r="C430" s="200"/>
    </row>
    <row r="431" spans="3:3" x14ac:dyDescent="0.3">
      <c r="C431" s="200"/>
    </row>
    <row r="432" spans="3:3" x14ac:dyDescent="0.3">
      <c r="C432" s="200"/>
    </row>
    <row r="433" spans="3:3" x14ac:dyDescent="0.3">
      <c r="C433" s="200"/>
    </row>
    <row r="434" spans="3:3" x14ac:dyDescent="0.3">
      <c r="C434" s="200"/>
    </row>
    <row r="435" spans="3:3" x14ac:dyDescent="0.3">
      <c r="C435" s="200"/>
    </row>
    <row r="436" spans="3:3" x14ac:dyDescent="0.3">
      <c r="C436" s="200"/>
    </row>
    <row r="437" spans="3:3" x14ac:dyDescent="0.3">
      <c r="C437" s="200"/>
    </row>
    <row r="438" spans="3:3" x14ac:dyDescent="0.3">
      <c r="C438" s="200"/>
    </row>
    <row r="439" spans="3:3" x14ac:dyDescent="0.3">
      <c r="C439" s="200"/>
    </row>
    <row r="440" spans="3:3" x14ac:dyDescent="0.3">
      <c r="C440" s="200"/>
    </row>
    <row r="441" spans="3:3" x14ac:dyDescent="0.3">
      <c r="C441" s="200"/>
    </row>
    <row r="442" spans="3:3" x14ac:dyDescent="0.3">
      <c r="C442" s="200"/>
    </row>
    <row r="443" spans="3:3" x14ac:dyDescent="0.3">
      <c r="C443" s="200"/>
    </row>
    <row r="444" spans="3:3" x14ac:dyDescent="0.3">
      <c r="C444" s="200"/>
    </row>
    <row r="445" spans="3:3" x14ac:dyDescent="0.3">
      <c r="C445" s="200"/>
    </row>
    <row r="446" spans="3:3" x14ac:dyDescent="0.3">
      <c r="C446" s="200"/>
    </row>
    <row r="447" spans="3:3" x14ac:dyDescent="0.3">
      <c r="C447" s="200"/>
    </row>
    <row r="448" spans="3:3" x14ac:dyDescent="0.3">
      <c r="C448" s="200"/>
    </row>
    <row r="449" spans="3:3" x14ac:dyDescent="0.3">
      <c r="C449" s="200"/>
    </row>
    <row r="450" spans="3:3" x14ac:dyDescent="0.3">
      <c r="C450" s="200"/>
    </row>
    <row r="451" spans="3:3" x14ac:dyDescent="0.3">
      <c r="C451" s="200"/>
    </row>
    <row r="452" spans="3:3" x14ac:dyDescent="0.3">
      <c r="C452" s="200"/>
    </row>
    <row r="453" spans="3:3" x14ac:dyDescent="0.3">
      <c r="C453" s="200"/>
    </row>
    <row r="454" spans="3:3" x14ac:dyDescent="0.3">
      <c r="C454" s="200"/>
    </row>
    <row r="455" spans="3:3" x14ac:dyDescent="0.3">
      <c r="C455" s="200"/>
    </row>
    <row r="456" spans="3:3" x14ac:dyDescent="0.3">
      <c r="C456" s="200"/>
    </row>
    <row r="457" spans="3:3" x14ac:dyDescent="0.3">
      <c r="C457" s="200"/>
    </row>
    <row r="458" spans="3:3" x14ac:dyDescent="0.3">
      <c r="C458" s="200"/>
    </row>
    <row r="459" spans="3:3" x14ac:dyDescent="0.3">
      <c r="C459" s="200"/>
    </row>
    <row r="460" spans="3:3" x14ac:dyDescent="0.3">
      <c r="C460" s="200"/>
    </row>
    <row r="461" spans="3:3" x14ac:dyDescent="0.3">
      <c r="C461" s="200"/>
    </row>
    <row r="462" spans="3:3" x14ac:dyDescent="0.3">
      <c r="C462" s="200"/>
    </row>
    <row r="463" spans="3:3" x14ac:dyDescent="0.3">
      <c r="C463" s="200"/>
    </row>
    <row r="464" spans="3:3" x14ac:dyDescent="0.3">
      <c r="C464" s="200"/>
    </row>
    <row r="465" spans="3:3" x14ac:dyDescent="0.3">
      <c r="C465" s="200"/>
    </row>
    <row r="466" spans="3:3" x14ac:dyDescent="0.3">
      <c r="C466" s="200"/>
    </row>
    <row r="467" spans="3:3" x14ac:dyDescent="0.3">
      <c r="C467" s="200"/>
    </row>
    <row r="468" spans="3:3" x14ac:dyDescent="0.3">
      <c r="C468" s="200"/>
    </row>
    <row r="469" spans="3:3" x14ac:dyDescent="0.3">
      <c r="C469" s="200"/>
    </row>
    <row r="470" spans="3:3" x14ac:dyDescent="0.3">
      <c r="C470" s="200"/>
    </row>
    <row r="471" spans="3:3" x14ac:dyDescent="0.3">
      <c r="C471" s="200"/>
    </row>
    <row r="472" spans="3:3" x14ac:dyDescent="0.3">
      <c r="C472" s="200"/>
    </row>
    <row r="473" spans="3:3" x14ac:dyDescent="0.3">
      <c r="C473" s="200"/>
    </row>
    <row r="474" spans="3:3" x14ac:dyDescent="0.3">
      <c r="C474" s="200"/>
    </row>
    <row r="475" spans="3:3" x14ac:dyDescent="0.3">
      <c r="C475" s="200"/>
    </row>
    <row r="476" spans="3:3" x14ac:dyDescent="0.3">
      <c r="C476" s="200"/>
    </row>
    <row r="477" spans="3:3" x14ac:dyDescent="0.3">
      <c r="C477" s="200"/>
    </row>
    <row r="478" spans="3:3" x14ac:dyDescent="0.3">
      <c r="C478" s="200"/>
    </row>
    <row r="479" spans="3:3" x14ac:dyDescent="0.3">
      <c r="C479" s="200"/>
    </row>
    <row r="480" spans="3:3" x14ac:dyDescent="0.3">
      <c r="C480" s="200"/>
    </row>
    <row r="481" spans="3:3" x14ac:dyDescent="0.3">
      <c r="C481" s="200"/>
    </row>
    <row r="482" spans="3:3" x14ac:dyDescent="0.3">
      <c r="C482" s="200"/>
    </row>
    <row r="483" spans="3:3" x14ac:dyDescent="0.3">
      <c r="C483" s="200"/>
    </row>
    <row r="484" spans="3:3" x14ac:dyDescent="0.3">
      <c r="C484" s="200"/>
    </row>
    <row r="485" spans="3:3" x14ac:dyDescent="0.3">
      <c r="C485" s="200"/>
    </row>
    <row r="486" spans="3:3" x14ac:dyDescent="0.3">
      <c r="C486" s="200"/>
    </row>
    <row r="487" spans="3:3" x14ac:dyDescent="0.3">
      <c r="C487" s="200"/>
    </row>
    <row r="488" spans="3:3" x14ac:dyDescent="0.3">
      <c r="C488" s="200"/>
    </row>
    <row r="489" spans="3:3" x14ac:dyDescent="0.3">
      <c r="C489" s="200"/>
    </row>
    <row r="490" spans="3:3" x14ac:dyDescent="0.3">
      <c r="C490" s="200"/>
    </row>
    <row r="491" spans="3:3" x14ac:dyDescent="0.3">
      <c r="C491" s="200"/>
    </row>
    <row r="492" spans="3:3" x14ac:dyDescent="0.3">
      <c r="C492" s="200"/>
    </row>
    <row r="493" spans="3:3" x14ac:dyDescent="0.3">
      <c r="C493" s="200"/>
    </row>
    <row r="494" spans="3:3" x14ac:dyDescent="0.3">
      <c r="C494" s="200"/>
    </row>
    <row r="495" spans="3:3" x14ac:dyDescent="0.3">
      <c r="C495" s="200"/>
    </row>
    <row r="496" spans="3:3" x14ac:dyDescent="0.3">
      <c r="C496" s="200"/>
    </row>
    <row r="497" spans="3:3" x14ac:dyDescent="0.3">
      <c r="C497" s="200"/>
    </row>
    <row r="498" spans="3:3" x14ac:dyDescent="0.3">
      <c r="C498" s="200"/>
    </row>
    <row r="499" spans="3:3" x14ac:dyDescent="0.3">
      <c r="C499" s="200"/>
    </row>
    <row r="500" spans="3:3" x14ac:dyDescent="0.3">
      <c r="C500" s="200"/>
    </row>
    <row r="501" spans="3:3" x14ac:dyDescent="0.3">
      <c r="C501" s="200"/>
    </row>
    <row r="502" spans="3:3" x14ac:dyDescent="0.3">
      <c r="C502" s="200"/>
    </row>
    <row r="503" spans="3:3" x14ac:dyDescent="0.3">
      <c r="C503" s="200"/>
    </row>
    <row r="504" spans="3:3" x14ac:dyDescent="0.3">
      <c r="C504" s="200"/>
    </row>
    <row r="505" spans="3:3" x14ac:dyDescent="0.3">
      <c r="C505" s="200"/>
    </row>
    <row r="506" spans="3:3" x14ac:dyDescent="0.3">
      <c r="C506" s="200"/>
    </row>
    <row r="507" spans="3:3" x14ac:dyDescent="0.3">
      <c r="C507" s="200"/>
    </row>
    <row r="508" spans="3:3" x14ac:dyDescent="0.3">
      <c r="C508" s="200"/>
    </row>
    <row r="509" spans="3:3" x14ac:dyDescent="0.3">
      <c r="C509" s="200"/>
    </row>
    <row r="510" spans="3:3" x14ac:dyDescent="0.3">
      <c r="C510" s="200"/>
    </row>
    <row r="511" spans="3:3" x14ac:dyDescent="0.3">
      <c r="C511" s="200"/>
    </row>
    <row r="512" spans="3:3" x14ac:dyDescent="0.3">
      <c r="C512" s="200"/>
    </row>
    <row r="513" spans="3:3" x14ac:dyDescent="0.3">
      <c r="C513" s="200"/>
    </row>
    <row r="514" spans="3:3" x14ac:dyDescent="0.3">
      <c r="C514" s="200"/>
    </row>
    <row r="515" spans="3:3" x14ac:dyDescent="0.3">
      <c r="C515" s="200"/>
    </row>
    <row r="516" spans="3:3" x14ac:dyDescent="0.3">
      <c r="C516" s="200"/>
    </row>
    <row r="517" spans="3:3" x14ac:dyDescent="0.3">
      <c r="C517" s="200"/>
    </row>
    <row r="518" spans="3:3" x14ac:dyDescent="0.3">
      <c r="C518" s="200"/>
    </row>
    <row r="519" spans="3:3" x14ac:dyDescent="0.3">
      <c r="C519" s="200"/>
    </row>
    <row r="520" spans="3:3" x14ac:dyDescent="0.3">
      <c r="C520" s="200"/>
    </row>
    <row r="521" spans="3:3" x14ac:dyDescent="0.3">
      <c r="C521" s="200"/>
    </row>
    <row r="522" spans="3:3" x14ac:dyDescent="0.3">
      <c r="C522" s="200"/>
    </row>
    <row r="523" spans="3:3" x14ac:dyDescent="0.3">
      <c r="C523" s="200"/>
    </row>
    <row r="524" spans="3:3" x14ac:dyDescent="0.3">
      <c r="C524" s="200"/>
    </row>
    <row r="525" spans="3:3" x14ac:dyDescent="0.3">
      <c r="C525" s="200"/>
    </row>
    <row r="526" spans="3:3" x14ac:dyDescent="0.3">
      <c r="C526" s="200"/>
    </row>
    <row r="527" spans="3:3" x14ac:dyDescent="0.3">
      <c r="C527" s="200"/>
    </row>
    <row r="528" spans="3:3" x14ac:dyDescent="0.3">
      <c r="C528" s="200"/>
    </row>
    <row r="529" spans="3:3" x14ac:dyDescent="0.3">
      <c r="C529" s="200"/>
    </row>
    <row r="530" spans="3:3" x14ac:dyDescent="0.3">
      <c r="C530" s="200"/>
    </row>
    <row r="531" spans="3:3" x14ac:dyDescent="0.3">
      <c r="C531" s="200"/>
    </row>
    <row r="532" spans="3:3" x14ac:dyDescent="0.3">
      <c r="C532" s="200"/>
    </row>
    <row r="533" spans="3:3" x14ac:dyDescent="0.3">
      <c r="C533" s="200"/>
    </row>
    <row r="534" spans="3:3" x14ac:dyDescent="0.3">
      <c r="C534" s="200"/>
    </row>
    <row r="535" spans="3:3" x14ac:dyDescent="0.3">
      <c r="C535" s="200"/>
    </row>
    <row r="536" spans="3:3" x14ac:dyDescent="0.3">
      <c r="C536" s="200"/>
    </row>
    <row r="537" spans="3:3" x14ac:dyDescent="0.3">
      <c r="C537" s="200"/>
    </row>
    <row r="538" spans="3:3" x14ac:dyDescent="0.3">
      <c r="C538" s="200"/>
    </row>
    <row r="539" spans="3:3" x14ac:dyDescent="0.3">
      <c r="C539" s="200"/>
    </row>
    <row r="540" spans="3:3" x14ac:dyDescent="0.3">
      <c r="C540" s="200"/>
    </row>
    <row r="541" spans="3:3" x14ac:dyDescent="0.3">
      <c r="C541" s="200"/>
    </row>
    <row r="542" spans="3:3" x14ac:dyDescent="0.3">
      <c r="C542" s="200"/>
    </row>
    <row r="543" spans="3:3" x14ac:dyDescent="0.3">
      <c r="C543" s="200"/>
    </row>
    <row r="544" spans="3:3" x14ac:dyDescent="0.3">
      <c r="C544" s="200"/>
    </row>
    <row r="545" spans="3:3" x14ac:dyDescent="0.3">
      <c r="C545" s="200"/>
    </row>
    <row r="546" spans="3:3" x14ac:dyDescent="0.3">
      <c r="C546" s="200"/>
    </row>
    <row r="547" spans="3:3" x14ac:dyDescent="0.3">
      <c r="C547" s="200"/>
    </row>
    <row r="548" spans="3:3" x14ac:dyDescent="0.3">
      <c r="C548" s="200"/>
    </row>
    <row r="549" spans="3:3" x14ac:dyDescent="0.3">
      <c r="C549" s="200"/>
    </row>
    <row r="550" spans="3:3" x14ac:dyDescent="0.3">
      <c r="C550" s="200"/>
    </row>
    <row r="551" spans="3:3" x14ac:dyDescent="0.3">
      <c r="C551" s="200"/>
    </row>
    <row r="552" spans="3:3" x14ac:dyDescent="0.3">
      <c r="C552" s="200"/>
    </row>
    <row r="553" spans="3:3" x14ac:dyDescent="0.3">
      <c r="C553" s="200"/>
    </row>
    <row r="554" spans="3:3" x14ac:dyDescent="0.3">
      <c r="C554" s="200"/>
    </row>
    <row r="555" spans="3:3" x14ac:dyDescent="0.3">
      <c r="C555" s="200"/>
    </row>
    <row r="556" spans="3:3" x14ac:dyDescent="0.3">
      <c r="C556" s="200"/>
    </row>
    <row r="557" spans="3:3" x14ac:dyDescent="0.3">
      <c r="C557" s="200"/>
    </row>
    <row r="558" spans="3:3" x14ac:dyDescent="0.3">
      <c r="C558" s="200"/>
    </row>
    <row r="559" spans="3:3" x14ac:dyDescent="0.3">
      <c r="C559" s="200"/>
    </row>
    <row r="560" spans="3:3" x14ac:dyDescent="0.3">
      <c r="C560" s="200"/>
    </row>
    <row r="561" spans="3:3" x14ac:dyDescent="0.3">
      <c r="C561" s="200"/>
    </row>
    <row r="562" spans="3:3" x14ac:dyDescent="0.3">
      <c r="C562" s="200"/>
    </row>
    <row r="563" spans="3:3" x14ac:dyDescent="0.3">
      <c r="C563" s="200"/>
    </row>
    <row r="564" spans="3:3" x14ac:dyDescent="0.3">
      <c r="C564" s="200"/>
    </row>
    <row r="565" spans="3:3" x14ac:dyDescent="0.3">
      <c r="C565" s="200"/>
    </row>
    <row r="566" spans="3:3" x14ac:dyDescent="0.3">
      <c r="C566" s="200"/>
    </row>
    <row r="567" spans="3:3" x14ac:dyDescent="0.3">
      <c r="C567" s="200"/>
    </row>
    <row r="568" spans="3:3" x14ac:dyDescent="0.3">
      <c r="C568" s="200"/>
    </row>
    <row r="569" spans="3:3" x14ac:dyDescent="0.3">
      <c r="C569" s="200"/>
    </row>
    <row r="570" spans="3:3" x14ac:dyDescent="0.3">
      <c r="C570" s="200"/>
    </row>
    <row r="571" spans="3:3" x14ac:dyDescent="0.3">
      <c r="C571" s="200"/>
    </row>
    <row r="572" spans="3:3" x14ac:dyDescent="0.3">
      <c r="C572" s="200"/>
    </row>
    <row r="573" spans="3:3" x14ac:dyDescent="0.3">
      <c r="C573" s="200"/>
    </row>
    <row r="574" spans="3:3" x14ac:dyDescent="0.3">
      <c r="C574" s="200"/>
    </row>
    <row r="575" spans="3:3" x14ac:dyDescent="0.3">
      <c r="C575" s="200"/>
    </row>
    <row r="576" spans="3:3" x14ac:dyDescent="0.3">
      <c r="C576" s="200"/>
    </row>
    <row r="577" spans="3:3" x14ac:dyDescent="0.3">
      <c r="C577" s="200"/>
    </row>
    <row r="578" spans="3:3" x14ac:dyDescent="0.3">
      <c r="C578" s="200"/>
    </row>
    <row r="579" spans="3:3" x14ac:dyDescent="0.3">
      <c r="C579" s="200"/>
    </row>
    <row r="580" spans="3:3" x14ac:dyDescent="0.3">
      <c r="C580" s="200"/>
    </row>
    <row r="581" spans="3:3" x14ac:dyDescent="0.3">
      <c r="C581" s="200"/>
    </row>
    <row r="582" spans="3:3" x14ac:dyDescent="0.3">
      <c r="C582" s="200"/>
    </row>
    <row r="583" spans="3:3" x14ac:dyDescent="0.3">
      <c r="C583" s="200"/>
    </row>
    <row r="584" spans="3:3" x14ac:dyDescent="0.3">
      <c r="C584" s="200"/>
    </row>
    <row r="585" spans="3:3" x14ac:dyDescent="0.3">
      <c r="C585" s="200"/>
    </row>
    <row r="586" spans="3:3" x14ac:dyDescent="0.3">
      <c r="C586" s="200"/>
    </row>
    <row r="587" spans="3:3" x14ac:dyDescent="0.3">
      <c r="C587" s="200"/>
    </row>
    <row r="588" spans="3:3" x14ac:dyDescent="0.3">
      <c r="C588" s="200"/>
    </row>
    <row r="589" spans="3:3" x14ac:dyDescent="0.3">
      <c r="C589" s="200"/>
    </row>
    <row r="590" spans="3:3" x14ac:dyDescent="0.3">
      <c r="C590" s="200"/>
    </row>
    <row r="591" spans="3:3" x14ac:dyDescent="0.3">
      <c r="C591" s="200"/>
    </row>
    <row r="592" spans="3:3" x14ac:dyDescent="0.3">
      <c r="C592" s="200"/>
    </row>
    <row r="593" spans="3:3" x14ac:dyDescent="0.3">
      <c r="C593" s="200"/>
    </row>
    <row r="594" spans="3:3" x14ac:dyDescent="0.3">
      <c r="C594" s="200"/>
    </row>
    <row r="595" spans="3:3" x14ac:dyDescent="0.3">
      <c r="C595" s="200"/>
    </row>
    <row r="596" spans="3:3" x14ac:dyDescent="0.3">
      <c r="C596" s="200"/>
    </row>
    <row r="597" spans="3:3" x14ac:dyDescent="0.3">
      <c r="C597" s="200"/>
    </row>
    <row r="598" spans="3:3" x14ac:dyDescent="0.3">
      <c r="C598" s="200"/>
    </row>
    <row r="599" spans="3:3" x14ac:dyDescent="0.3">
      <c r="C599" s="200"/>
    </row>
    <row r="600" spans="3:3" x14ac:dyDescent="0.3">
      <c r="C600" s="200"/>
    </row>
    <row r="601" spans="3:3" x14ac:dyDescent="0.3">
      <c r="C601" s="200"/>
    </row>
    <row r="602" spans="3:3" x14ac:dyDescent="0.3">
      <c r="C602" s="200"/>
    </row>
    <row r="603" spans="3:3" x14ac:dyDescent="0.3">
      <c r="C603" s="200"/>
    </row>
    <row r="604" spans="3:3" x14ac:dyDescent="0.3">
      <c r="C604" s="200"/>
    </row>
    <row r="605" spans="3:3" x14ac:dyDescent="0.3">
      <c r="C605" s="200"/>
    </row>
    <row r="606" spans="3:3" x14ac:dyDescent="0.3">
      <c r="C606" s="200"/>
    </row>
    <row r="607" spans="3:3" x14ac:dyDescent="0.3">
      <c r="C607" s="200"/>
    </row>
    <row r="608" spans="3:3" x14ac:dyDescent="0.3">
      <c r="C608" s="200"/>
    </row>
    <row r="609" spans="3:3" x14ac:dyDescent="0.3">
      <c r="C609" s="200"/>
    </row>
    <row r="610" spans="3:3" x14ac:dyDescent="0.3">
      <c r="C610" s="200"/>
    </row>
    <row r="611" spans="3:3" x14ac:dyDescent="0.3">
      <c r="C611" s="200"/>
    </row>
    <row r="612" spans="3:3" x14ac:dyDescent="0.3">
      <c r="C612" s="200"/>
    </row>
    <row r="613" spans="3:3" x14ac:dyDescent="0.3">
      <c r="C613" s="200"/>
    </row>
    <row r="614" spans="3:3" x14ac:dyDescent="0.3">
      <c r="C614" s="200"/>
    </row>
    <row r="615" spans="3:3" x14ac:dyDescent="0.3">
      <c r="C615" s="200"/>
    </row>
    <row r="616" spans="3:3" x14ac:dyDescent="0.3">
      <c r="C616" s="200"/>
    </row>
    <row r="617" spans="3:3" x14ac:dyDescent="0.3">
      <c r="C617" s="200"/>
    </row>
    <row r="618" spans="3:3" x14ac:dyDescent="0.3">
      <c r="C618" s="200"/>
    </row>
    <row r="619" spans="3:3" x14ac:dyDescent="0.3">
      <c r="C619" s="200"/>
    </row>
    <row r="620" spans="3:3" x14ac:dyDescent="0.3">
      <c r="C620" s="200"/>
    </row>
    <row r="621" spans="3:3" x14ac:dyDescent="0.3">
      <c r="C621" s="200"/>
    </row>
    <row r="622" spans="3:3" x14ac:dyDescent="0.3">
      <c r="C622" s="200"/>
    </row>
    <row r="623" spans="3:3" x14ac:dyDescent="0.3">
      <c r="C623" s="200"/>
    </row>
    <row r="624" spans="3:3" x14ac:dyDescent="0.3">
      <c r="C624" s="200"/>
    </row>
    <row r="625" spans="3:3" x14ac:dyDescent="0.3">
      <c r="C625" s="200"/>
    </row>
    <row r="626" spans="3:3" x14ac:dyDescent="0.3">
      <c r="C626" s="200"/>
    </row>
    <row r="627" spans="3:3" x14ac:dyDescent="0.3">
      <c r="C627" s="200"/>
    </row>
    <row r="628" spans="3:3" x14ac:dyDescent="0.3">
      <c r="C628" s="200"/>
    </row>
    <row r="629" spans="3:3" x14ac:dyDescent="0.3">
      <c r="C629" s="200"/>
    </row>
    <row r="630" spans="3:3" x14ac:dyDescent="0.3">
      <c r="C630" s="200"/>
    </row>
    <row r="631" spans="3:3" x14ac:dyDescent="0.3">
      <c r="C631" s="200"/>
    </row>
    <row r="632" spans="3:3" x14ac:dyDescent="0.3">
      <c r="C632" s="200"/>
    </row>
    <row r="633" spans="3:3" x14ac:dyDescent="0.3">
      <c r="C633" s="200"/>
    </row>
    <row r="634" spans="3:3" x14ac:dyDescent="0.3">
      <c r="C634" s="200"/>
    </row>
    <row r="635" spans="3:3" x14ac:dyDescent="0.3">
      <c r="C635" s="200"/>
    </row>
    <row r="636" spans="3:3" x14ac:dyDescent="0.3">
      <c r="C636" s="200"/>
    </row>
    <row r="637" spans="3:3" x14ac:dyDescent="0.3">
      <c r="C637" s="200"/>
    </row>
    <row r="638" spans="3:3" x14ac:dyDescent="0.3">
      <c r="C638" s="200"/>
    </row>
    <row r="639" spans="3:3" x14ac:dyDescent="0.3">
      <c r="C639" s="200"/>
    </row>
    <row r="640" spans="3:3" x14ac:dyDescent="0.3">
      <c r="C640" s="200"/>
    </row>
    <row r="641" spans="3:3" x14ac:dyDescent="0.3">
      <c r="C641" s="200"/>
    </row>
    <row r="642" spans="3:3" x14ac:dyDescent="0.3">
      <c r="C642" s="200"/>
    </row>
    <row r="643" spans="3:3" x14ac:dyDescent="0.3">
      <c r="C643" s="200"/>
    </row>
    <row r="644" spans="3:3" x14ac:dyDescent="0.3">
      <c r="C644" s="200"/>
    </row>
    <row r="645" spans="3:3" x14ac:dyDescent="0.3">
      <c r="C645" s="200"/>
    </row>
    <row r="646" spans="3:3" x14ac:dyDescent="0.3">
      <c r="C646" s="200"/>
    </row>
    <row r="647" spans="3:3" x14ac:dyDescent="0.3">
      <c r="C647" s="200"/>
    </row>
    <row r="648" spans="3:3" x14ac:dyDescent="0.3">
      <c r="C648" s="200"/>
    </row>
    <row r="649" spans="3:3" x14ac:dyDescent="0.3">
      <c r="C649" s="200"/>
    </row>
    <row r="650" spans="3:3" x14ac:dyDescent="0.3">
      <c r="C650" s="200"/>
    </row>
    <row r="651" spans="3:3" x14ac:dyDescent="0.3">
      <c r="C651" s="200"/>
    </row>
    <row r="652" spans="3:3" x14ac:dyDescent="0.3">
      <c r="C652" s="200"/>
    </row>
    <row r="653" spans="3:3" x14ac:dyDescent="0.3">
      <c r="C653" s="200"/>
    </row>
    <row r="654" spans="3:3" x14ac:dyDescent="0.3">
      <c r="C654" s="200"/>
    </row>
    <row r="655" spans="3:3" x14ac:dyDescent="0.3">
      <c r="C655" s="200"/>
    </row>
    <row r="656" spans="3:3" x14ac:dyDescent="0.3">
      <c r="C656" s="200"/>
    </row>
    <row r="657" spans="3:3" x14ac:dyDescent="0.3">
      <c r="C657" s="200"/>
    </row>
    <row r="658" spans="3:3" x14ac:dyDescent="0.3">
      <c r="C658" s="200"/>
    </row>
    <row r="659" spans="3:3" x14ac:dyDescent="0.3">
      <c r="C659" s="200"/>
    </row>
    <row r="660" spans="3:3" x14ac:dyDescent="0.3">
      <c r="C660" s="200"/>
    </row>
    <row r="661" spans="3:3" x14ac:dyDescent="0.3">
      <c r="C661" s="200"/>
    </row>
    <row r="662" spans="3:3" x14ac:dyDescent="0.3">
      <c r="C662" s="200"/>
    </row>
    <row r="663" spans="3:3" x14ac:dyDescent="0.3">
      <c r="C663" s="200"/>
    </row>
    <row r="664" spans="3:3" x14ac:dyDescent="0.3">
      <c r="C664" s="200"/>
    </row>
    <row r="665" spans="3:3" x14ac:dyDescent="0.3">
      <c r="C665" s="200"/>
    </row>
    <row r="666" spans="3:3" x14ac:dyDescent="0.3">
      <c r="C666" s="200"/>
    </row>
    <row r="667" spans="3:3" x14ac:dyDescent="0.3">
      <c r="C667" s="200"/>
    </row>
    <row r="668" spans="3:3" x14ac:dyDescent="0.3">
      <c r="C668" s="200"/>
    </row>
    <row r="669" spans="3:3" x14ac:dyDescent="0.3">
      <c r="C669" s="200"/>
    </row>
    <row r="670" spans="3:3" x14ac:dyDescent="0.3">
      <c r="C670" s="200"/>
    </row>
    <row r="671" spans="3:3" x14ac:dyDescent="0.3">
      <c r="C671" s="200"/>
    </row>
    <row r="672" spans="3:3" x14ac:dyDescent="0.3">
      <c r="C672" s="200"/>
    </row>
    <row r="673" spans="3:3" x14ac:dyDescent="0.3">
      <c r="C673" s="200"/>
    </row>
    <row r="674" spans="3:3" x14ac:dyDescent="0.3">
      <c r="C674" s="200"/>
    </row>
    <row r="675" spans="3:3" x14ac:dyDescent="0.3">
      <c r="C675" s="200"/>
    </row>
    <row r="676" spans="3:3" x14ac:dyDescent="0.3">
      <c r="C676" s="200"/>
    </row>
    <row r="677" spans="3:3" x14ac:dyDescent="0.3">
      <c r="C677" s="200"/>
    </row>
    <row r="678" spans="3:3" x14ac:dyDescent="0.3">
      <c r="C678" s="200"/>
    </row>
    <row r="679" spans="3:3" x14ac:dyDescent="0.3">
      <c r="C679" s="200"/>
    </row>
    <row r="680" spans="3:3" x14ac:dyDescent="0.3">
      <c r="C680" s="200"/>
    </row>
    <row r="681" spans="3:3" x14ac:dyDescent="0.3">
      <c r="C681" s="200"/>
    </row>
    <row r="682" spans="3:3" x14ac:dyDescent="0.3">
      <c r="C682" s="200"/>
    </row>
    <row r="683" spans="3:3" x14ac:dyDescent="0.3">
      <c r="C683" s="200"/>
    </row>
    <row r="684" spans="3:3" x14ac:dyDescent="0.3">
      <c r="C684" s="200"/>
    </row>
    <row r="685" spans="3:3" x14ac:dyDescent="0.3">
      <c r="C685" s="200"/>
    </row>
    <row r="686" spans="3:3" x14ac:dyDescent="0.3">
      <c r="C686" s="200"/>
    </row>
    <row r="687" spans="3:3" x14ac:dyDescent="0.3">
      <c r="C687" s="200"/>
    </row>
    <row r="688" spans="3:3" x14ac:dyDescent="0.3">
      <c r="C688" s="200"/>
    </row>
    <row r="689" spans="3:3" x14ac:dyDescent="0.3">
      <c r="C689" s="200"/>
    </row>
    <row r="690" spans="3:3" x14ac:dyDescent="0.3">
      <c r="C690" s="200"/>
    </row>
    <row r="691" spans="3:3" x14ac:dyDescent="0.3">
      <c r="C691" s="200"/>
    </row>
    <row r="692" spans="3:3" x14ac:dyDescent="0.3">
      <c r="C692" s="200"/>
    </row>
    <row r="693" spans="3:3" x14ac:dyDescent="0.3">
      <c r="C693" s="200"/>
    </row>
    <row r="694" spans="3:3" x14ac:dyDescent="0.3">
      <c r="C694" s="200"/>
    </row>
    <row r="695" spans="3:3" x14ac:dyDescent="0.3">
      <c r="C695" s="200"/>
    </row>
    <row r="696" spans="3:3" x14ac:dyDescent="0.3">
      <c r="C696" s="200"/>
    </row>
    <row r="697" spans="3:3" x14ac:dyDescent="0.3">
      <c r="C697" s="200"/>
    </row>
    <row r="698" spans="3:3" x14ac:dyDescent="0.3">
      <c r="C698" s="200"/>
    </row>
    <row r="699" spans="3:3" x14ac:dyDescent="0.3">
      <c r="C699" s="200"/>
    </row>
    <row r="700" spans="3:3" x14ac:dyDescent="0.3">
      <c r="C700" s="200"/>
    </row>
    <row r="701" spans="3:3" x14ac:dyDescent="0.3">
      <c r="C701" s="200"/>
    </row>
    <row r="702" spans="3:3" x14ac:dyDescent="0.3">
      <c r="C702" s="200"/>
    </row>
    <row r="703" spans="3:3" x14ac:dyDescent="0.3">
      <c r="C703" s="200"/>
    </row>
    <row r="704" spans="3:3" x14ac:dyDescent="0.3">
      <c r="C704" s="200"/>
    </row>
    <row r="705" spans="3:3" x14ac:dyDescent="0.3">
      <c r="C705" s="200"/>
    </row>
    <row r="706" spans="3:3" x14ac:dyDescent="0.3">
      <c r="C706" s="200"/>
    </row>
    <row r="707" spans="3:3" x14ac:dyDescent="0.3">
      <c r="C707" s="200"/>
    </row>
    <row r="708" spans="3:3" x14ac:dyDescent="0.3">
      <c r="C708" s="200"/>
    </row>
    <row r="709" spans="3:3" x14ac:dyDescent="0.3">
      <c r="C709" s="200"/>
    </row>
    <row r="710" spans="3:3" x14ac:dyDescent="0.3">
      <c r="C710" s="200"/>
    </row>
    <row r="711" spans="3:3" x14ac:dyDescent="0.3">
      <c r="C711" s="200"/>
    </row>
    <row r="712" spans="3:3" x14ac:dyDescent="0.3">
      <c r="C712" s="200"/>
    </row>
    <row r="713" spans="3:3" x14ac:dyDescent="0.3">
      <c r="C713" s="200"/>
    </row>
    <row r="714" spans="3:3" x14ac:dyDescent="0.3">
      <c r="C714" s="200"/>
    </row>
    <row r="715" spans="3:3" x14ac:dyDescent="0.3">
      <c r="C715" s="200"/>
    </row>
    <row r="716" spans="3:3" x14ac:dyDescent="0.3">
      <c r="C716" s="200"/>
    </row>
    <row r="717" spans="3:3" x14ac:dyDescent="0.3">
      <c r="C717" s="200"/>
    </row>
    <row r="718" spans="3:3" x14ac:dyDescent="0.3">
      <c r="C718" s="200"/>
    </row>
    <row r="719" spans="3:3" x14ac:dyDescent="0.3">
      <c r="C719" s="200"/>
    </row>
    <row r="720" spans="3:3" x14ac:dyDescent="0.3">
      <c r="C720" s="200"/>
    </row>
    <row r="721" spans="3:3" x14ac:dyDescent="0.3">
      <c r="C721" s="200"/>
    </row>
    <row r="722" spans="3:3" x14ac:dyDescent="0.3">
      <c r="C722" s="200"/>
    </row>
    <row r="723" spans="3:3" x14ac:dyDescent="0.3">
      <c r="C723" s="200"/>
    </row>
    <row r="724" spans="3:3" x14ac:dyDescent="0.3">
      <c r="C724" s="200"/>
    </row>
    <row r="725" spans="3:3" x14ac:dyDescent="0.3">
      <c r="C725" s="200"/>
    </row>
    <row r="726" spans="3:3" x14ac:dyDescent="0.3">
      <c r="C726" s="200"/>
    </row>
    <row r="727" spans="3:3" x14ac:dyDescent="0.3">
      <c r="C727" s="200"/>
    </row>
    <row r="728" spans="3:3" x14ac:dyDescent="0.3">
      <c r="C728" s="200"/>
    </row>
    <row r="729" spans="3:3" x14ac:dyDescent="0.3">
      <c r="C729" s="200"/>
    </row>
    <row r="730" spans="3:3" x14ac:dyDescent="0.3">
      <c r="C730" s="200"/>
    </row>
    <row r="731" spans="3:3" x14ac:dyDescent="0.3">
      <c r="C731" s="200"/>
    </row>
    <row r="732" spans="3:3" x14ac:dyDescent="0.3">
      <c r="C732" s="200"/>
    </row>
    <row r="733" spans="3:3" x14ac:dyDescent="0.3">
      <c r="C733" s="200"/>
    </row>
    <row r="734" spans="3:3" x14ac:dyDescent="0.3">
      <c r="C734" s="200"/>
    </row>
    <row r="735" spans="3:3" x14ac:dyDescent="0.3">
      <c r="C735" s="200"/>
    </row>
    <row r="736" spans="3:3" x14ac:dyDescent="0.3">
      <c r="C736" s="200"/>
    </row>
    <row r="737" spans="3:3" x14ac:dyDescent="0.3">
      <c r="C737" s="200"/>
    </row>
    <row r="738" spans="3:3" x14ac:dyDescent="0.3">
      <c r="C738" s="200"/>
    </row>
    <row r="739" spans="3:3" x14ac:dyDescent="0.3">
      <c r="C739" s="200"/>
    </row>
    <row r="740" spans="3:3" x14ac:dyDescent="0.3">
      <c r="C740" s="200"/>
    </row>
    <row r="741" spans="3:3" x14ac:dyDescent="0.3">
      <c r="C741" s="200"/>
    </row>
    <row r="742" spans="3:3" x14ac:dyDescent="0.3">
      <c r="C742" s="200"/>
    </row>
    <row r="743" spans="3:3" x14ac:dyDescent="0.3">
      <c r="C743" s="200"/>
    </row>
    <row r="744" spans="3:3" x14ac:dyDescent="0.3">
      <c r="C744" s="200"/>
    </row>
    <row r="745" spans="3:3" x14ac:dyDescent="0.3">
      <c r="C745" s="200"/>
    </row>
    <row r="746" spans="3:3" x14ac:dyDescent="0.3">
      <c r="C746" s="200"/>
    </row>
    <row r="747" spans="3:3" x14ac:dyDescent="0.3">
      <c r="C747" s="200"/>
    </row>
    <row r="748" spans="3:3" x14ac:dyDescent="0.3">
      <c r="C748" s="200"/>
    </row>
    <row r="749" spans="3:3" x14ac:dyDescent="0.3">
      <c r="C749" s="200"/>
    </row>
    <row r="750" spans="3:3" x14ac:dyDescent="0.3">
      <c r="C750" s="200"/>
    </row>
    <row r="751" spans="3:3" x14ac:dyDescent="0.3">
      <c r="C751" s="200"/>
    </row>
    <row r="752" spans="3:3" x14ac:dyDescent="0.3">
      <c r="C752" s="200"/>
    </row>
    <row r="753" spans="3:3" x14ac:dyDescent="0.3">
      <c r="C753" s="200"/>
    </row>
    <row r="754" spans="3:3" x14ac:dyDescent="0.3">
      <c r="C754" s="200"/>
    </row>
    <row r="755" spans="3:3" x14ac:dyDescent="0.3">
      <c r="C755" s="200"/>
    </row>
    <row r="756" spans="3:3" x14ac:dyDescent="0.3">
      <c r="C756" s="200"/>
    </row>
    <row r="757" spans="3:3" x14ac:dyDescent="0.3">
      <c r="C757" s="200"/>
    </row>
    <row r="758" spans="3:3" x14ac:dyDescent="0.3">
      <c r="C758" s="200"/>
    </row>
    <row r="759" spans="3:3" x14ac:dyDescent="0.3">
      <c r="C759" s="200"/>
    </row>
    <row r="760" spans="3:3" x14ac:dyDescent="0.3">
      <c r="C760" s="200"/>
    </row>
    <row r="761" spans="3:3" x14ac:dyDescent="0.3">
      <c r="C761" s="200"/>
    </row>
    <row r="762" spans="3:3" x14ac:dyDescent="0.3">
      <c r="C762" s="200"/>
    </row>
    <row r="763" spans="3:3" x14ac:dyDescent="0.3">
      <c r="C763" s="200"/>
    </row>
    <row r="764" spans="3:3" x14ac:dyDescent="0.3">
      <c r="C764" s="200"/>
    </row>
    <row r="765" spans="3:3" x14ac:dyDescent="0.3">
      <c r="C765" s="200"/>
    </row>
    <row r="766" spans="3:3" x14ac:dyDescent="0.3">
      <c r="C766" s="200"/>
    </row>
    <row r="767" spans="3:3" x14ac:dyDescent="0.3">
      <c r="C767" s="200"/>
    </row>
    <row r="768" spans="3:3" x14ac:dyDescent="0.3">
      <c r="C768" s="200"/>
    </row>
    <row r="769" spans="3:3" x14ac:dyDescent="0.3">
      <c r="C769" s="200"/>
    </row>
    <row r="770" spans="3:3" x14ac:dyDescent="0.3">
      <c r="C770" s="200"/>
    </row>
    <row r="771" spans="3:3" x14ac:dyDescent="0.3">
      <c r="C771" s="200"/>
    </row>
    <row r="772" spans="3:3" x14ac:dyDescent="0.3">
      <c r="C772" s="200"/>
    </row>
    <row r="773" spans="3:3" x14ac:dyDescent="0.3">
      <c r="C773" s="200"/>
    </row>
    <row r="774" spans="3:3" x14ac:dyDescent="0.3">
      <c r="C774" s="200"/>
    </row>
    <row r="775" spans="3:3" x14ac:dyDescent="0.3">
      <c r="C775" s="200"/>
    </row>
    <row r="776" spans="3:3" x14ac:dyDescent="0.3">
      <c r="C776" s="200"/>
    </row>
    <row r="777" spans="3:3" x14ac:dyDescent="0.3">
      <c r="C777" s="200"/>
    </row>
    <row r="778" spans="3:3" x14ac:dyDescent="0.3">
      <c r="C778" s="200"/>
    </row>
    <row r="779" spans="3:3" x14ac:dyDescent="0.3">
      <c r="C779" s="200"/>
    </row>
    <row r="780" spans="3:3" x14ac:dyDescent="0.3">
      <c r="C780" s="200"/>
    </row>
    <row r="781" spans="3:3" x14ac:dyDescent="0.3">
      <c r="C781" s="200"/>
    </row>
    <row r="782" spans="3:3" x14ac:dyDescent="0.3">
      <c r="C782" s="200"/>
    </row>
    <row r="783" spans="3:3" x14ac:dyDescent="0.3">
      <c r="C783" s="200"/>
    </row>
    <row r="784" spans="3:3" x14ac:dyDescent="0.3">
      <c r="C784" s="200"/>
    </row>
    <row r="785" spans="3:3" x14ac:dyDescent="0.3">
      <c r="C785" s="200"/>
    </row>
    <row r="786" spans="3:3" x14ac:dyDescent="0.3">
      <c r="C786" s="200"/>
    </row>
    <row r="787" spans="3:3" x14ac:dyDescent="0.3">
      <c r="C787" s="200"/>
    </row>
    <row r="788" spans="3:3" x14ac:dyDescent="0.3">
      <c r="C788" s="200"/>
    </row>
    <row r="789" spans="3:3" x14ac:dyDescent="0.3">
      <c r="C789" s="200"/>
    </row>
    <row r="790" spans="3:3" x14ac:dyDescent="0.3">
      <c r="C790" s="200"/>
    </row>
    <row r="791" spans="3:3" x14ac:dyDescent="0.3">
      <c r="C791" s="200"/>
    </row>
    <row r="792" spans="3:3" x14ac:dyDescent="0.3">
      <c r="C792" s="200"/>
    </row>
    <row r="793" spans="3:3" x14ac:dyDescent="0.3">
      <c r="C793" s="200"/>
    </row>
    <row r="794" spans="3:3" x14ac:dyDescent="0.3">
      <c r="C794" s="200"/>
    </row>
    <row r="795" spans="3:3" x14ac:dyDescent="0.3">
      <c r="C795" s="200"/>
    </row>
    <row r="796" spans="3:3" x14ac:dyDescent="0.3">
      <c r="C796" s="200"/>
    </row>
    <row r="797" spans="3:3" x14ac:dyDescent="0.3">
      <c r="C797" s="200"/>
    </row>
    <row r="798" spans="3:3" x14ac:dyDescent="0.3">
      <c r="C798" s="200"/>
    </row>
    <row r="799" spans="3:3" x14ac:dyDescent="0.3">
      <c r="C799" s="200"/>
    </row>
    <row r="800" spans="3:3" x14ac:dyDescent="0.3">
      <c r="C800" s="200"/>
    </row>
    <row r="801" spans="3:3" x14ac:dyDescent="0.3">
      <c r="C801" s="200"/>
    </row>
    <row r="802" spans="3:3" x14ac:dyDescent="0.3">
      <c r="C802" s="200"/>
    </row>
    <row r="803" spans="3:3" x14ac:dyDescent="0.3">
      <c r="C803" s="200"/>
    </row>
    <row r="804" spans="3:3" x14ac:dyDescent="0.3">
      <c r="C804" s="200"/>
    </row>
    <row r="805" spans="3:3" x14ac:dyDescent="0.3">
      <c r="C805" s="200"/>
    </row>
    <row r="806" spans="3:3" x14ac:dyDescent="0.3">
      <c r="C806" s="200"/>
    </row>
    <row r="807" spans="3:3" x14ac:dyDescent="0.3">
      <c r="C807" s="200"/>
    </row>
    <row r="808" spans="3:3" x14ac:dyDescent="0.3">
      <c r="C808" s="200"/>
    </row>
    <row r="809" spans="3:3" x14ac:dyDescent="0.3">
      <c r="C809" s="200"/>
    </row>
    <row r="810" spans="3:3" x14ac:dyDescent="0.3">
      <c r="C810" s="200"/>
    </row>
    <row r="811" spans="3:3" x14ac:dyDescent="0.3">
      <c r="C811" s="200"/>
    </row>
    <row r="812" spans="3:3" x14ac:dyDescent="0.3">
      <c r="C812" s="200"/>
    </row>
    <row r="813" spans="3:3" x14ac:dyDescent="0.3">
      <c r="C813" s="200"/>
    </row>
    <row r="814" spans="3:3" x14ac:dyDescent="0.3">
      <c r="C814" s="200"/>
    </row>
    <row r="815" spans="3:3" x14ac:dyDescent="0.3">
      <c r="C815" s="200"/>
    </row>
    <row r="816" spans="3:3" x14ac:dyDescent="0.3">
      <c r="C816" s="200"/>
    </row>
    <row r="817" spans="3:3" x14ac:dyDescent="0.3">
      <c r="C817" s="200"/>
    </row>
    <row r="818" spans="3:3" x14ac:dyDescent="0.3">
      <c r="C818" s="200"/>
    </row>
    <row r="819" spans="3:3" x14ac:dyDescent="0.3">
      <c r="C819" s="200"/>
    </row>
    <row r="820" spans="3:3" x14ac:dyDescent="0.3">
      <c r="C820" s="200"/>
    </row>
    <row r="821" spans="3:3" x14ac:dyDescent="0.3">
      <c r="C821" s="200"/>
    </row>
    <row r="822" spans="3:3" x14ac:dyDescent="0.3">
      <c r="C822" s="200"/>
    </row>
    <row r="823" spans="3:3" x14ac:dyDescent="0.3">
      <c r="C823" s="200"/>
    </row>
    <row r="824" spans="3:3" x14ac:dyDescent="0.3">
      <c r="C824" s="200"/>
    </row>
    <row r="825" spans="3:3" x14ac:dyDescent="0.3">
      <c r="C825" s="200"/>
    </row>
    <row r="826" spans="3:3" x14ac:dyDescent="0.3">
      <c r="C826" s="200"/>
    </row>
    <row r="827" spans="3:3" x14ac:dyDescent="0.3">
      <c r="C827" s="200"/>
    </row>
    <row r="828" spans="3:3" x14ac:dyDescent="0.3">
      <c r="C828" s="200"/>
    </row>
    <row r="829" spans="3:3" x14ac:dyDescent="0.3">
      <c r="C829" s="200"/>
    </row>
    <row r="830" spans="3:3" x14ac:dyDescent="0.3">
      <c r="C830" s="200"/>
    </row>
    <row r="831" spans="3:3" x14ac:dyDescent="0.3">
      <c r="C831" s="200"/>
    </row>
    <row r="832" spans="3:3" x14ac:dyDescent="0.3">
      <c r="C832" s="200"/>
    </row>
    <row r="833" spans="3:3" x14ac:dyDescent="0.3">
      <c r="C833" s="200"/>
    </row>
    <row r="834" spans="3:3" x14ac:dyDescent="0.3">
      <c r="C834" s="200"/>
    </row>
    <row r="835" spans="3:3" x14ac:dyDescent="0.3">
      <c r="C835" s="200"/>
    </row>
    <row r="836" spans="3:3" x14ac:dyDescent="0.3">
      <c r="C836" s="200"/>
    </row>
    <row r="837" spans="3:3" x14ac:dyDescent="0.3">
      <c r="C837" s="200"/>
    </row>
    <row r="838" spans="3:3" x14ac:dyDescent="0.3">
      <c r="C838" s="200"/>
    </row>
    <row r="839" spans="3:3" x14ac:dyDescent="0.3">
      <c r="C839" s="200"/>
    </row>
    <row r="840" spans="3:3" x14ac:dyDescent="0.3">
      <c r="C840" s="200"/>
    </row>
    <row r="841" spans="3:3" x14ac:dyDescent="0.3">
      <c r="C841" s="200"/>
    </row>
    <row r="842" spans="3:3" x14ac:dyDescent="0.3">
      <c r="C842" s="200"/>
    </row>
    <row r="843" spans="3:3" x14ac:dyDescent="0.3">
      <c r="C843" s="200"/>
    </row>
    <row r="844" spans="3:3" x14ac:dyDescent="0.3">
      <c r="C844" s="200"/>
    </row>
    <row r="845" spans="3:3" x14ac:dyDescent="0.3">
      <c r="C845" s="200"/>
    </row>
    <row r="846" spans="3:3" x14ac:dyDescent="0.3">
      <c r="C846" s="200"/>
    </row>
    <row r="847" spans="3:3" x14ac:dyDescent="0.3">
      <c r="C847" s="200"/>
    </row>
    <row r="848" spans="3:3" x14ac:dyDescent="0.3">
      <c r="C848" s="200"/>
    </row>
    <row r="849" spans="3:3" x14ac:dyDescent="0.3">
      <c r="C849" s="200"/>
    </row>
    <row r="850" spans="3:3" x14ac:dyDescent="0.3">
      <c r="C850" s="200"/>
    </row>
    <row r="851" spans="3:3" x14ac:dyDescent="0.3">
      <c r="C851" s="200"/>
    </row>
    <row r="852" spans="3:3" x14ac:dyDescent="0.3">
      <c r="C852" s="200"/>
    </row>
    <row r="853" spans="3:3" x14ac:dyDescent="0.3">
      <c r="C853" s="200"/>
    </row>
    <row r="854" spans="3:3" x14ac:dyDescent="0.3">
      <c r="C854" s="200"/>
    </row>
    <row r="855" spans="3:3" x14ac:dyDescent="0.3">
      <c r="C855" s="200"/>
    </row>
    <row r="856" spans="3:3" x14ac:dyDescent="0.3">
      <c r="C856" s="200"/>
    </row>
    <row r="857" spans="3:3" x14ac:dyDescent="0.3">
      <c r="C857" s="200"/>
    </row>
    <row r="858" spans="3:3" x14ac:dyDescent="0.3">
      <c r="C858" s="200"/>
    </row>
    <row r="859" spans="3:3" x14ac:dyDescent="0.3">
      <c r="C859" s="200"/>
    </row>
    <row r="860" spans="3:3" x14ac:dyDescent="0.3">
      <c r="C860" s="200"/>
    </row>
    <row r="861" spans="3:3" x14ac:dyDescent="0.3">
      <c r="C861" s="200"/>
    </row>
    <row r="862" spans="3:3" x14ac:dyDescent="0.3">
      <c r="C862" s="200"/>
    </row>
    <row r="863" spans="3:3" x14ac:dyDescent="0.3">
      <c r="C863" s="200"/>
    </row>
    <row r="864" spans="3:3" x14ac:dyDescent="0.3">
      <c r="C864" s="200"/>
    </row>
    <row r="865" spans="3:3" x14ac:dyDescent="0.3">
      <c r="C865" s="200"/>
    </row>
    <row r="866" spans="3:3" x14ac:dyDescent="0.3">
      <c r="C866" s="200"/>
    </row>
    <row r="867" spans="3:3" x14ac:dyDescent="0.3">
      <c r="C867" s="200"/>
    </row>
    <row r="868" spans="3:3" x14ac:dyDescent="0.3">
      <c r="C868" s="200"/>
    </row>
    <row r="869" spans="3:3" x14ac:dyDescent="0.3">
      <c r="C869" s="200"/>
    </row>
    <row r="870" spans="3:3" x14ac:dyDescent="0.3">
      <c r="C870" s="200"/>
    </row>
    <row r="871" spans="3:3" x14ac:dyDescent="0.3">
      <c r="C871" s="200"/>
    </row>
    <row r="872" spans="3:3" x14ac:dyDescent="0.3">
      <c r="C872" s="200"/>
    </row>
    <row r="873" spans="3:3" x14ac:dyDescent="0.3">
      <c r="C873" s="200"/>
    </row>
    <row r="874" spans="3:3" x14ac:dyDescent="0.3">
      <c r="C874" s="200"/>
    </row>
    <row r="875" spans="3:3" x14ac:dyDescent="0.3">
      <c r="C875" s="200"/>
    </row>
    <row r="876" spans="3:3" x14ac:dyDescent="0.3">
      <c r="C876" s="200"/>
    </row>
    <row r="877" spans="3:3" x14ac:dyDescent="0.3">
      <c r="C877" s="200"/>
    </row>
    <row r="878" spans="3:3" x14ac:dyDescent="0.3">
      <c r="C878" s="200"/>
    </row>
    <row r="879" spans="3:3" x14ac:dyDescent="0.3">
      <c r="C879" s="200"/>
    </row>
    <row r="880" spans="3:3" x14ac:dyDescent="0.3">
      <c r="C880" s="200"/>
    </row>
    <row r="881" spans="3:3" x14ac:dyDescent="0.3">
      <c r="C881" s="200"/>
    </row>
    <row r="882" spans="3:3" x14ac:dyDescent="0.3">
      <c r="C882" s="200"/>
    </row>
    <row r="883" spans="3:3" x14ac:dyDescent="0.3">
      <c r="C883" s="200"/>
    </row>
    <row r="884" spans="3:3" x14ac:dyDescent="0.3">
      <c r="C884" s="200"/>
    </row>
    <row r="885" spans="3:3" x14ac:dyDescent="0.3">
      <c r="C885" s="200"/>
    </row>
    <row r="886" spans="3:3" x14ac:dyDescent="0.3">
      <c r="C886" s="200"/>
    </row>
    <row r="887" spans="3:3" x14ac:dyDescent="0.3">
      <c r="C887" s="200"/>
    </row>
    <row r="888" spans="3:3" x14ac:dyDescent="0.3">
      <c r="C888" s="200"/>
    </row>
    <row r="889" spans="3:3" x14ac:dyDescent="0.3">
      <c r="C889" s="200"/>
    </row>
    <row r="890" spans="3:3" x14ac:dyDescent="0.3">
      <c r="C890" s="200"/>
    </row>
    <row r="891" spans="3:3" x14ac:dyDescent="0.3">
      <c r="C891" s="200"/>
    </row>
    <row r="892" spans="3:3" x14ac:dyDescent="0.3">
      <c r="C892" s="200"/>
    </row>
    <row r="893" spans="3:3" x14ac:dyDescent="0.3">
      <c r="C893" s="200"/>
    </row>
    <row r="894" spans="3:3" x14ac:dyDescent="0.3">
      <c r="C894" s="200"/>
    </row>
    <row r="895" spans="3:3" x14ac:dyDescent="0.3">
      <c r="C895" s="200"/>
    </row>
    <row r="896" spans="3:3" x14ac:dyDescent="0.3">
      <c r="C896" s="200"/>
    </row>
    <row r="897" spans="3:3" x14ac:dyDescent="0.3">
      <c r="C897" s="200"/>
    </row>
    <row r="898" spans="3:3" x14ac:dyDescent="0.3">
      <c r="C898" s="200"/>
    </row>
    <row r="899" spans="3:3" x14ac:dyDescent="0.3">
      <c r="C899" s="200"/>
    </row>
    <row r="900" spans="3:3" x14ac:dyDescent="0.3">
      <c r="C900" s="200"/>
    </row>
    <row r="901" spans="3:3" x14ac:dyDescent="0.3">
      <c r="C901" s="200"/>
    </row>
    <row r="902" spans="3:3" x14ac:dyDescent="0.3">
      <c r="C902" s="200"/>
    </row>
    <row r="903" spans="3:3" x14ac:dyDescent="0.3">
      <c r="C903" s="200"/>
    </row>
    <row r="904" spans="3:3" x14ac:dyDescent="0.3">
      <c r="C904" s="200"/>
    </row>
    <row r="905" spans="3:3" x14ac:dyDescent="0.3">
      <c r="C905" s="200"/>
    </row>
    <row r="906" spans="3:3" x14ac:dyDescent="0.3">
      <c r="C906" s="200"/>
    </row>
    <row r="907" spans="3:3" x14ac:dyDescent="0.3">
      <c r="C907" s="200"/>
    </row>
    <row r="908" spans="3:3" x14ac:dyDescent="0.3">
      <c r="C908" s="200"/>
    </row>
    <row r="909" spans="3:3" x14ac:dyDescent="0.3">
      <c r="C909" s="200"/>
    </row>
    <row r="910" spans="3:3" x14ac:dyDescent="0.3">
      <c r="C910" s="200"/>
    </row>
    <row r="911" spans="3:3" x14ac:dyDescent="0.3">
      <c r="C911" s="200"/>
    </row>
    <row r="912" spans="3:3" x14ac:dyDescent="0.3">
      <c r="C912" s="200"/>
    </row>
    <row r="913" spans="3:3" x14ac:dyDescent="0.3">
      <c r="C913" s="200"/>
    </row>
    <row r="914" spans="3:3" x14ac:dyDescent="0.3">
      <c r="C914" s="200"/>
    </row>
    <row r="915" spans="3:3" x14ac:dyDescent="0.3">
      <c r="C915" s="200"/>
    </row>
    <row r="916" spans="3:3" x14ac:dyDescent="0.3">
      <c r="C916" s="200"/>
    </row>
    <row r="917" spans="3:3" x14ac:dyDescent="0.3">
      <c r="C917" s="200"/>
    </row>
    <row r="918" spans="3:3" x14ac:dyDescent="0.3">
      <c r="C918" s="200"/>
    </row>
    <row r="919" spans="3:3" x14ac:dyDescent="0.3">
      <c r="C919" s="200"/>
    </row>
    <row r="920" spans="3:3" x14ac:dyDescent="0.3">
      <c r="C920" s="200"/>
    </row>
    <row r="921" spans="3:3" x14ac:dyDescent="0.3">
      <c r="C921" s="200"/>
    </row>
    <row r="922" spans="3:3" x14ac:dyDescent="0.3">
      <c r="C922" s="200"/>
    </row>
    <row r="923" spans="3:3" x14ac:dyDescent="0.3">
      <c r="C923" s="200"/>
    </row>
    <row r="924" spans="3:3" x14ac:dyDescent="0.3">
      <c r="C924" s="200"/>
    </row>
    <row r="925" spans="3:3" x14ac:dyDescent="0.3">
      <c r="C925" s="200"/>
    </row>
    <row r="926" spans="3:3" x14ac:dyDescent="0.3">
      <c r="C926" s="200"/>
    </row>
    <row r="927" spans="3:3" x14ac:dyDescent="0.3">
      <c r="C927" s="200"/>
    </row>
    <row r="928" spans="3:3" x14ac:dyDescent="0.3">
      <c r="C928" s="200"/>
    </row>
    <row r="929" spans="3:3" x14ac:dyDescent="0.3">
      <c r="C929" s="200"/>
    </row>
    <row r="930" spans="3:3" x14ac:dyDescent="0.3">
      <c r="C930" s="200"/>
    </row>
    <row r="931" spans="3:3" x14ac:dyDescent="0.3">
      <c r="C931" s="200"/>
    </row>
    <row r="932" spans="3:3" x14ac:dyDescent="0.3">
      <c r="C932" s="200"/>
    </row>
    <row r="933" spans="3:3" x14ac:dyDescent="0.3">
      <c r="C933" s="200"/>
    </row>
    <row r="934" spans="3:3" x14ac:dyDescent="0.3">
      <c r="C934" s="200"/>
    </row>
    <row r="935" spans="3:3" x14ac:dyDescent="0.3">
      <c r="C935" s="200"/>
    </row>
    <row r="936" spans="3:3" x14ac:dyDescent="0.3">
      <c r="C936" s="200"/>
    </row>
    <row r="937" spans="3:3" x14ac:dyDescent="0.3">
      <c r="C937" s="200"/>
    </row>
    <row r="938" spans="3:3" x14ac:dyDescent="0.3">
      <c r="C938" s="200"/>
    </row>
    <row r="939" spans="3:3" x14ac:dyDescent="0.3">
      <c r="C939" s="200"/>
    </row>
    <row r="940" spans="3:3" x14ac:dyDescent="0.3">
      <c r="C940" s="200"/>
    </row>
    <row r="941" spans="3:3" x14ac:dyDescent="0.3">
      <c r="C941" s="200"/>
    </row>
    <row r="942" spans="3:3" x14ac:dyDescent="0.3">
      <c r="C942" s="200"/>
    </row>
    <row r="943" spans="3:3" x14ac:dyDescent="0.3">
      <c r="C943" s="200"/>
    </row>
    <row r="944" spans="3:3" x14ac:dyDescent="0.3">
      <c r="C944" s="200"/>
    </row>
    <row r="945" spans="3:3" x14ac:dyDescent="0.3">
      <c r="C945" s="200"/>
    </row>
    <row r="946" spans="3:3" x14ac:dyDescent="0.3">
      <c r="C946" s="200"/>
    </row>
    <row r="947" spans="3:3" x14ac:dyDescent="0.3">
      <c r="C947" s="200"/>
    </row>
    <row r="948" spans="3:3" x14ac:dyDescent="0.3">
      <c r="C948" s="200"/>
    </row>
    <row r="949" spans="3:3" x14ac:dyDescent="0.3">
      <c r="C949" s="200"/>
    </row>
    <row r="950" spans="3:3" x14ac:dyDescent="0.3">
      <c r="C950" s="200"/>
    </row>
    <row r="951" spans="3:3" x14ac:dyDescent="0.3">
      <c r="C951" s="200"/>
    </row>
    <row r="952" spans="3:3" x14ac:dyDescent="0.3">
      <c r="C952" s="200"/>
    </row>
    <row r="953" spans="3:3" x14ac:dyDescent="0.3">
      <c r="C953" s="200"/>
    </row>
    <row r="954" spans="3:3" x14ac:dyDescent="0.3">
      <c r="C954" s="200"/>
    </row>
    <row r="955" spans="3:3" x14ac:dyDescent="0.3">
      <c r="C955" s="200"/>
    </row>
    <row r="956" spans="3:3" x14ac:dyDescent="0.3">
      <c r="C956" s="200"/>
    </row>
    <row r="957" spans="3:3" x14ac:dyDescent="0.3">
      <c r="C957" s="200"/>
    </row>
    <row r="958" spans="3:3" x14ac:dyDescent="0.3">
      <c r="C958" s="200"/>
    </row>
    <row r="959" spans="3:3" x14ac:dyDescent="0.3">
      <c r="C959" s="200"/>
    </row>
    <row r="960" spans="3:3" x14ac:dyDescent="0.3">
      <c r="C960" s="200"/>
    </row>
    <row r="961" spans="3:3" x14ac:dyDescent="0.3">
      <c r="C961" s="200"/>
    </row>
    <row r="962" spans="3:3" x14ac:dyDescent="0.3">
      <c r="C962" s="200"/>
    </row>
    <row r="963" spans="3:3" x14ac:dyDescent="0.3">
      <c r="C963" s="200"/>
    </row>
    <row r="964" spans="3:3" x14ac:dyDescent="0.3">
      <c r="C964" s="200"/>
    </row>
    <row r="965" spans="3:3" x14ac:dyDescent="0.3">
      <c r="C965" s="200"/>
    </row>
    <row r="966" spans="3:3" x14ac:dyDescent="0.3">
      <c r="C966" s="200"/>
    </row>
    <row r="967" spans="3:3" x14ac:dyDescent="0.3">
      <c r="C967" s="200"/>
    </row>
    <row r="968" spans="3:3" x14ac:dyDescent="0.3">
      <c r="C968" s="200"/>
    </row>
    <row r="969" spans="3:3" x14ac:dyDescent="0.3">
      <c r="C969" s="200"/>
    </row>
    <row r="970" spans="3:3" x14ac:dyDescent="0.3">
      <c r="C970" s="200"/>
    </row>
    <row r="971" spans="3:3" x14ac:dyDescent="0.3">
      <c r="C971" s="200"/>
    </row>
    <row r="972" spans="3:3" x14ac:dyDescent="0.3">
      <c r="C972" s="200"/>
    </row>
    <row r="973" spans="3:3" x14ac:dyDescent="0.3">
      <c r="C973" s="200"/>
    </row>
    <row r="974" spans="3:3" x14ac:dyDescent="0.3">
      <c r="C974" s="200"/>
    </row>
    <row r="975" spans="3:3" x14ac:dyDescent="0.3">
      <c r="C975" s="200"/>
    </row>
    <row r="976" spans="3:3" x14ac:dyDescent="0.3">
      <c r="C976" s="200"/>
    </row>
    <row r="977" spans="3:3" x14ac:dyDescent="0.3">
      <c r="C977" s="200"/>
    </row>
    <row r="978" spans="3:3" x14ac:dyDescent="0.3">
      <c r="C978" s="200"/>
    </row>
    <row r="979" spans="3:3" x14ac:dyDescent="0.3">
      <c r="C979" s="200"/>
    </row>
    <row r="980" spans="3:3" x14ac:dyDescent="0.3">
      <c r="C980" s="200"/>
    </row>
    <row r="981" spans="3:3" x14ac:dyDescent="0.3">
      <c r="C981" s="200"/>
    </row>
    <row r="982" spans="3:3" x14ac:dyDescent="0.3">
      <c r="C982" s="200"/>
    </row>
    <row r="983" spans="3:3" x14ac:dyDescent="0.3">
      <c r="C983" s="200"/>
    </row>
    <row r="984" spans="3:3" x14ac:dyDescent="0.3">
      <c r="C984" s="200"/>
    </row>
    <row r="985" spans="3:3" x14ac:dyDescent="0.3">
      <c r="C985" s="200"/>
    </row>
    <row r="986" spans="3:3" x14ac:dyDescent="0.3">
      <c r="C986" s="200"/>
    </row>
    <row r="987" spans="3:3" x14ac:dyDescent="0.3">
      <c r="C987" s="200"/>
    </row>
    <row r="988" spans="3:3" x14ac:dyDescent="0.3">
      <c r="C988" s="200"/>
    </row>
    <row r="989" spans="3:3" x14ac:dyDescent="0.3">
      <c r="C989" s="200"/>
    </row>
    <row r="990" spans="3:3" x14ac:dyDescent="0.3">
      <c r="C990" s="200"/>
    </row>
    <row r="991" spans="3:3" x14ac:dyDescent="0.3">
      <c r="C991" s="200"/>
    </row>
    <row r="992" spans="3:3" x14ac:dyDescent="0.3">
      <c r="C992" s="200"/>
    </row>
    <row r="993" spans="3:3" x14ac:dyDescent="0.3">
      <c r="C993" s="200"/>
    </row>
    <row r="994" spans="3:3" x14ac:dyDescent="0.3">
      <c r="C994" s="200"/>
    </row>
    <row r="995" spans="3:3" x14ac:dyDescent="0.3">
      <c r="C995" s="200"/>
    </row>
    <row r="996" spans="3:3" x14ac:dyDescent="0.3">
      <c r="C996" s="200"/>
    </row>
    <row r="997" spans="3:3" x14ac:dyDescent="0.3">
      <c r="C997" s="200"/>
    </row>
    <row r="998" spans="3:3" x14ac:dyDescent="0.3">
      <c r="C998" s="200"/>
    </row>
    <row r="999" spans="3:3" x14ac:dyDescent="0.3">
      <c r="C999" s="200"/>
    </row>
  </sheetData>
  <autoFilter ref="A1:H33" xr:uid="{00000000-0009-0000-0000-000005000000}">
    <sortState xmlns:xlrd2="http://schemas.microsoft.com/office/spreadsheetml/2017/richdata2" ref="A2:H33">
      <sortCondition ref="A2:A33"/>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33">
    <cfRule type="colorScale" priority="337">
      <colorScale>
        <cfvo type="min"/>
        <cfvo type="percentile" val="50"/>
        <cfvo type="max"/>
        <color rgb="FFF8696B"/>
        <color rgb="FFFFEB84"/>
        <color rgb="FF63BE7B"/>
      </colorScale>
    </cfRule>
  </conditionalFormatting>
  <conditionalFormatting sqref="H2:H33">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33" xr:uid="{00000000-0002-0000-05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500-000001000000}"/>
    <dataValidation allowBlank="1" showErrorMessage="1" sqref="A2:B33" xr:uid="{00000000-0002-0000-05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H7"/>
  <sheetViews>
    <sheetView workbookViewId="0">
      <selection sqref="A1:H1"/>
    </sheetView>
  </sheetViews>
  <sheetFormatPr defaultColWidth="9.109375" defaultRowHeight="15.6" x14ac:dyDescent="0.3"/>
  <cols>
    <col min="1" max="1" width="22" style="50" customWidth="1"/>
    <col min="2" max="2" width="9" style="50"/>
    <col min="3" max="3" width="19.88671875" style="50" customWidth="1"/>
    <col min="4" max="4" width="54.88671875" style="50"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63" t="s">
        <v>70</v>
      </c>
      <c r="B1" s="63" t="s">
        <v>63</v>
      </c>
      <c r="C1" s="63" t="s">
        <v>64</v>
      </c>
      <c r="D1" s="63" t="s">
        <v>65</v>
      </c>
      <c r="E1" s="63" t="s">
        <v>44</v>
      </c>
      <c r="F1" s="63" t="s">
        <v>66</v>
      </c>
      <c r="G1" s="63" t="s">
        <v>67</v>
      </c>
      <c r="H1" s="50" t="str">
        <f>_xlfn.TEXTJOIN("
",TRUE,F2:F99)</f>
        <v>23.01.06 Машинист дорожных и строительных машин
35.01.27 Мастер сельскохозяйственного производства
35.02.16 Эксплуатация и ремонт сельскохозяйственной техники и оборудования
15.02.17 Монтаж, техническое обслуживание эксплуатация и ремонт промышленного оборудования (по отраслям)
35.02.16 Эксплуатация и ремонт сельскохозяйственной техники и оборудования
35.02.16 Эксплуатация и ремонт сельскохозяйственной техники и оборудования
26.02.05 Эксплуатация судовых энергетических установок
23.01.17 Мастер по ремонту и обслуживанию автомобилей
23.02.07 Техническое обслуживание и ремонт двигателей, систем и агрегатов автомобилей
35.01.27 Мастер сельскохозяйственного производства
35.02.08 Электротехнические системы в агропромышленном комплексе (АПК)
35.02.16 Эксплуатация и ремонт сельскохозяйственной техники и оборудования
35.02.18 Технология переработки древесины</v>
      </c>
    </row>
    <row r="2" spans="1:8" ht="57.6" x14ac:dyDescent="0.3">
      <c r="A2" s="64" t="s">
        <v>75</v>
      </c>
      <c r="B2" s="65">
        <v>2023</v>
      </c>
      <c r="C2" s="65" t="s">
        <v>76</v>
      </c>
      <c r="D2" s="66" t="s">
        <v>77</v>
      </c>
      <c r="E2" s="66" t="s">
        <v>78</v>
      </c>
      <c r="F2" s="67" t="s">
        <v>79</v>
      </c>
      <c r="G2" s="68" t="s">
        <v>80</v>
      </c>
    </row>
    <row r="3" spans="1:8" ht="28.8" x14ac:dyDescent="0.3">
      <c r="A3" s="64" t="s">
        <v>75</v>
      </c>
      <c r="B3" s="69">
        <v>2023</v>
      </c>
      <c r="C3" s="69" t="s">
        <v>81</v>
      </c>
      <c r="D3" s="70" t="s">
        <v>82</v>
      </c>
      <c r="E3" s="70" t="s">
        <v>83</v>
      </c>
      <c r="F3" s="71" t="s">
        <v>84</v>
      </c>
      <c r="G3" s="68" t="s">
        <v>80</v>
      </c>
    </row>
    <row r="4" spans="1:8" ht="28.8" x14ac:dyDescent="0.3">
      <c r="A4" s="64" t="s">
        <v>75</v>
      </c>
      <c r="B4" s="72">
        <v>2024</v>
      </c>
      <c r="C4" s="72" t="s">
        <v>85</v>
      </c>
      <c r="D4" s="73" t="s">
        <v>86</v>
      </c>
      <c r="E4" s="74" t="s">
        <v>80</v>
      </c>
      <c r="F4" s="75" t="s">
        <v>87</v>
      </c>
      <c r="G4" s="76" t="s">
        <v>80</v>
      </c>
    </row>
    <row r="5" spans="1:8" ht="28.8" x14ac:dyDescent="0.3">
      <c r="A5" s="64" t="s">
        <v>75</v>
      </c>
      <c r="B5" s="72">
        <v>2024</v>
      </c>
      <c r="C5" s="72" t="s">
        <v>85</v>
      </c>
      <c r="D5" s="73" t="s">
        <v>86</v>
      </c>
      <c r="E5" s="74" t="s">
        <v>88</v>
      </c>
      <c r="F5" s="75" t="s">
        <v>87</v>
      </c>
      <c r="G5" s="77" t="s">
        <v>80</v>
      </c>
    </row>
    <row r="6" spans="1:8" ht="55.2" x14ac:dyDescent="0.3">
      <c r="A6" s="64" t="s">
        <v>75</v>
      </c>
      <c r="B6" s="78">
        <v>2024</v>
      </c>
      <c r="C6" s="78" t="s">
        <v>89</v>
      </c>
      <c r="D6" s="79" t="s">
        <v>90</v>
      </c>
      <c r="E6" s="80" t="s">
        <v>91</v>
      </c>
      <c r="F6" s="81" t="s">
        <v>92</v>
      </c>
      <c r="G6" s="76" t="s">
        <v>80</v>
      </c>
    </row>
    <row r="7" spans="1:8" ht="129.6" x14ac:dyDescent="0.3">
      <c r="A7" s="64" t="s">
        <v>75</v>
      </c>
      <c r="B7" s="82">
        <v>2024</v>
      </c>
      <c r="C7" s="82" t="s">
        <v>93</v>
      </c>
      <c r="D7" s="83" t="s">
        <v>94</v>
      </c>
      <c r="E7" s="84" t="s">
        <v>95</v>
      </c>
      <c r="F7" s="85" t="s">
        <v>96</v>
      </c>
      <c r="G7" s="6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H377"/>
  <sheetViews>
    <sheetView topLeftCell="A354" workbookViewId="0">
      <selection sqref="A1:H1"/>
    </sheetView>
  </sheetViews>
  <sheetFormatPr defaultRowHeight="14.4" x14ac:dyDescent="0.3"/>
  <cols>
    <col min="1" max="1" width="5.109375" customWidth="1"/>
    <col min="2" max="2" width="38.5546875" customWidth="1"/>
    <col min="3" max="3" width="51.44140625" customWidth="1"/>
    <col min="4" max="4" width="22" customWidth="1"/>
    <col min="5" max="5" width="15.44140625" customWidth="1"/>
    <col min="6" max="6" width="14.88671875" customWidth="1"/>
    <col min="7" max="7" width="14.44140625" customWidth="1"/>
    <col min="8" max="8" width="15.6640625" customWidth="1"/>
  </cols>
  <sheetData>
    <row r="1" spans="1:8" ht="21" thickBot="1" x14ac:dyDescent="0.35">
      <c r="A1" s="291" t="s">
        <v>97</v>
      </c>
      <c r="B1" s="291"/>
      <c r="C1" s="291"/>
      <c r="D1" s="291"/>
      <c r="E1" s="291"/>
      <c r="F1" s="291"/>
      <c r="G1" s="291"/>
      <c r="H1" s="291"/>
    </row>
    <row r="2" spans="1:8" ht="15.6" x14ac:dyDescent="0.3">
      <c r="A2" s="358" t="s">
        <v>98</v>
      </c>
      <c r="B2" s="359"/>
      <c r="C2" s="359"/>
      <c r="D2" s="359"/>
      <c r="E2" s="359"/>
      <c r="F2" s="359"/>
      <c r="G2" s="359"/>
      <c r="H2" s="360"/>
    </row>
    <row r="3" spans="1:8" ht="15.6" x14ac:dyDescent="0.3">
      <c r="A3" s="352" t="s">
        <v>99</v>
      </c>
      <c r="B3" s="353"/>
      <c r="C3" s="353"/>
      <c r="D3" s="353"/>
      <c r="E3" s="353"/>
      <c r="F3" s="353"/>
      <c r="G3" s="353"/>
      <c r="H3" s="354"/>
    </row>
    <row r="4" spans="1:8" x14ac:dyDescent="0.3">
      <c r="A4" s="355" t="s">
        <v>100</v>
      </c>
      <c r="B4" s="356"/>
      <c r="C4" s="356"/>
      <c r="D4" s="356"/>
      <c r="E4" s="356"/>
      <c r="F4" s="356"/>
      <c r="G4" s="356"/>
      <c r="H4" s="357"/>
    </row>
    <row r="5" spans="1:8" x14ac:dyDescent="0.3">
      <c r="A5" s="355" t="s">
        <v>101</v>
      </c>
      <c r="B5" s="356"/>
      <c r="C5" s="356"/>
      <c r="D5" s="356"/>
      <c r="E5" s="356"/>
      <c r="F5" s="356"/>
      <c r="G5" s="356"/>
      <c r="H5" s="357"/>
    </row>
    <row r="6" spans="1:8" ht="21" x14ac:dyDescent="0.3">
      <c r="A6" s="361" t="s">
        <v>102</v>
      </c>
      <c r="B6" s="361"/>
      <c r="C6" s="361"/>
      <c r="D6" s="361"/>
      <c r="E6" s="361"/>
      <c r="F6" s="361"/>
      <c r="G6" s="361"/>
      <c r="H6" s="361"/>
    </row>
    <row r="7" spans="1:8" ht="21.6" thickBot="1" x14ac:dyDescent="0.35">
      <c r="A7" s="346" t="s">
        <v>12</v>
      </c>
      <c r="B7" s="347"/>
      <c r="C7" s="347"/>
      <c r="D7" s="347"/>
      <c r="E7" s="347"/>
      <c r="F7" s="347"/>
      <c r="G7" s="347"/>
      <c r="H7" s="347"/>
    </row>
    <row r="8" spans="1:8" x14ac:dyDescent="0.3">
      <c r="A8" s="339" t="s">
        <v>13</v>
      </c>
      <c r="B8" s="340"/>
      <c r="C8" s="340"/>
      <c r="D8" s="340"/>
      <c r="E8" s="340"/>
      <c r="F8" s="340"/>
      <c r="G8" s="340"/>
      <c r="H8" s="341"/>
    </row>
    <row r="9" spans="1:8" x14ac:dyDescent="0.3">
      <c r="A9" s="298" t="s">
        <v>103</v>
      </c>
      <c r="B9" s="299"/>
      <c r="C9" s="299"/>
      <c r="D9" s="299"/>
      <c r="E9" s="299"/>
      <c r="F9" s="299"/>
      <c r="G9" s="299"/>
      <c r="H9" s="300"/>
    </row>
    <row r="10" spans="1:8" x14ac:dyDescent="0.3">
      <c r="A10" s="298" t="s">
        <v>104</v>
      </c>
      <c r="B10" s="299"/>
      <c r="C10" s="299"/>
      <c r="D10" s="299"/>
      <c r="E10" s="299"/>
      <c r="F10" s="299"/>
      <c r="G10" s="299"/>
      <c r="H10" s="300"/>
    </row>
    <row r="11" spans="1:8" x14ac:dyDescent="0.3">
      <c r="A11" s="298" t="s">
        <v>105</v>
      </c>
      <c r="B11" s="299"/>
      <c r="C11" s="299"/>
      <c r="D11" s="299"/>
      <c r="E11" s="299"/>
      <c r="F11" s="299"/>
      <c r="G11" s="299"/>
      <c r="H11" s="300"/>
    </row>
    <row r="12" spans="1:8" x14ac:dyDescent="0.3">
      <c r="A12" s="298" t="s">
        <v>106</v>
      </c>
      <c r="B12" s="299"/>
      <c r="C12" s="299"/>
      <c r="D12" s="299"/>
      <c r="E12" s="299"/>
      <c r="F12" s="299"/>
      <c r="G12" s="299"/>
      <c r="H12" s="300"/>
    </row>
    <row r="13" spans="1:8" x14ac:dyDescent="0.3">
      <c r="A13" s="298" t="s">
        <v>107</v>
      </c>
      <c r="B13" s="299"/>
      <c r="C13" s="299"/>
      <c r="D13" s="299"/>
      <c r="E13" s="299"/>
      <c r="F13" s="299"/>
      <c r="G13" s="299"/>
      <c r="H13" s="300"/>
    </row>
    <row r="14" spans="1:8" x14ac:dyDescent="0.3">
      <c r="A14" s="298" t="s">
        <v>108</v>
      </c>
      <c r="B14" s="299"/>
      <c r="C14" s="299"/>
      <c r="D14" s="299"/>
      <c r="E14" s="299"/>
      <c r="F14" s="299"/>
      <c r="G14" s="299"/>
      <c r="H14" s="300"/>
    </row>
    <row r="15" spans="1:8" x14ac:dyDescent="0.3">
      <c r="A15" s="298" t="s">
        <v>109</v>
      </c>
      <c r="B15" s="299"/>
      <c r="C15" s="299"/>
      <c r="D15" s="299"/>
      <c r="E15" s="299"/>
      <c r="F15" s="299"/>
      <c r="G15" s="299"/>
      <c r="H15" s="300"/>
    </row>
    <row r="16" spans="1:8" ht="15" thickBot="1" x14ac:dyDescent="0.35">
      <c r="A16" s="301" t="s">
        <v>110</v>
      </c>
      <c r="B16" s="302"/>
      <c r="C16" s="302"/>
      <c r="D16" s="302"/>
      <c r="E16" s="302"/>
      <c r="F16" s="302"/>
      <c r="G16" s="302"/>
      <c r="H16" s="303"/>
    </row>
    <row r="17" spans="1:8" ht="27.6" x14ac:dyDescent="0.3">
      <c r="A17" s="86" t="s">
        <v>0</v>
      </c>
      <c r="B17" s="87" t="s">
        <v>1</v>
      </c>
      <c r="C17" s="161" t="s">
        <v>10</v>
      </c>
      <c r="D17" s="86" t="s">
        <v>2</v>
      </c>
      <c r="E17" s="86" t="s">
        <v>4</v>
      </c>
      <c r="F17" s="86" t="s">
        <v>3</v>
      </c>
      <c r="G17" s="86" t="s">
        <v>8</v>
      </c>
      <c r="H17" s="86" t="s">
        <v>111</v>
      </c>
    </row>
    <row r="18" spans="1:8" x14ac:dyDescent="0.3">
      <c r="A18" s="88">
        <v>1</v>
      </c>
      <c r="B18" s="89" t="s">
        <v>112</v>
      </c>
      <c r="C18" s="99" t="s">
        <v>113</v>
      </c>
      <c r="D18" s="88" t="s">
        <v>11</v>
      </c>
      <c r="E18" s="88">
        <v>1</v>
      </c>
      <c r="F18" s="88" t="s">
        <v>6</v>
      </c>
      <c r="G18" s="88">
        <v>1</v>
      </c>
      <c r="H18" s="90" t="s">
        <v>114</v>
      </c>
    </row>
    <row r="19" spans="1:8" x14ac:dyDescent="0.3">
      <c r="A19" s="88">
        <v>2</v>
      </c>
      <c r="B19" s="89" t="s">
        <v>115</v>
      </c>
      <c r="C19" s="99" t="s">
        <v>116</v>
      </c>
      <c r="D19" s="88" t="s">
        <v>11</v>
      </c>
      <c r="E19" s="88">
        <v>1</v>
      </c>
      <c r="F19" s="88" t="s">
        <v>6</v>
      </c>
      <c r="G19" s="88">
        <v>1</v>
      </c>
      <c r="H19" s="90" t="s">
        <v>114</v>
      </c>
    </row>
    <row r="20" spans="1:8" x14ac:dyDescent="0.3">
      <c r="A20" s="88">
        <v>3</v>
      </c>
      <c r="B20" s="89" t="s">
        <v>117</v>
      </c>
      <c r="C20" s="99" t="s">
        <v>118</v>
      </c>
      <c r="D20" s="88" t="s">
        <v>7</v>
      </c>
      <c r="E20" s="88">
        <v>5</v>
      </c>
      <c r="F20" s="88" t="s">
        <v>6</v>
      </c>
      <c r="G20" s="88">
        <v>5</v>
      </c>
      <c r="H20" s="90" t="s">
        <v>114</v>
      </c>
    </row>
    <row r="21" spans="1:8" x14ac:dyDescent="0.3">
      <c r="A21" s="88">
        <v>4</v>
      </c>
      <c r="B21" s="89" t="s">
        <v>119</v>
      </c>
      <c r="C21" s="162" t="s">
        <v>120</v>
      </c>
      <c r="D21" s="88" t="s">
        <v>7</v>
      </c>
      <c r="E21" s="88">
        <v>2</v>
      </c>
      <c r="F21" s="88" t="s">
        <v>6</v>
      </c>
      <c r="G21" s="88">
        <v>2</v>
      </c>
      <c r="H21" s="90" t="s">
        <v>114</v>
      </c>
    </row>
    <row r="22" spans="1:8" x14ac:dyDescent="0.3">
      <c r="A22" s="88">
        <v>5</v>
      </c>
      <c r="B22" s="89" t="s">
        <v>121</v>
      </c>
      <c r="C22" s="162" t="s">
        <v>122</v>
      </c>
      <c r="D22" s="88" t="s">
        <v>7</v>
      </c>
      <c r="E22" s="88">
        <v>6</v>
      </c>
      <c r="F22" s="88" t="s">
        <v>6</v>
      </c>
      <c r="G22" s="88">
        <v>6</v>
      </c>
      <c r="H22" s="90" t="s">
        <v>114</v>
      </c>
    </row>
    <row r="23" spans="1:8" x14ac:dyDescent="0.3">
      <c r="A23" s="88">
        <v>6</v>
      </c>
      <c r="B23" s="89" t="s">
        <v>123</v>
      </c>
      <c r="C23" s="162" t="s">
        <v>124</v>
      </c>
      <c r="D23" s="88" t="s">
        <v>11</v>
      </c>
      <c r="E23" s="88">
        <v>1</v>
      </c>
      <c r="F23" s="88" t="s">
        <v>6</v>
      </c>
      <c r="G23" s="88">
        <v>1</v>
      </c>
      <c r="H23" s="90" t="s">
        <v>114</v>
      </c>
    </row>
    <row r="24" spans="1:8" ht="21.6" thickBot="1" x14ac:dyDescent="0.35">
      <c r="A24" s="346" t="s">
        <v>125</v>
      </c>
      <c r="B24" s="347"/>
      <c r="C24" s="347"/>
      <c r="D24" s="347"/>
      <c r="E24" s="347"/>
      <c r="F24" s="347"/>
      <c r="G24" s="347"/>
      <c r="H24" s="347"/>
    </row>
    <row r="25" spans="1:8" x14ac:dyDescent="0.3">
      <c r="A25" s="339" t="s">
        <v>13</v>
      </c>
      <c r="B25" s="340"/>
      <c r="C25" s="340"/>
      <c r="D25" s="340"/>
      <c r="E25" s="340"/>
      <c r="F25" s="340"/>
      <c r="G25" s="340"/>
      <c r="H25" s="341"/>
    </row>
    <row r="26" spans="1:8" x14ac:dyDescent="0.3">
      <c r="A26" s="298" t="s">
        <v>126</v>
      </c>
      <c r="B26" s="299"/>
      <c r="C26" s="299"/>
      <c r="D26" s="299"/>
      <c r="E26" s="299"/>
      <c r="F26" s="299"/>
      <c r="G26" s="299"/>
      <c r="H26" s="300"/>
    </row>
    <row r="27" spans="1:8" x14ac:dyDescent="0.3">
      <c r="A27" s="298" t="s">
        <v>127</v>
      </c>
      <c r="B27" s="299"/>
      <c r="C27" s="299"/>
      <c r="D27" s="299"/>
      <c r="E27" s="299"/>
      <c r="F27" s="299"/>
      <c r="G27" s="299"/>
      <c r="H27" s="300"/>
    </row>
    <row r="28" spans="1:8" x14ac:dyDescent="0.3">
      <c r="A28" s="298" t="s">
        <v>128</v>
      </c>
      <c r="B28" s="299"/>
      <c r="C28" s="299"/>
      <c r="D28" s="299"/>
      <c r="E28" s="299"/>
      <c r="F28" s="299"/>
      <c r="G28" s="299"/>
      <c r="H28" s="300"/>
    </row>
    <row r="29" spans="1:8" x14ac:dyDescent="0.3">
      <c r="A29" s="298" t="s">
        <v>129</v>
      </c>
      <c r="B29" s="299"/>
      <c r="C29" s="299"/>
      <c r="D29" s="299"/>
      <c r="E29" s="299"/>
      <c r="F29" s="299"/>
      <c r="G29" s="299"/>
      <c r="H29" s="300"/>
    </row>
    <row r="30" spans="1:8" x14ac:dyDescent="0.3">
      <c r="A30" s="298" t="s">
        <v>130</v>
      </c>
      <c r="B30" s="299"/>
      <c r="C30" s="299"/>
      <c r="D30" s="299"/>
      <c r="E30" s="299"/>
      <c r="F30" s="299"/>
      <c r="G30" s="299"/>
      <c r="H30" s="300"/>
    </row>
    <row r="31" spans="1:8" x14ac:dyDescent="0.3">
      <c r="A31" s="298" t="s">
        <v>131</v>
      </c>
      <c r="B31" s="299"/>
      <c r="C31" s="299"/>
      <c r="D31" s="299"/>
      <c r="E31" s="299"/>
      <c r="F31" s="299"/>
      <c r="G31" s="299"/>
      <c r="H31" s="300"/>
    </row>
    <row r="32" spans="1:8" x14ac:dyDescent="0.3">
      <c r="A32" s="298" t="s">
        <v>109</v>
      </c>
      <c r="B32" s="299"/>
      <c r="C32" s="299"/>
      <c r="D32" s="299"/>
      <c r="E32" s="299"/>
      <c r="F32" s="299"/>
      <c r="G32" s="299"/>
      <c r="H32" s="300"/>
    </row>
    <row r="33" spans="1:8" ht="15" thickBot="1" x14ac:dyDescent="0.35">
      <c r="A33" s="301" t="s">
        <v>110</v>
      </c>
      <c r="B33" s="302"/>
      <c r="C33" s="302"/>
      <c r="D33" s="302"/>
      <c r="E33" s="302"/>
      <c r="F33" s="302"/>
      <c r="G33" s="302"/>
      <c r="H33" s="303"/>
    </row>
    <row r="34" spans="1:8" ht="27.6" x14ac:dyDescent="0.3">
      <c r="A34" s="91" t="s">
        <v>0</v>
      </c>
      <c r="B34" s="91" t="s">
        <v>1</v>
      </c>
      <c r="C34" s="161" t="s">
        <v>10</v>
      </c>
      <c r="D34" s="91" t="s">
        <v>2</v>
      </c>
      <c r="E34" s="91" t="s">
        <v>4</v>
      </c>
      <c r="F34" s="91" t="s">
        <v>3</v>
      </c>
      <c r="G34" s="91" t="s">
        <v>8</v>
      </c>
      <c r="H34" s="91" t="s">
        <v>111</v>
      </c>
    </row>
    <row r="35" spans="1:8" ht="27.6" x14ac:dyDescent="0.3">
      <c r="A35" s="92">
        <v>1</v>
      </c>
      <c r="B35" s="93" t="s">
        <v>121</v>
      </c>
      <c r="C35" s="99" t="s">
        <v>132</v>
      </c>
      <c r="D35" s="92" t="s">
        <v>11</v>
      </c>
      <c r="E35" s="92">
        <v>1</v>
      </c>
      <c r="F35" s="92" t="s">
        <v>133</v>
      </c>
      <c r="G35" s="94">
        <v>16</v>
      </c>
      <c r="H35" s="8" t="s">
        <v>114</v>
      </c>
    </row>
    <row r="36" spans="1:8" ht="27.6" x14ac:dyDescent="0.3">
      <c r="A36" s="92">
        <v>2</v>
      </c>
      <c r="B36" s="93" t="s">
        <v>134</v>
      </c>
      <c r="C36" s="99" t="s">
        <v>135</v>
      </c>
      <c r="D36" s="92" t="s">
        <v>7</v>
      </c>
      <c r="E36" s="92">
        <v>1</v>
      </c>
      <c r="F36" s="92" t="s">
        <v>133</v>
      </c>
      <c r="G36" s="94">
        <v>16</v>
      </c>
      <c r="H36" s="8" t="s">
        <v>114</v>
      </c>
    </row>
    <row r="37" spans="1:8" ht="27.6" x14ac:dyDescent="0.3">
      <c r="A37" s="92">
        <v>3</v>
      </c>
      <c r="B37" s="93" t="s">
        <v>136</v>
      </c>
      <c r="C37" s="52" t="s">
        <v>137</v>
      </c>
      <c r="D37" s="92" t="s">
        <v>11</v>
      </c>
      <c r="E37" s="92">
        <v>1</v>
      </c>
      <c r="F37" s="92" t="s">
        <v>133</v>
      </c>
      <c r="G37" s="94">
        <v>16</v>
      </c>
      <c r="H37" s="8" t="s">
        <v>114</v>
      </c>
    </row>
    <row r="38" spans="1:8" ht="27.6" x14ac:dyDescent="0.3">
      <c r="A38" s="92">
        <v>4</v>
      </c>
      <c r="B38" s="95" t="s">
        <v>138</v>
      </c>
      <c r="C38" s="99" t="s">
        <v>139</v>
      </c>
      <c r="D38" s="92" t="s">
        <v>11</v>
      </c>
      <c r="E38" s="96">
        <v>1</v>
      </c>
      <c r="F38" s="94" t="s">
        <v>133</v>
      </c>
      <c r="G38" s="97">
        <v>16</v>
      </c>
      <c r="H38" s="98" t="s">
        <v>114</v>
      </c>
    </row>
    <row r="39" spans="1:8" ht="27.6" x14ac:dyDescent="0.3">
      <c r="A39" s="92">
        <v>5</v>
      </c>
      <c r="B39" s="99" t="s">
        <v>140</v>
      </c>
      <c r="C39" s="162" t="s">
        <v>141</v>
      </c>
      <c r="D39" s="92" t="s">
        <v>11</v>
      </c>
      <c r="E39" s="94">
        <v>1</v>
      </c>
      <c r="F39" s="94" t="s">
        <v>133</v>
      </c>
      <c r="G39" s="8">
        <v>16</v>
      </c>
      <c r="H39" s="8" t="s">
        <v>114</v>
      </c>
    </row>
    <row r="40" spans="1:8" ht="21.6" thickBot="1" x14ac:dyDescent="0.35">
      <c r="A40" s="346" t="s">
        <v>15</v>
      </c>
      <c r="B40" s="347"/>
      <c r="C40" s="347"/>
      <c r="D40" s="347"/>
      <c r="E40" s="347"/>
      <c r="F40" s="347"/>
      <c r="G40" s="347"/>
      <c r="H40" s="347"/>
    </row>
    <row r="41" spans="1:8" x14ac:dyDescent="0.3">
      <c r="A41" s="339" t="s">
        <v>13</v>
      </c>
      <c r="B41" s="340"/>
      <c r="C41" s="340"/>
      <c r="D41" s="340"/>
      <c r="E41" s="340"/>
      <c r="F41" s="340"/>
      <c r="G41" s="340"/>
      <c r="H41" s="341"/>
    </row>
    <row r="42" spans="1:8" x14ac:dyDescent="0.3">
      <c r="A42" s="298" t="s">
        <v>126</v>
      </c>
      <c r="B42" s="299"/>
      <c r="C42" s="299"/>
      <c r="D42" s="299"/>
      <c r="E42" s="299"/>
      <c r="F42" s="299"/>
      <c r="G42" s="299"/>
      <c r="H42" s="300"/>
    </row>
    <row r="43" spans="1:8" x14ac:dyDescent="0.3">
      <c r="A43" s="298" t="s">
        <v>142</v>
      </c>
      <c r="B43" s="299"/>
      <c r="C43" s="299"/>
      <c r="D43" s="299"/>
      <c r="E43" s="299"/>
      <c r="F43" s="299"/>
      <c r="G43" s="299"/>
      <c r="H43" s="300"/>
    </row>
    <row r="44" spans="1:8" x14ac:dyDescent="0.3">
      <c r="A44" s="298" t="s">
        <v>143</v>
      </c>
      <c r="B44" s="299"/>
      <c r="C44" s="299"/>
      <c r="D44" s="299"/>
      <c r="E44" s="299"/>
      <c r="F44" s="299"/>
      <c r="G44" s="299"/>
      <c r="H44" s="300"/>
    </row>
    <row r="45" spans="1:8" x14ac:dyDescent="0.3">
      <c r="A45" s="298" t="s">
        <v>144</v>
      </c>
      <c r="B45" s="299"/>
      <c r="C45" s="299"/>
      <c r="D45" s="299"/>
      <c r="E45" s="299"/>
      <c r="F45" s="299"/>
      <c r="G45" s="299"/>
      <c r="H45" s="300"/>
    </row>
    <row r="46" spans="1:8" x14ac:dyDescent="0.3">
      <c r="A46" s="298" t="s">
        <v>130</v>
      </c>
      <c r="B46" s="299"/>
      <c r="C46" s="299"/>
      <c r="D46" s="299"/>
      <c r="E46" s="299"/>
      <c r="F46" s="299"/>
      <c r="G46" s="299"/>
      <c r="H46" s="300"/>
    </row>
    <row r="47" spans="1:8" x14ac:dyDescent="0.3">
      <c r="A47" s="298" t="s">
        <v>145</v>
      </c>
      <c r="B47" s="299"/>
      <c r="C47" s="299"/>
      <c r="D47" s="299"/>
      <c r="E47" s="299"/>
      <c r="F47" s="299"/>
      <c r="G47" s="299"/>
      <c r="H47" s="300"/>
    </row>
    <row r="48" spans="1:8" x14ac:dyDescent="0.3">
      <c r="A48" s="298" t="s">
        <v>109</v>
      </c>
      <c r="B48" s="299"/>
      <c r="C48" s="299"/>
      <c r="D48" s="299"/>
      <c r="E48" s="299"/>
      <c r="F48" s="299"/>
      <c r="G48" s="299"/>
      <c r="H48" s="300"/>
    </row>
    <row r="49" spans="1:8" ht="15" thickBot="1" x14ac:dyDescent="0.35">
      <c r="A49" s="301" t="s">
        <v>110</v>
      </c>
      <c r="B49" s="302"/>
      <c r="C49" s="302"/>
      <c r="D49" s="302"/>
      <c r="E49" s="302"/>
      <c r="F49" s="302"/>
      <c r="G49" s="302"/>
      <c r="H49" s="303"/>
    </row>
    <row r="50" spans="1:8" ht="27.6" x14ac:dyDescent="0.3">
      <c r="A50" s="91" t="s">
        <v>0</v>
      </c>
      <c r="B50" s="91" t="s">
        <v>1</v>
      </c>
      <c r="C50" s="161" t="s">
        <v>10</v>
      </c>
      <c r="D50" s="91" t="s">
        <v>2</v>
      </c>
      <c r="E50" s="91" t="s">
        <v>4</v>
      </c>
      <c r="F50" s="91" t="s">
        <v>3</v>
      </c>
      <c r="G50" s="91" t="s">
        <v>8</v>
      </c>
      <c r="H50" s="91" t="s">
        <v>111</v>
      </c>
    </row>
    <row r="51" spans="1:8" x14ac:dyDescent="0.3">
      <c r="A51" s="9">
        <v>1</v>
      </c>
      <c r="B51" s="93" t="s">
        <v>121</v>
      </c>
      <c r="C51" s="99" t="s">
        <v>146</v>
      </c>
      <c r="D51" s="92" t="s">
        <v>11</v>
      </c>
      <c r="E51" s="92">
        <v>1</v>
      </c>
      <c r="F51" s="9" t="s">
        <v>6</v>
      </c>
      <c r="G51" s="8">
        <f>E51</f>
        <v>1</v>
      </c>
      <c r="H51" s="90" t="s">
        <v>114</v>
      </c>
    </row>
    <row r="52" spans="1:8" x14ac:dyDescent="0.3">
      <c r="A52" s="8">
        <v>2</v>
      </c>
      <c r="B52" s="93" t="s">
        <v>134</v>
      </c>
      <c r="C52" s="99" t="s">
        <v>135</v>
      </c>
      <c r="D52" s="92" t="s">
        <v>7</v>
      </c>
      <c r="E52" s="92">
        <v>1</v>
      </c>
      <c r="F52" s="8" t="s">
        <v>6</v>
      </c>
      <c r="G52" s="8">
        <f>E52</f>
        <v>1</v>
      </c>
      <c r="H52" s="90" t="s">
        <v>114</v>
      </c>
    </row>
    <row r="53" spans="1:8" x14ac:dyDescent="0.3">
      <c r="A53" s="8">
        <v>3</v>
      </c>
      <c r="B53" s="93" t="s">
        <v>136</v>
      </c>
      <c r="C53" s="52" t="s">
        <v>137</v>
      </c>
      <c r="D53" s="92" t="s">
        <v>11</v>
      </c>
      <c r="E53" s="92">
        <v>1</v>
      </c>
      <c r="F53" s="8" t="s">
        <v>6</v>
      </c>
      <c r="G53" s="8">
        <f>E53</f>
        <v>1</v>
      </c>
      <c r="H53" s="90" t="s">
        <v>114</v>
      </c>
    </row>
    <row r="54" spans="1:8" x14ac:dyDescent="0.3">
      <c r="A54" s="8">
        <v>4</v>
      </c>
      <c r="B54" s="95" t="s">
        <v>138</v>
      </c>
      <c r="C54" s="99" t="s">
        <v>139</v>
      </c>
      <c r="D54" s="92" t="s">
        <v>11</v>
      </c>
      <c r="E54" s="96">
        <v>1</v>
      </c>
      <c r="F54" s="8" t="s">
        <v>6</v>
      </c>
      <c r="G54" s="8">
        <v>1</v>
      </c>
      <c r="H54" s="90" t="s">
        <v>114</v>
      </c>
    </row>
    <row r="55" spans="1:8" x14ac:dyDescent="0.3">
      <c r="A55" s="8">
        <v>5</v>
      </c>
      <c r="B55" s="99" t="s">
        <v>140</v>
      </c>
      <c r="C55" s="162" t="s">
        <v>141</v>
      </c>
      <c r="D55" s="92" t="s">
        <v>11</v>
      </c>
      <c r="E55" s="94">
        <v>1</v>
      </c>
      <c r="F55" s="8" t="s">
        <v>6</v>
      </c>
      <c r="G55" s="8">
        <v>1</v>
      </c>
      <c r="H55" s="90" t="s">
        <v>114</v>
      </c>
    </row>
    <row r="56" spans="1:8" ht="21" x14ac:dyDescent="0.3">
      <c r="A56" s="346" t="s">
        <v>14</v>
      </c>
      <c r="B56" s="347"/>
      <c r="C56" s="347"/>
      <c r="D56" s="347"/>
      <c r="E56" s="347"/>
      <c r="F56" s="347"/>
      <c r="G56" s="347"/>
      <c r="H56" s="347"/>
    </row>
    <row r="57" spans="1:8" ht="27.6" x14ac:dyDescent="0.3">
      <c r="A57" s="91" t="s">
        <v>0</v>
      </c>
      <c r="B57" s="91" t="s">
        <v>1</v>
      </c>
      <c r="C57" s="90" t="s">
        <v>10</v>
      </c>
      <c r="D57" s="91" t="s">
        <v>2</v>
      </c>
      <c r="E57" s="91" t="s">
        <v>4</v>
      </c>
      <c r="F57" s="91" t="s">
        <v>3</v>
      </c>
      <c r="G57" s="91" t="s">
        <v>8</v>
      </c>
      <c r="H57" s="91" t="s">
        <v>111</v>
      </c>
    </row>
    <row r="58" spans="1:8" x14ac:dyDescent="0.3">
      <c r="A58" s="100">
        <v>1</v>
      </c>
      <c r="B58" s="10" t="s">
        <v>20</v>
      </c>
      <c r="C58" s="163" t="s">
        <v>147</v>
      </c>
      <c r="D58" s="8" t="s">
        <v>9</v>
      </c>
      <c r="E58" s="9">
        <v>1</v>
      </c>
      <c r="F58" s="9" t="s">
        <v>6</v>
      </c>
      <c r="G58" s="8">
        <f>E58</f>
        <v>1</v>
      </c>
      <c r="H58" s="8" t="s">
        <v>148</v>
      </c>
    </row>
    <row r="59" spans="1:8" x14ac:dyDescent="0.3">
      <c r="A59" s="90">
        <v>2</v>
      </c>
      <c r="B59" s="10" t="s">
        <v>21</v>
      </c>
      <c r="C59" s="163" t="s">
        <v>149</v>
      </c>
      <c r="D59" s="8" t="s">
        <v>9</v>
      </c>
      <c r="E59" s="8">
        <v>2</v>
      </c>
      <c r="F59" s="8" t="s">
        <v>6</v>
      </c>
      <c r="G59" s="8">
        <v>2</v>
      </c>
      <c r="H59" s="8" t="s">
        <v>148</v>
      </c>
    </row>
    <row r="60" spans="1:8" x14ac:dyDescent="0.3">
      <c r="A60" s="90">
        <v>3</v>
      </c>
      <c r="B60" s="10" t="s">
        <v>22</v>
      </c>
      <c r="C60" s="88" t="s">
        <v>150</v>
      </c>
      <c r="D60" s="8" t="s">
        <v>9</v>
      </c>
      <c r="E60" s="8">
        <v>1</v>
      </c>
      <c r="F60" s="8" t="s">
        <v>6</v>
      </c>
      <c r="G60" s="8">
        <f>E60</f>
        <v>1</v>
      </c>
      <c r="H60" s="8" t="s">
        <v>148</v>
      </c>
    </row>
    <row r="61" spans="1:8" x14ac:dyDescent="0.3">
      <c r="A61" s="90">
        <v>4</v>
      </c>
      <c r="B61" s="10" t="s">
        <v>34</v>
      </c>
      <c r="C61" s="88" t="s">
        <v>151</v>
      </c>
      <c r="D61" s="8" t="s">
        <v>9</v>
      </c>
      <c r="E61" s="9">
        <v>16</v>
      </c>
      <c r="F61" s="8" t="s">
        <v>6</v>
      </c>
      <c r="G61" s="8">
        <v>16</v>
      </c>
      <c r="H61" s="8" t="s">
        <v>148</v>
      </c>
    </row>
    <row r="62" spans="1:8" x14ac:dyDescent="0.3">
      <c r="A62" s="101">
        <v>5</v>
      </c>
      <c r="B62" s="10" t="s">
        <v>152</v>
      </c>
      <c r="C62" s="102" t="s">
        <v>153</v>
      </c>
      <c r="D62" s="8" t="s">
        <v>154</v>
      </c>
      <c r="E62" s="8">
        <v>16</v>
      </c>
      <c r="F62" s="8" t="s">
        <v>6</v>
      </c>
      <c r="G62" s="8">
        <v>16</v>
      </c>
      <c r="H62" s="8" t="s">
        <v>148</v>
      </c>
    </row>
    <row r="63" spans="1:8" x14ac:dyDescent="0.3">
      <c r="A63" s="101">
        <v>6</v>
      </c>
      <c r="B63" s="10" t="s">
        <v>37</v>
      </c>
      <c r="C63" s="88" t="s">
        <v>155</v>
      </c>
      <c r="D63" s="8" t="s">
        <v>154</v>
      </c>
      <c r="E63" s="8">
        <v>16</v>
      </c>
      <c r="F63" s="8" t="s">
        <v>6</v>
      </c>
      <c r="G63" s="8">
        <v>16</v>
      </c>
      <c r="H63" s="8" t="s">
        <v>148</v>
      </c>
    </row>
    <row r="64" spans="1:8" x14ac:dyDescent="0.3">
      <c r="A64" s="101">
        <v>7</v>
      </c>
      <c r="B64" s="10" t="s">
        <v>156</v>
      </c>
      <c r="C64" s="88" t="s">
        <v>157</v>
      </c>
      <c r="D64" s="8" t="s">
        <v>154</v>
      </c>
      <c r="E64" s="8">
        <v>20</v>
      </c>
      <c r="F64" s="8" t="s">
        <v>6</v>
      </c>
      <c r="G64" s="8">
        <v>20</v>
      </c>
      <c r="H64" s="8" t="s">
        <v>148</v>
      </c>
    </row>
    <row r="65" spans="1:8" x14ac:dyDescent="0.3">
      <c r="A65" s="101">
        <v>8</v>
      </c>
      <c r="B65" s="10" t="s">
        <v>158</v>
      </c>
      <c r="C65" s="8" t="s">
        <v>159</v>
      </c>
      <c r="D65" s="8" t="s">
        <v>154</v>
      </c>
      <c r="E65" s="8">
        <v>10</v>
      </c>
      <c r="F65" s="8" t="s">
        <v>6</v>
      </c>
      <c r="G65" s="8">
        <v>10</v>
      </c>
      <c r="H65" s="8" t="s">
        <v>148</v>
      </c>
    </row>
    <row r="66" spans="1:8" ht="21.6" thickBot="1" x14ac:dyDescent="0.35">
      <c r="A66" s="348" t="s">
        <v>160</v>
      </c>
      <c r="B66" s="348"/>
      <c r="C66" s="348"/>
      <c r="D66" s="348"/>
      <c r="E66" s="348"/>
      <c r="F66" s="348"/>
      <c r="G66" s="348"/>
      <c r="H66" s="348"/>
    </row>
    <row r="67" spans="1:8" ht="15.6" x14ac:dyDescent="0.3">
      <c r="A67" s="349" t="s">
        <v>98</v>
      </c>
      <c r="B67" s="350"/>
      <c r="C67" s="350"/>
      <c r="D67" s="350"/>
      <c r="E67" s="350"/>
      <c r="F67" s="350"/>
      <c r="G67" s="350"/>
      <c r="H67" s="351"/>
    </row>
    <row r="68" spans="1:8" ht="15.6" x14ac:dyDescent="0.3">
      <c r="A68" s="352" t="s">
        <v>161</v>
      </c>
      <c r="B68" s="353"/>
      <c r="C68" s="353"/>
      <c r="D68" s="353"/>
      <c r="E68" s="353"/>
      <c r="F68" s="353"/>
      <c r="G68" s="353"/>
      <c r="H68" s="354"/>
    </row>
    <row r="69" spans="1:8" x14ac:dyDescent="0.3">
      <c r="A69" s="355" t="s">
        <v>162</v>
      </c>
      <c r="B69" s="356"/>
      <c r="C69" s="356"/>
      <c r="D69" s="356"/>
      <c r="E69" s="356"/>
      <c r="F69" s="356"/>
      <c r="G69" s="356"/>
      <c r="H69" s="357"/>
    </row>
    <row r="70" spans="1:8" x14ac:dyDescent="0.3">
      <c r="A70" s="355" t="s">
        <v>163</v>
      </c>
      <c r="B70" s="356"/>
      <c r="C70" s="356"/>
      <c r="D70" s="356"/>
      <c r="E70" s="356"/>
      <c r="F70" s="356"/>
      <c r="G70" s="356"/>
      <c r="H70" s="357"/>
    </row>
    <row r="71" spans="1:8" ht="21" x14ac:dyDescent="0.3">
      <c r="A71" s="345" t="s">
        <v>164</v>
      </c>
      <c r="B71" s="345"/>
      <c r="C71" s="345"/>
      <c r="D71" s="345"/>
      <c r="E71" s="345"/>
      <c r="F71" s="345"/>
      <c r="G71" s="345"/>
      <c r="H71" s="345"/>
    </row>
    <row r="72" spans="1:8" ht="21.6" thickBot="1" x14ac:dyDescent="0.35">
      <c r="A72" s="289" t="s">
        <v>12</v>
      </c>
      <c r="B72" s="290"/>
      <c r="C72" s="290"/>
      <c r="D72" s="290"/>
      <c r="E72" s="290"/>
      <c r="F72" s="290"/>
      <c r="G72" s="290"/>
      <c r="H72" s="290"/>
    </row>
    <row r="73" spans="1:8" x14ac:dyDescent="0.3">
      <c r="A73" s="339" t="s">
        <v>13</v>
      </c>
      <c r="B73" s="340"/>
      <c r="C73" s="340"/>
      <c r="D73" s="340"/>
      <c r="E73" s="340"/>
      <c r="F73" s="340"/>
      <c r="G73" s="340"/>
      <c r="H73" s="341"/>
    </row>
    <row r="74" spans="1:8" x14ac:dyDescent="0.3">
      <c r="A74" s="298" t="s">
        <v>165</v>
      </c>
      <c r="B74" s="299"/>
      <c r="C74" s="299"/>
      <c r="D74" s="299"/>
      <c r="E74" s="299"/>
      <c r="F74" s="299"/>
      <c r="G74" s="299"/>
      <c r="H74" s="300"/>
    </row>
    <row r="75" spans="1:8" x14ac:dyDescent="0.3">
      <c r="A75" s="298" t="s">
        <v>166</v>
      </c>
      <c r="B75" s="299"/>
      <c r="C75" s="299"/>
      <c r="D75" s="299"/>
      <c r="E75" s="299"/>
      <c r="F75" s="299"/>
      <c r="G75" s="299"/>
      <c r="H75" s="300"/>
    </row>
    <row r="76" spans="1:8" x14ac:dyDescent="0.3">
      <c r="A76" s="298" t="s">
        <v>167</v>
      </c>
      <c r="B76" s="299"/>
      <c r="C76" s="299"/>
      <c r="D76" s="299"/>
      <c r="E76" s="299"/>
      <c r="F76" s="299"/>
      <c r="G76" s="299"/>
      <c r="H76" s="300"/>
    </row>
    <row r="77" spans="1:8" x14ac:dyDescent="0.3">
      <c r="A77" s="298" t="s">
        <v>168</v>
      </c>
      <c r="B77" s="299"/>
      <c r="C77" s="299"/>
      <c r="D77" s="299"/>
      <c r="E77" s="299"/>
      <c r="F77" s="299"/>
      <c r="G77" s="299"/>
      <c r="H77" s="300"/>
    </row>
    <row r="78" spans="1:8" x14ac:dyDescent="0.3">
      <c r="A78" s="298" t="s">
        <v>107</v>
      </c>
      <c r="B78" s="299"/>
      <c r="C78" s="299"/>
      <c r="D78" s="299"/>
      <c r="E78" s="299"/>
      <c r="F78" s="299"/>
      <c r="G78" s="299"/>
      <c r="H78" s="300"/>
    </row>
    <row r="79" spans="1:8" x14ac:dyDescent="0.3">
      <c r="A79" s="298" t="s">
        <v>169</v>
      </c>
      <c r="B79" s="299"/>
      <c r="C79" s="299"/>
      <c r="D79" s="299"/>
      <c r="E79" s="299"/>
      <c r="F79" s="299"/>
      <c r="G79" s="299"/>
      <c r="H79" s="300"/>
    </row>
    <row r="80" spans="1:8" x14ac:dyDescent="0.3">
      <c r="A80" s="298" t="s">
        <v>109</v>
      </c>
      <c r="B80" s="299"/>
      <c r="C80" s="299"/>
      <c r="D80" s="299"/>
      <c r="E80" s="299"/>
      <c r="F80" s="299"/>
      <c r="G80" s="299"/>
      <c r="H80" s="300"/>
    </row>
    <row r="81" spans="1:8" x14ac:dyDescent="0.3">
      <c r="A81" s="298" t="s">
        <v>110</v>
      </c>
      <c r="B81" s="299"/>
      <c r="C81" s="299"/>
      <c r="D81" s="299"/>
      <c r="E81" s="299"/>
      <c r="F81" s="299"/>
      <c r="G81" s="299"/>
      <c r="H81" s="300"/>
    </row>
    <row r="82" spans="1:8" ht="27.6" x14ac:dyDescent="0.3">
      <c r="A82" s="103" t="s">
        <v>0</v>
      </c>
      <c r="B82" s="104" t="s">
        <v>1</v>
      </c>
      <c r="C82" s="7" t="s">
        <v>10</v>
      </c>
      <c r="D82" s="104" t="s">
        <v>2</v>
      </c>
      <c r="E82" s="104" t="s">
        <v>4</v>
      </c>
      <c r="F82" s="104" t="s">
        <v>3</v>
      </c>
      <c r="G82" s="104" t="s">
        <v>8</v>
      </c>
      <c r="H82" s="104" t="s">
        <v>111</v>
      </c>
    </row>
    <row r="83" spans="1:8" x14ac:dyDescent="0.3">
      <c r="A83" s="105">
        <v>1</v>
      </c>
      <c r="B83" s="106" t="s">
        <v>170</v>
      </c>
      <c r="C83" s="164" t="s">
        <v>171</v>
      </c>
      <c r="D83" s="107" t="s">
        <v>7</v>
      </c>
      <c r="E83" s="107">
        <v>4</v>
      </c>
      <c r="F83" s="107" t="s">
        <v>6</v>
      </c>
      <c r="G83" s="107">
        <v>4</v>
      </c>
      <c r="H83" s="107" t="s">
        <v>114</v>
      </c>
    </row>
    <row r="84" spans="1:8" x14ac:dyDescent="0.3">
      <c r="A84" s="108">
        <v>2</v>
      </c>
      <c r="B84" s="109" t="s">
        <v>172</v>
      </c>
      <c r="C84" s="165" t="s">
        <v>173</v>
      </c>
      <c r="D84" s="104" t="s">
        <v>11</v>
      </c>
      <c r="E84" s="104">
        <v>1</v>
      </c>
      <c r="F84" s="104" t="s">
        <v>6</v>
      </c>
      <c r="G84" s="94">
        <v>1</v>
      </c>
      <c r="H84" s="104" t="s">
        <v>114</v>
      </c>
    </row>
    <row r="85" spans="1:8" x14ac:dyDescent="0.3">
      <c r="A85" s="110">
        <v>3</v>
      </c>
      <c r="B85" s="109" t="s">
        <v>115</v>
      </c>
      <c r="C85" s="166" t="s">
        <v>174</v>
      </c>
      <c r="D85" s="7" t="s">
        <v>175</v>
      </c>
      <c r="E85" s="104">
        <v>1</v>
      </c>
      <c r="F85" s="104" t="s">
        <v>6</v>
      </c>
      <c r="G85" s="104">
        <f>1*E85</f>
        <v>1</v>
      </c>
      <c r="H85" s="104" t="s">
        <v>114</v>
      </c>
    </row>
    <row r="86" spans="1:8" x14ac:dyDescent="0.3">
      <c r="A86" s="111">
        <v>4</v>
      </c>
      <c r="B86" s="109" t="s">
        <v>176</v>
      </c>
      <c r="C86" s="166" t="s">
        <v>177</v>
      </c>
      <c r="D86" s="7" t="s">
        <v>175</v>
      </c>
      <c r="E86" s="104">
        <v>1</v>
      </c>
      <c r="F86" s="104" t="s">
        <v>6</v>
      </c>
      <c r="G86" s="104">
        <f>1*E86</f>
        <v>1</v>
      </c>
      <c r="H86" s="104" t="s">
        <v>114</v>
      </c>
    </row>
    <row r="87" spans="1:8" x14ac:dyDescent="0.3">
      <c r="A87" s="111">
        <v>5</v>
      </c>
      <c r="B87" s="109" t="s">
        <v>178</v>
      </c>
      <c r="C87" s="166" t="s">
        <v>179</v>
      </c>
      <c r="D87" s="7" t="s">
        <v>175</v>
      </c>
      <c r="E87" s="104">
        <v>2</v>
      </c>
      <c r="F87" s="104" t="s">
        <v>6</v>
      </c>
      <c r="G87" s="104">
        <v>2</v>
      </c>
      <c r="H87" s="104" t="s">
        <v>114</v>
      </c>
    </row>
    <row r="88" spans="1:8" x14ac:dyDescent="0.3">
      <c r="A88" s="111">
        <v>6</v>
      </c>
      <c r="B88" s="109" t="s">
        <v>180</v>
      </c>
      <c r="C88" s="166" t="s">
        <v>181</v>
      </c>
      <c r="D88" s="7" t="s">
        <v>175</v>
      </c>
      <c r="E88" s="104">
        <v>1</v>
      </c>
      <c r="F88" s="104" t="s">
        <v>6</v>
      </c>
      <c r="G88" s="104">
        <f>1*E88</f>
        <v>1</v>
      </c>
      <c r="H88" s="104" t="s">
        <v>114</v>
      </c>
    </row>
    <row r="89" spans="1:8" x14ac:dyDescent="0.3">
      <c r="A89" s="111">
        <v>7</v>
      </c>
      <c r="B89" s="109" t="s">
        <v>182</v>
      </c>
      <c r="C89" s="166" t="s">
        <v>183</v>
      </c>
      <c r="D89" s="7" t="s">
        <v>175</v>
      </c>
      <c r="E89" s="104">
        <v>6</v>
      </c>
      <c r="F89" s="104" t="s">
        <v>6</v>
      </c>
      <c r="G89" s="104">
        <v>6</v>
      </c>
      <c r="H89" s="104" t="s">
        <v>114</v>
      </c>
    </row>
    <row r="90" spans="1:8" x14ac:dyDescent="0.3">
      <c r="A90" s="111">
        <v>8</v>
      </c>
      <c r="B90" s="109" t="s">
        <v>184</v>
      </c>
      <c r="C90" s="166" t="s">
        <v>185</v>
      </c>
      <c r="D90" s="7" t="s">
        <v>175</v>
      </c>
      <c r="E90" s="104">
        <v>1</v>
      </c>
      <c r="F90" s="104" t="s">
        <v>6</v>
      </c>
      <c r="G90" s="104">
        <f>1*E90</f>
        <v>1</v>
      </c>
      <c r="H90" s="104" t="s">
        <v>114</v>
      </c>
    </row>
    <row r="91" spans="1:8" x14ac:dyDescent="0.3">
      <c r="A91" s="111">
        <v>9</v>
      </c>
      <c r="B91" s="109" t="s">
        <v>186</v>
      </c>
      <c r="C91" s="166" t="s">
        <v>187</v>
      </c>
      <c r="D91" s="7" t="s">
        <v>175</v>
      </c>
      <c r="E91" s="104">
        <v>1</v>
      </c>
      <c r="F91" s="104" t="s">
        <v>6</v>
      </c>
      <c r="G91" s="104">
        <f>1*E91</f>
        <v>1</v>
      </c>
      <c r="H91" s="104" t="s">
        <v>114</v>
      </c>
    </row>
    <row r="92" spans="1:8" x14ac:dyDescent="0.3">
      <c r="A92" s="111">
        <v>10</v>
      </c>
      <c r="B92" s="109" t="s">
        <v>188</v>
      </c>
      <c r="C92" s="166" t="s">
        <v>189</v>
      </c>
      <c r="D92" s="7" t="s">
        <v>175</v>
      </c>
      <c r="E92" s="104">
        <v>1</v>
      </c>
      <c r="F92" s="104" t="s">
        <v>6</v>
      </c>
      <c r="G92" s="104">
        <f>1*E92</f>
        <v>1</v>
      </c>
      <c r="H92" s="104" t="s">
        <v>114</v>
      </c>
    </row>
    <row r="93" spans="1:8" ht="21.6" thickBot="1" x14ac:dyDescent="0.35">
      <c r="A93" s="289" t="s">
        <v>125</v>
      </c>
      <c r="B93" s="290"/>
      <c r="C93" s="290"/>
      <c r="D93" s="290"/>
      <c r="E93" s="290"/>
      <c r="F93" s="290"/>
      <c r="G93" s="290"/>
      <c r="H93" s="290"/>
    </row>
    <row r="94" spans="1:8" x14ac:dyDescent="0.3">
      <c r="A94" s="342" t="s">
        <v>13</v>
      </c>
      <c r="B94" s="343"/>
      <c r="C94" s="343"/>
      <c r="D94" s="343"/>
      <c r="E94" s="343"/>
      <c r="F94" s="343"/>
      <c r="G94" s="343"/>
      <c r="H94" s="344"/>
    </row>
    <row r="95" spans="1:8" x14ac:dyDescent="0.3">
      <c r="A95" s="298" t="s">
        <v>190</v>
      </c>
      <c r="B95" s="299"/>
      <c r="C95" s="299"/>
      <c r="D95" s="299"/>
      <c r="E95" s="299"/>
      <c r="F95" s="299"/>
      <c r="G95" s="299"/>
      <c r="H95" s="300"/>
    </row>
    <row r="96" spans="1:8" x14ac:dyDescent="0.3">
      <c r="A96" s="298" t="s">
        <v>191</v>
      </c>
      <c r="B96" s="299"/>
      <c r="C96" s="299"/>
      <c r="D96" s="299"/>
      <c r="E96" s="299"/>
      <c r="F96" s="299"/>
      <c r="G96" s="299"/>
      <c r="H96" s="300"/>
    </row>
    <row r="97" spans="1:8" x14ac:dyDescent="0.3">
      <c r="A97" s="298" t="s">
        <v>167</v>
      </c>
      <c r="B97" s="299"/>
      <c r="C97" s="299"/>
      <c r="D97" s="299"/>
      <c r="E97" s="299"/>
      <c r="F97" s="299"/>
      <c r="G97" s="299"/>
      <c r="H97" s="300"/>
    </row>
    <row r="98" spans="1:8" x14ac:dyDescent="0.3">
      <c r="A98" s="298" t="s">
        <v>192</v>
      </c>
      <c r="B98" s="299"/>
      <c r="C98" s="299"/>
      <c r="D98" s="299"/>
      <c r="E98" s="299"/>
      <c r="F98" s="299"/>
      <c r="G98" s="299"/>
      <c r="H98" s="300"/>
    </row>
    <row r="99" spans="1:8" x14ac:dyDescent="0.3">
      <c r="A99" s="298" t="s">
        <v>193</v>
      </c>
      <c r="B99" s="299"/>
      <c r="C99" s="299"/>
      <c r="D99" s="299"/>
      <c r="E99" s="299"/>
      <c r="F99" s="299"/>
      <c r="G99" s="299"/>
      <c r="H99" s="300"/>
    </row>
    <row r="100" spans="1:8" x14ac:dyDescent="0.3">
      <c r="A100" s="298" t="s">
        <v>194</v>
      </c>
      <c r="B100" s="299"/>
      <c r="C100" s="299"/>
      <c r="D100" s="299"/>
      <c r="E100" s="299"/>
      <c r="F100" s="299"/>
      <c r="G100" s="299"/>
      <c r="H100" s="300"/>
    </row>
    <row r="101" spans="1:8" x14ac:dyDescent="0.3">
      <c r="A101" s="298" t="s">
        <v>195</v>
      </c>
      <c r="B101" s="299"/>
      <c r="C101" s="299"/>
      <c r="D101" s="299"/>
      <c r="E101" s="299"/>
      <c r="F101" s="299"/>
      <c r="G101" s="299"/>
      <c r="H101" s="300"/>
    </row>
    <row r="102" spans="1:8" x14ac:dyDescent="0.3">
      <c r="A102" s="298" t="s">
        <v>110</v>
      </c>
      <c r="B102" s="299"/>
      <c r="C102" s="299"/>
      <c r="D102" s="299"/>
      <c r="E102" s="299"/>
      <c r="F102" s="299"/>
      <c r="G102" s="299"/>
      <c r="H102" s="300"/>
    </row>
    <row r="103" spans="1:8" ht="27.6" x14ac:dyDescent="0.3">
      <c r="A103" s="104" t="s">
        <v>0</v>
      </c>
      <c r="B103" s="104" t="s">
        <v>1</v>
      </c>
      <c r="C103" s="7" t="s">
        <v>10</v>
      </c>
      <c r="D103" s="104" t="s">
        <v>2</v>
      </c>
      <c r="E103" s="104" t="s">
        <v>4</v>
      </c>
      <c r="F103" s="104" t="s">
        <v>3</v>
      </c>
      <c r="G103" s="104" t="s">
        <v>8</v>
      </c>
      <c r="H103" s="104" t="s">
        <v>111</v>
      </c>
    </row>
    <row r="104" spans="1:8" ht="27.6" x14ac:dyDescent="0.3">
      <c r="A104" s="112">
        <v>1</v>
      </c>
      <c r="B104" s="109" t="s">
        <v>196</v>
      </c>
      <c r="C104" s="166" t="s">
        <v>197</v>
      </c>
      <c r="D104" s="104" t="s">
        <v>11</v>
      </c>
      <c r="E104" s="104">
        <v>1</v>
      </c>
      <c r="F104" s="104" t="s">
        <v>133</v>
      </c>
      <c r="G104" s="104">
        <f>12*E104</f>
        <v>12</v>
      </c>
      <c r="H104" s="104" t="s">
        <v>114</v>
      </c>
    </row>
    <row r="105" spans="1:8" ht="27.6" x14ac:dyDescent="0.3">
      <c r="A105" s="112">
        <v>2</v>
      </c>
      <c r="B105" s="109" t="s">
        <v>198</v>
      </c>
      <c r="C105" s="166" t="s">
        <v>199</v>
      </c>
      <c r="D105" s="104" t="s">
        <v>11</v>
      </c>
      <c r="E105" s="104">
        <v>1</v>
      </c>
      <c r="F105" s="104" t="s">
        <v>200</v>
      </c>
      <c r="G105" s="104">
        <f>3*E105</f>
        <v>3</v>
      </c>
      <c r="H105" s="104" t="s">
        <v>114</v>
      </c>
    </row>
    <row r="106" spans="1:8" ht="27.6" x14ac:dyDescent="0.3">
      <c r="A106" s="112">
        <v>3</v>
      </c>
      <c r="B106" s="109" t="s">
        <v>201</v>
      </c>
      <c r="C106" s="166" t="s">
        <v>202</v>
      </c>
      <c r="D106" s="7" t="s">
        <v>175</v>
      </c>
      <c r="E106" s="104">
        <v>1</v>
      </c>
      <c r="F106" s="104" t="s">
        <v>133</v>
      </c>
      <c r="G106" s="104">
        <f>12*E106</f>
        <v>12</v>
      </c>
      <c r="H106" s="104" t="s">
        <v>114</v>
      </c>
    </row>
    <row r="107" spans="1:8" ht="27.6" x14ac:dyDescent="0.3">
      <c r="A107" s="112">
        <v>4</v>
      </c>
      <c r="B107" s="109" t="s">
        <v>203</v>
      </c>
      <c r="C107" s="166" t="s">
        <v>204</v>
      </c>
      <c r="D107" s="7" t="s">
        <v>11</v>
      </c>
      <c r="E107" s="104">
        <v>1</v>
      </c>
      <c r="F107" s="104" t="s">
        <v>133</v>
      </c>
      <c r="G107" s="104">
        <f t="shared" ref="G107" si="0">12*E107</f>
        <v>12</v>
      </c>
      <c r="H107" s="104" t="s">
        <v>114</v>
      </c>
    </row>
    <row r="108" spans="1:8" ht="27.6" x14ac:dyDescent="0.3">
      <c r="A108" s="112">
        <v>5</v>
      </c>
      <c r="B108" s="109" t="s">
        <v>205</v>
      </c>
      <c r="C108" s="166" t="s">
        <v>206</v>
      </c>
      <c r="D108" s="7" t="s">
        <v>175</v>
      </c>
      <c r="E108" s="104">
        <v>1</v>
      </c>
      <c r="F108" s="104" t="s">
        <v>200</v>
      </c>
      <c r="G108" s="104">
        <f>3*E108</f>
        <v>3</v>
      </c>
      <c r="H108" s="104" t="s">
        <v>114</v>
      </c>
    </row>
    <row r="109" spans="1:8" ht="27.6" x14ac:dyDescent="0.3">
      <c r="A109" s="112">
        <v>6</v>
      </c>
      <c r="B109" s="109" t="s">
        <v>207</v>
      </c>
      <c r="C109" s="166" t="s">
        <v>208</v>
      </c>
      <c r="D109" s="7" t="s">
        <v>175</v>
      </c>
      <c r="E109" s="104">
        <v>1</v>
      </c>
      <c r="F109" s="104" t="s">
        <v>209</v>
      </c>
      <c r="G109" s="104">
        <f>4*E109</f>
        <v>4</v>
      </c>
      <c r="H109" s="104" t="s">
        <v>114</v>
      </c>
    </row>
    <row r="110" spans="1:8" ht="27.6" x14ac:dyDescent="0.3">
      <c r="A110" s="112">
        <v>7</v>
      </c>
      <c r="B110" s="109" t="s">
        <v>210</v>
      </c>
      <c r="C110" s="165" t="s">
        <v>211</v>
      </c>
      <c r="D110" s="7" t="s">
        <v>175</v>
      </c>
      <c r="E110" s="104">
        <v>1</v>
      </c>
      <c r="F110" s="104" t="s">
        <v>200</v>
      </c>
      <c r="G110" s="104">
        <f>3*E110</f>
        <v>3</v>
      </c>
      <c r="H110" s="104" t="s">
        <v>114</v>
      </c>
    </row>
    <row r="111" spans="1:8" ht="27.6" x14ac:dyDescent="0.3">
      <c r="A111" s="112">
        <v>8</v>
      </c>
      <c r="B111" s="109" t="s">
        <v>212</v>
      </c>
      <c r="C111" s="166" t="s">
        <v>213</v>
      </c>
      <c r="D111" s="7" t="s">
        <v>175</v>
      </c>
      <c r="E111" s="104">
        <v>1</v>
      </c>
      <c r="F111" s="104" t="s">
        <v>200</v>
      </c>
      <c r="G111" s="104">
        <f>3*E111</f>
        <v>3</v>
      </c>
      <c r="H111" s="104" t="s">
        <v>114</v>
      </c>
    </row>
    <row r="112" spans="1:8" ht="27.6" x14ac:dyDescent="0.3">
      <c r="A112" s="104">
        <v>9</v>
      </c>
      <c r="B112" s="113" t="s">
        <v>214</v>
      </c>
      <c r="C112" s="166" t="s">
        <v>215</v>
      </c>
      <c r="D112" s="7" t="s">
        <v>175</v>
      </c>
      <c r="E112" s="104">
        <v>1</v>
      </c>
      <c r="F112" s="104" t="s">
        <v>200</v>
      </c>
      <c r="G112" s="104">
        <f t="shared" ref="G112:G119" si="1">3*E112</f>
        <v>3</v>
      </c>
      <c r="H112" s="104" t="s">
        <v>114</v>
      </c>
    </row>
    <row r="113" spans="1:8" ht="41.4" x14ac:dyDescent="0.3">
      <c r="A113" s="112">
        <v>10</v>
      </c>
      <c r="B113" s="113" t="s">
        <v>216</v>
      </c>
      <c r="C113" s="109" t="s">
        <v>217</v>
      </c>
      <c r="D113" s="7" t="s">
        <v>175</v>
      </c>
      <c r="E113" s="104">
        <v>1</v>
      </c>
      <c r="F113" s="104" t="s">
        <v>200</v>
      </c>
      <c r="G113" s="104">
        <f t="shared" si="1"/>
        <v>3</v>
      </c>
      <c r="H113" s="104" t="s">
        <v>114</v>
      </c>
    </row>
    <row r="114" spans="1:8" ht="27.6" x14ac:dyDescent="0.3">
      <c r="A114" s="112">
        <v>11</v>
      </c>
      <c r="B114" s="113" t="s">
        <v>218</v>
      </c>
      <c r="C114" s="166" t="s">
        <v>219</v>
      </c>
      <c r="D114" s="7" t="s">
        <v>175</v>
      </c>
      <c r="E114" s="104">
        <v>1</v>
      </c>
      <c r="F114" s="104" t="s">
        <v>200</v>
      </c>
      <c r="G114" s="104">
        <f t="shared" si="1"/>
        <v>3</v>
      </c>
      <c r="H114" s="104" t="s">
        <v>114</v>
      </c>
    </row>
    <row r="115" spans="1:8" ht="27.6" x14ac:dyDescent="0.3">
      <c r="A115" s="112">
        <v>12</v>
      </c>
      <c r="B115" s="113" t="s">
        <v>220</v>
      </c>
      <c r="C115" s="166" t="s">
        <v>221</v>
      </c>
      <c r="D115" s="7" t="s">
        <v>175</v>
      </c>
      <c r="E115" s="104">
        <v>1</v>
      </c>
      <c r="F115" s="104" t="s">
        <v>200</v>
      </c>
      <c r="G115" s="104">
        <f t="shared" si="1"/>
        <v>3</v>
      </c>
      <c r="H115" s="104" t="s">
        <v>114</v>
      </c>
    </row>
    <row r="116" spans="1:8" ht="27.6" x14ac:dyDescent="0.3">
      <c r="A116" s="112">
        <v>13</v>
      </c>
      <c r="B116" s="113" t="s">
        <v>222</v>
      </c>
      <c r="C116" s="166" t="s">
        <v>223</v>
      </c>
      <c r="D116" s="7" t="s">
        <v>175</v>
      </c>
      <c r="E116" s="104">
        <v>1</v>
      </c>
      <c r="F116" s="104" t="s">
        <v>200</v>
      </c>
      <c r="G116" s="104">
        <f t="shared" si="1"/>
        <v>3</v>
      </c>
      <c r="H116" s="104" t="s">
        <v>114</v>
      </c>
    </row>
    <row r="117" spans="1:8" ht="27.6" x14ac:dyDescent="0.3">
      <c r="A117" s="112">
        <v>14</v>
      </c>
      <c r="B117" s="113" t="s">
        <v>224</v>
      </c>
      <c r="C117" s="166" t="s">
        <v>225</v>
      </c>
      <c r="D117" s="7" t="s">
        <v>175</v>
      </c>
      <c r="E117" s="104">
        <v>1</v>
      </c>
      <c r="F117" s="104" t="s">
        <v>200</v>
      </c>
      <c r="G117" s="104">
        <f t="shared" si="1"/>
        <v>3</v>
      </c>
      <c r="H117" s="104" t="s">
        <v>114</v>
      </c>
    </row>
    <row r="118" spans="1:8" ht="27.6" x14ac:dyDescent="0.3">
      <c r="A118" s="112">
        <v>15</v>
      </c>
      <c r="B118" s="109" t="s">
        <v>226</v>
      </c>
      <c r="C118" s="166" t="s">
        <v>227</v>
      </c>
      <c r="D118" s="7" t="s">
        <v>175</v>
      </c>
      <c r="E118" s="104">
        <v>1</v>
      </c>
      <c r="F118" s="104" t="s">
        <v>200</v>
      </c>
      <c r="G118" s="104">
        <f t="shared" si="1"/>
        <v>3</v>
      </c>
      <c r="H118" s="104" t="s">
        <v>114</v>
      </c>
    </row>
    <row r="119" spans="1:8" ht="27.6" x14ac:dyDescent="0.3">
      <c r="A119" s="112">
        <v>16</v>
      </c>
      <c r="B119" s="113" t="s">
        <v>228</v>
      </c>
      <c r="C119" s="166" t="s">
        <v>229</v>
      </c>
      <c r="D119" s="7" t="s">
        <v>175</v>
      </c>
      <c r="E119" s="104">
        <v>1</v>
      </c>
      <c r="F119" s="104" t="s">
        <v>200</v>
      </c>
      <c r="G119" s="104">
        <f t="shared" si="1"/>
        <v>3</v>
      </c>
      <c r="H119" s="104" t="s">
        <v>114</v>
      </c>
    </row>
    <row r="120" spans="1:8" ht="27.6" x14ac:dyDescent="0.3">
      <c r="A120" s="112">
        <v>17</v>
      </c>
      <c r="B120" s="114" t="s">
        <v>27</v>
      </c>
      <c r="C120" s="7" t="s">
        <v>230</v>
      </c>
      <c r="D120" s="6" t="s">
        <v>5</v>
      </c>
      <c r="E120" s="6">
        <v>1</v>
      </c>
      <c r="F120" s="104" t="s">
        <v>200</v>
      </c>
      <c r="G120" s="7">
        <v>3</v>
      </c>
      <c r="H120" s="7" t="s">
        <v>114</v>
      </c>
    </row>
    <row r="121" spans="1:8" ht="27.6" x14ac:dyDescent="0.3">
      <c r="A121" s="104">
        <v>18</v>
      </c>
      <c r="B121" s="114" t="s">
        <v>231</v>
      </c>
      <c r="C121" s="6" t="s">
        <v>232</v>
      </c>
      <c r="D121" s="6" t="s">
        <v>233</v>
      </c>
      <c r="E121" s="6">
        <v>1</v>
      </c>
      <c r="F121" s="104" t="s">
        <v>200</v>
      </c>
      <c r="G121" s="7">
        <v>3</v>
      </c>
      <c r="H121" s="7" t="s">
        <v>114</v>
      </c>
    </row>
    <row r="122" spans="1:8" ht="27.6" x14ac:dyDescent="0.3">
      <c r="A122" s="112">
        <v>19</v>
      </c>
      <c r="B122" s="113" t="s">
        <v>234</v>
      </c>
      <c r="C122" s="166" t="s">
        <v>235</v>
      </c>
      <c r="D122" s="7" t="s">
        <v>175</v>
      </c>
      <c r="E122" s="104">
        <v>1</v>
      </c>
      <c r="F122" s="104" t="s">
        <v>200</v>
      </c>
      <c r="G122" s="104">
        <f t="shared" ref="G122" si="2">3*E122</f>
        <v>3</v>
      </c>
      <c r="H122" s="104" t="s">
        <v>114</v>
      </c>
    </row>
    <row r="123" spans="1:8" ht="27.6" x14ac:dyDescent="0.3">
      <c r="A123" s="112">
        <v>20</v>
      </c>
      <c r="B123" s="109" t="s">
        <v>236</v>
      </c>
      <c r="C123" s="166" t="s">
        <v>237</v>
      </c>
      <c r="D123" s="7" t="s">
        <v>238</v>
      </c>
      <c r="E123" s="104">
        <v>1</v>
      </c>
      <c r="F123" s="104" t="s">
        <v>200</v>
      </c>
      <c r="G123" s="104">
        <f>3*E123</f>
        <v>3</v>
      </c>
      <c r="H123" s="104" t="s">
        <v>114</v>
      </c>
    </row>
    <row r="124" spans="1:8" ht="27.6" x14ac:dyDescent="0.3">
      <c r="A124" s="112">
        <v>21</v>
      </c>
      <c r="B124" s="116" t="s">
        <v>239</v>
      </c>
      <c r="C124" s="167" t="s">
        <v>240</v>
      </c>
      <c r="D124" s="117" t="s">
        <v>7</v>
      </c>
      <c r="E124" s="117">
        <v>1</v>
      </c>
      <c r="F124" s="104" t="s">
        <v>241</v>
      </c>
      <c r="G124" s="117">
        <v>6</v>
      </c>
      <c r="H124" s="117" t="s">
        <v>114</v>
      </c>
    </row>
    <row r="125" spans="1:8" ht="27.6" x14ac:dyDescent="0.3">
      <c r="A125" s="112">
        <v>22</v>
      </c>
      <c r="B125" s="113" t="s">
        <v>242</v>
      </c>
      <c r="C125" s="168" t="s">
        <v>243</v>
      </c>
      <c r="D125" s="51" t="s">
        <v>7</v>
      </c>
      <c r="E125" s="51">
        <v>1</v>
      </c>
      <c r="F125" s="104" t="s">
        <v>244</v>
      </c>
      <c r="G125" s="51">
        <v>12</v>
      </c>
      <c r="H125" s="51" t="s">
        <v>114</v>
      </c>
    </row>
    <row r="126" spans="1:8" ht="21.6" thickBot="1" x14ac:dyDescent="0.35">
      <c r="A126" s="289" t="s">
        <v>15</v>
      </c>
      <c r="B126" s="290"/>
      <c r="C126" s="290"/>
      <c r="D126" s="290"/>
      <c r="E126" s="290"/>
      <c r="F126" s="290"/>
      <c r="G126" s="290"/>
      <c r="H126" s="290"/>
    </row>
    <row r="127" spans="1:8" x14ac:dyDescent="0.3">
      <c r="A127" s="339" t="s">
        <v>13</v>
      </c>
      <c r="B127" s="340"/>
      <c r="C127" s="340"/>
      <c r="D127" s="340"/>
      <c r="E127" s="340"/>
      <c r="F127" s="340"/>
      <c r="G127" s="340"/>
      <c r="H127" s="341"/>
    </row>
    <row r="128" spans="1:8" x14ac:dyDescent="0.3">
      <c r="A128" s="298" t="s">
        <v>245</v>
      </c>
      <c r="B128" s="299"/>
      <c r="C128" s="299"/>
      <c r="D128" s="299"/>
      <c r="E128" s="299"/>
      <c r="F128" s="299"/>
      <c r="G128" s="299"/>
      <c r="H128" s="300"/>
    </row>
    <row r="129" spans="1:8" x14ac:dyDescent="0.3">
      <c r="A129" s="298" t="s">
        <v>191</v>
      </c>
      <c r="B129" s="299"/>
      <c r="C129" s="299"/>
      <c r="D129" s="299"/>
      <c r="E129" s="299"/>
      <c r="F129" s="299"/>
      <c r="G129" s="299"/>
      <c r="H129" s="300"/>
    </row>
    <row r="130" spans="1:8" x14ac:dyDescent="0.3">
      <c r="A130" s="298" t="s">
        <v>167</v>
      </c>
      <c r="B130" s="299"/>
      <c r="C130" s="299"/>
      <c r="D130" s="299"/>
      <c r="E130" s="299"/>
      <c r="F130" s="299"/>
      <c r="G130" s="299"/>
      <c r="H130" s="300"/>
    </row>
    <row r="131" spans="1:8" x14ac:dyDescent="0.3">
      <c r="A131" s="298" t="s">
        <v>246</v>
      </c>
      <c r="B131" s="299"/>
      <c r="C131" s="299"/>
      <c r="D131" s="299"/>
      <c r="E131" s="299"/>
      <c r="F131" s="299"/>
      <c r="G131" s="299"/>
      <c r="H131" s="300"/>
    </row>
    <row r="132" spans="1:8" x14ac:dyDescent="0.3">
      <c r="A132" s="298" t="s">
        <v>107</v>
      </c>
      <c r="B132" s="299"/>
      <c r="C132" s="299"/>
      <c r="D132" s="299"/>
      <c r="E132" s="299"/>
      <c r="F132" s="299"/>
      <c r="G132" s="299"/>
      <c r="H132" s="300"/>
    </row>
    <row r="133" spans="1:8" x14ac:dyDescent="0.3">
      <c r="A133" s="298" t="s">
        <v>247</v>
      </c>
      <c r="B133" s="299"/>
      <c r="C133" s="299"/>
      <c r="D133" s="299"/>
      <c r="E133" s="299"/>
      <c r="F133" s="299"/>
      <c r="G133" s="299"/>
      <c r="H133" s="300"/>
    </row>
    <row r="134" spans="1:8" x14ac:dyDescent="0.3">
      <c r="A134" s="298" t="s">
        <v>109</v>
      </c>
      <c r="B134" s="299"/>
      <c r="C134" s="299"/>
      <c r="D134" s="299"/>
      <c r="E134" s="299"/>
      <c r="F134" s="299"/>
      <c r="G134" s="299"/>
      <c r="H134" s="300"/>
    </row>
    <row r="135" spans="1:8" ht="15" thickBot="1" x14ac:dyDescent="0.35">
      <c r="A135" s="301" t="s">
        <v>110</v>
      </c>
      <c r="B135" s="302"/>
      <c r="C135" s="302"/>
      <c r="D135" s="302"/>
      <c r="E135" s="302"/>
      <c r="F135" s="302"/>
      <c r="G135" s="302"/>
      <c r="H135" s="303"/>
    </row>
    <row r="136" spans="1:8" ht="27.6" x14ac:dyDescent="0.3">
      <c r="A136" s="118" t="s">
        <v>0</v>
      </c>
      <c r="B136" s="119" t="s">
        <v>1</v>
      </c>
      <c r="C136" s="169" t="s">
        <v>10</v>
      </c>
      <c r="D136" s="119" t="s">
        <v>2</v>
      </c>
      <c r="E136" s="119" t="s">
        <v>4</v>
      </c>
      <c r="F136" s="119" t="s">
        <v>3</v>
      </c>
      <c r="G136" s="119" t="s">
        <v>8</v>
      </c>
      <c r="H136" s="119" t="s">
        <v>111</v>
      </c>
    </row>
    <row r="137" spans="1:8" x14ac:dyDescent="0.3">
      <c r="A137" s="111">
        <v>1</v>
      </c>
      <c r="B137" s="114" t="s">
        <v>27</v>
      </c>
      <c r="C137" s="7" t="s">
        <v>230</v>
      </c>
      <c r="D137" s="6" t="s">
        <v>5</v>
      </c>
      <c r="E137" s="6">
        <v>1</v>
      </c>
      <c r="F137" s="6" t="s">
        <v>6</v>
      </c>
      <c r="G137" s="7">
        <f t="shared" ref="G137:G142" si="3">E137</f>
        <v>1</v>
      </c>
      <c r="H137" s="7" t="s">
        <v>114</v>
      </c>
    </row>
    <row r="138" spans="1:8" x14ac:dyDescent="0.3">
      <c r="A138" s="111">
        <v>2</v>
      </c>
      <c r="B138" s="116" t="s">
        <v>231</v>
      </c>
      <c r="C138" s="6" t="s">
        <v>232</v>
      </c>
      <c r="D138" s="6" t="s">
        <v>233</v>
      </c>
      <c r="E138" s="6">
        <v>1</v>
      </c>
      <c r="F138" s="6" t="s">
        <v>6</v>
      </c>
      <c r="G138" s="7">
        <f t="shared" si="3"/>
        <v>1</v>
      </c>
      <c r="H138" s="7" t="s">
        <v>114</v>
      </c>
    </row>
    <row r="139" spans="1:8" x14ac:dyDescent="0.3">
      <c r="A139" s="121">
        <v>3</v>
      </c>
      <c r="B139" s="109" t="s">
        <v>248</v>
      </c>
      <c r="C139" s="170" t="s">
        <v>249</v>
      </c>
      <c r="D139" s="7" t="s">
        <v>7</v>
      </c>
      <c r="E139" s="7">
        <v>1</v>
      </c>
      <c r="F139" s="7" t="s">
        <v>6</v>
      </c>
      <c r="G139" s="7">
        <f t="shared" si="3"/>
        <v>1</v>
      </c>
      <c r="H139" s="7" t="s">
        <v>114</v>
      </c>
    </row>
    <row r="140" spans="1:8" x14ac:dyDescent="0.3">
      <c r="A140" s="121">
        <v>4</v>
      </c>
      <c r="B140" s="109" t="s">
        <v>250</v>
      </c>
      <c r="C140" s="170" t="s">
        <v>251</v>
      </c>
      <c r="D140" s="7" t="s">
        <v>7</v>
      </c>
      <c r="E140" s="7">
        <v>1</v>
      </c>
      <c r="F140" s="7" t="s">
        <v>6</v>
      </c>
      <c r="G140" s="7">
        <f t="shared" si="3"/>
        <v>1</v>
      </c>
      <c r="H140" s="7" t="s">
        <v>114</v>
      </c>
    </row>
    <row r="141" spans="1:8" x14ac:dyDescent="0.3">
      <c r="A141" s="121">
        <v>5</v>
      </c>
      <c r="B141" s="109" t="s">
        <v>28</v>
      </c>
      <c r="C141" s="6" t="s">
        <v>252</v>
      </c>
      <c r="D141" s="6" t="s">
        <v>5</v>
      </c>
      <c r="E141" s="6">
        <v>1</v>
      </c>
      <c r="F141" s="6" t="s">
        <v>6</v>
      </c>
      <c r="G141" s="7">
        <f t="shared" si="3"/>
        <v>1</v>
      </c>
      <c r="H141" s="7" t="s">
        <v>114</v>
      </c>
    </row>
    <row r="142" spans="1:8" x14ac:dyDescent="0.3">
      <c r="A142" s="121">
        <v>6</v>
      </c>
      <c r="B142" s="113" t="s">
        <v>253</v>
      </c>
      <c r="C142" s="171" t="s">
        <v>254</v>
      </c>
      <c r="D142" s="7" t="s">
        <v>7</v>
      </c>
      <c r="E142" s="7">
        <v>1</v>
      </c>
      <c r="F142" s="7" t="s">
        <v>6</v>
      </c>
      <c r="G142" s="7">
        <f t="shared" si="3"/>
        <v>1</v>
      </c>
      <c r="H142" s="7" t="s">
        <v>114</v>
      </c>
    </row>
    <row r="143" spans="1:8" ht="21" x14ac:dyDescent="0.3">
      <c r="A143" s="289" t="s">
        <v>14</v>
      </c>
      <c r="B143" s="290"/>
      <c r="C143" s="290"/>
      <c r="D143" s="290"/>
      <c r="E143" s="290"/>
      <c r="F143" s="290"/>
      <c r="G143" s="290"/>
      <c r="H143" s="290"/>
    </row>
    <row r="144" spans="1:8" ht="27.6" x14ac:dyDescent="0.3">
      <c r="A144" s="118" t="s">
        <v>0</v>
      </c>
      <c r="B144" s="119" t="s">
        <v>1</v>
      </c>
      <c r="C144" s="5" t="s">
        <v>10</v>
      </c>
      <c r="D144" s="119" t="s">
        <v>2</v>
      </c>
      <c r="E144" s="119" t="s">
        <v>4</v>
      </c>
      <c r="F144" s="119" t="s">
        <v>3</v>
      </c>
      <c r="G144" s="119" t="s">
        <v>8</v>
      </c>
      <c r="H144" s="119" t="s">
        <v>111</v>
      </c>
    </row>
    <row r="145" spans="1:8" x14ac:dyDescent="0.3">
      <c r="A145" s="122">
        <v>1</v>
      </c>
      <c r="B145" s="109" t="s">
        <v>20</v>
      </c>
      <c r="C145" s="166" t="s">
        <v>255</v>
      </c>
      <c r="D145" s="7" t="s">
        <v>9</v>
      </c>
      <c r="E145" s="7">
        <v>1</v>
      </c>
      <c r="F145" s="7" t="s">
        <v>6</v>
      </c>
      <c r="G145" s="7">
        <f>E145</f>
        <v>1</v>
      </c>
      <c r="H145" s="8" t="s">
        <v>148</v>
      </c>
    </row>
    <row r="146" spans="1:8" x14ac:dyDescent="0.3">
      <c r="A146" s="122">
        <v>2</v>
      </c>
      <c r="B146" s="109" t="s">
        <v>21</v>
      </c>
      <c r="C146" s="166" t="s">
        <v>256</v>
      </c>
      <c r="D146" s="7" t="s">
        <v>9</v>
      </c>
      <c r="E146" s="7">
        <v>1</v>
      </c>
      <c r="F146" s="7" t="s">
        <v>6</v>
      </c>
      <c r="G146" s="7">
        <f t="shared" ref="G146:G149" si="4">E146</f>
        <v>1</v>
      </c>
      <c r="H146" s="8" t="s">
        <v>148</v>
      </c>
    </row>
    <row r="147" spans="1:8" x14ac:dyDescent="0.3">
      <c r="A147" s="122">
        <v>3</v>
      </c>
      <c r="B147" s="113" t="s">
        <v>257</v>
      </c>
      <c r="C147" s="166" t="s">
        <v>258</v>
      </c>
      <c r="D147" s="7" t="s">
        <v>9</v>
      </c>
      <c r="E147" s="7">
        <v>1</v>
      </c>
      <c r="F147" s="7" t="s">
        <v>6</v>
      </c>
      <c r="G147" s="7">
        <f t="shared" si="4"/>
        <v>1</v>
      </c>
      <c r="H147" s="8" t="s">
        <v>148</v>
      </c>
    </row>
    <row r="148" spans="1:8" x14ac:dyDescent="0.3">
      <c r="A148" s="122">
        <v>4</v>
      </c>
      <c r="B148" s="109" t="s">
        <v>22</v>
      </c>
      <c r="C148" s="166" t="s">
        <v>259</v>
      </c>
      <c r="D148" s="7" t="s">
        <v>9</v>
      </c>
      <c r="E148" s="7">
        <v>1</v>
      </c>
      <c r="F148" s="7" t="s">
        <v>6</v>
      </c>
      <c r="G148" s="7">
        <f t="shared" si="4"/>
        <v>1</v>
      </c>
      <c r="H148" s="8" t="s">
        <v>148</v>
      </c>
    </row>
    <row r="149" spans="1:8" x14ac:dyDescent="0.3">
      <c r="A149" s="122">
        <v>5</v>
      </c>
      <c r="B149" s="109" t="s">
        <v>34</v>
      </c>
      <c r="C149" s="166" t="s">
        <v>260</v>
      </c>
      <c r="D149" s="7" t="s">
        <v>9</v>
      </c>
      <c r="E149" s="7">
        <v>20</v>
      </c>
      <c r="F149" s="7" t="s">
        <v>6</v>
      </c>
      <c r="G149" s="7">
        <f t="shared" si="4"/>
        <v>20</v>
      </c>
      <c r="H149" s="8" t="s">
        <v>148</v>
      </c>
    </row>
    <row r="150" spans="1:8" x14ac:dyDescent="0.3">
      <c r="A150" s="122">
        <v>6</v>
      </c>
      <c r="B150" s="109" t="s">
        <v>261</v>
      </c>
      <c r="C150" s="166" t="s">
        <v>262</v>
      </c>
      <c r="D150" s="7" t="s">
        <v>154</v>
      </c>
      <c r="E150" s="7">
        <v>15</v>
      </c>
      <c r="F150" s="7" t="s">
        <v>6</v>
      </c>
      <c r="G150" s="7">
        <v>15</v>
      </c>
      <c r="H150" s="8" t="s">
        <v>148</v>
      </c>
    </row>
    <row r="151" spans="1:8" x14ac:dyDescent="0.3">
      <c r="A151" s="122">
        <v>7</v>
      </c>
      <c r="B151" s="109" t="s">
        <v>37</v>
      </c>
      <c r="C151" s="166" t="s">
        <v>263</v>
      </c>
      <c r="D151" s="7" t="s">
        <v>154</v>
      </c>
      <c r="E151" s="7">
        <v>15</v>
      </c>
      <c r="F151" s="7" t="s">
        <v>6</v>
      </c>
      <c r="G151" s="7">
        <v>15</v>
      </c>
      <c r="H151" s="8" t="s">
        <v>148</v>
      </c>
    </row>
    <row r="152" spans="1:8" x14ac:dyDescent="0.3">
      <c r="A152" s="122">
        <v>8</v>
      </c>
      <c r="B152" s="109" t="s">
        <v>264</v>
      </c>
      <c r="C152" s="166" t="s">
        <v>265</v>
      </c>
      <c r="D152" s="7" t="s">
        <v>154</v>
      </c>
      <c r="E152" s="7">
        <v>3</v>
      </c>
      <c r="F152" s="7" t="s">
        <v>6</v>
      </c>
      <c r="G152" s="7">
        <v>3</v>
      </c>
      <c r="H152" s="8" t="s">
        <v>148</v>
      </c>
    </row>
    <row r="153" spans="1:8" x14ac:dyDescent="0.3">
      <c r="A153" s="122">
        <v>9</v>
      </c>
      <c r="B153" s="109" t="s">
        <v>266</v>
      </c>
      <c r="C153" s="166" t="s">
        <v>267</v>
      </c>
      <c r="D153" s="7" t="s">
        <v>154</v>
      </c>
      <c r="E153" s="7">
        <v>12</v>
      </c>
      <c r="F153" s="7" t="s">
        <v>6</v>
      </c>
      <c r="G153" s="7">
        <v>12</v>
      </c>
      <c r="H153" s="8" t="s">
        <v>148</v>
      </c>
    </row>
    <row r="154" spans="1:8" x14ac:dyDescent="0.3">
      <c r="A154" s="122">
        <v>10</v>
      </c>
      <c r="B154" s="109" t="s">
        <v>268</v>
      </c>
      <c r="C154" s="166" t="s">
        <v>269</v>
      </c>
      <c r="D154" s="7" t="s">
        <v>154</v>
      </c>
      <c r="E154" s="7">
        <v>3</v>
      </c>
      <c r="F154" s="7" t="s">
        <v>6</v>
      </c>
      <c r="G154" s="7">
        <v>3</v>
      </c>
      <c r="H154" s="8" t="s">
        <v>148</v>
      </c>
    </row>
    <row r="155" spans="1:8" x14ac:dyDescent="0.3">
      <c r="A155" s="123">
        <v>11</v>
      </c>
      <c r="B155" s="114" t="s">
        <v>270</v>
      </c>
      <c r="C155" s="124" t="s">
        <v>271</v>
      </c>
      <c r="D155" s="6" t="s">
        <v>154</v>
      </c>
      <c r="E155" s="6">
        <v>3</v>
      </c>
      <c r="F155" s="6" t="s">
        <v>6</v>
      </c>
      <c r="G155" s="6">
        <v>3</v>
      </c>
      <c r="H155" s="8" t="s">
        <v>148</v>
      </c>
    </row>
    <row r="156" spans="1:8" ht="21.6" thickBot="1" x14ac:dyDescent="0.35">
      <c r="A156" s="336" t="s">
        <v>272</v>
      </c>
      <c r="B156" s="336"/>
      <c r="C156" s="336"/>
      <c r="D156" s="336"/>
      <c r="E156" s="336"/>
      <c r="F156" s="336"/>
      <c r="G156" s="336"/>
      <c r="H156" s="336"/>
    </row>
    <row r="157" spans="1:8" x14ac:dyDescent="0.3">
      <c r="A157" s="337" t="s">
        <v>273</v>
      </c>
      <c r="B157" s="318"/>
      <c r="C157" s="318"/>
      <c r="D157" s="318"/>
      <c r="E157" s="318"/>
      <c r="F157" s="318"/>
      <c r="G157" s="318"/>
      <c r="H157" s="319"/>
    </row>
    <row r="158" spans="1:8" x14ac:dyDescent="0.3">
      <c r="A158" s="338" t="s">
        <v>274</v>
      </c>
      <c r="B158" s="321"/>
      <c r="C158" s="321"/>
      <c r="D158" s="321"/>
      <c r="E158" s="321"/>
      <c r="F158" s="321"/>
      <c r="G158" s="321"/>
      <c r="H158" s="322"/>
    </row>
    <row r="159" spans="1:8" x14ac:dyDescent="0.3">
      <c r="A159" s="323" t="s">
        <v>275</v>
      </c>
      <c r="B159" s="321"/>
      <c r="C159" s="321"/>
      <c r="D159" s="321"/>
      <c r="E159" s="321"/>
      <c r="F159" s="321"/>
      <c r="G159" s="321"/>
      <c r="H159" s="322"/>
    </row>
    <row r="160" spans="1:8" x14ac:dyDescent="0.3">
      <c r="A160" s="323" t="s">
        <v>276</v>
      </c>
      <c r="B160" s="321"/>
      <c r="C160" s="321"/>
      <c r="D160" s="321"/>
      <c r="E160" s="321"/>
      <c r="F160" s="321"/>
      <c r="G160" s="321"/>
      <c r="H160" s="322"/>
    </row>
    <row r="161" spans="1:8" ht="21" x14ac:dyDescent="0.3">
      <c r="A161" s="331" t="s">
        <v>277</v>
      </c>
      <c r="B161" s="331"/>
      <c r="C161" s="331"/>
      <c r="D161" s="331"/>
      <c r="E161" s="331"/>
      <c r="F161" s="331"/>
      <c r="G161" s="331"/>
      <c r="H161" s="331"/>
    </row>
    <row r="162" spans="1:8" ht="21" x14ac:dyDescent="0.3">
      <c r="A162" s="332" t="s">
        <v>278</v>
      </c>
      <c r="B162" s="333"/>
      <c r="C162" s="334" t="s">
        <v>87</v>
      </c>
      <c r="D162" s="335"/>
      <c r="E162" s="335"/>
      <c r="F162" s="335"/>
      <c r="G162" s="335"/>
      <c r="H162" s="335"/>
    </row>
    <row r="163" spans="1:8" ht="18.600000000000001" thickBot="1" x14ac:dyDescent="0.4">
      <c r="A163" s="309" t="s">
        <v>12</v>
      </c>
      <c r="B163" s="310"/>
      <c r="C163" s="310"/>
      <c r="D163" s="310"/>
      <c r="E163" s="310"/>
      <c r="F163" s="310"/>
      <c r="G163" s="310"/>
      <c r="H163" s="310"/>
    </row>
    <row r="164" spans="1:8" x14ac:dyDescent="0.3">
      <c r="A164" s="306" t="s">
        <v>279</v>
      </c>
      <c r="B164" s="307"/>
      <c r="C164" s="307"/>
      <c r="D164" s="307"/>
      <c r="E164" s="307"/>
      <c r="F164" s="307"/>
      <c r="G164" s="307"/>
      <c r="H164" s="308"/>
    </row>
    <row r="165" spans="1:8" x14ac:dyDescent="0.3">
      <c r="A165" s="314" t="s">
        <v>280</v>
      </c>
      <c r="B165" s="315"/>
      <c r="C165" s="315"/>
      <c r="D165" s="315"/>
      <c r="E165" s="315"/>
      <c r="F165" s="315"/>
      <c r="G165" s="315"/>
      <c r="H165" s="316"/>
    </row>
    <row r="166" spans="1:8" x14ac:dyDescent="0.3">
      <c r="A166" s="314" t="s">
        <v>281</v>
      </c>
      <c r="B166" s="315"/>
      <c r="C166" s="315"/>
      <c r="D166" s="315"/>
      <c r="E166" s="315"/>
      <c r="F166" s="315"/>
      <c r="G166" s="315"/>
      <c r="H166" s="316"/>
    </row>
    <row r="167" spans="1:8" x14ac:dyDescent="0.3">
      <c r="A167" s="314" t="s">
        <v>282</v>
      </c>
      <c r="B167" s="315"/>
      <c r="C167" s="315"/>
      <c r="D167" s="315"/>
      <c r="E167" s="315"/>
      <c r="F167" s="315"/>
      <c r="G167" s="315"/>
      <c r="H167" s="316"/>
    </row>
    <row r="168" spans="1:8" x14ac:dyDescent="0.3">
      <c r="A168" s="298" t="s">
        <v>283</v>
      </c>
      <c r="B168" s="299"/>
      <c r="C168" s="299"/>
      <c r="D168" s="299"/>
      <c r="E168" s="299"/>
      <c r="F168" s="299"/>
      <c r="G168" s="299"/>
      <c r="H168" s="300"/>
    </row>
    <row r="169" spans="1:8" x14ac:dyDescent="0.3">
      <c r="A169" s="298" t="s">
        <v>284</v>
      </c>
      <c r="B169" s="299"/>
      <c r="C169" s="299"/>
      <c r="D169" s="299"/>
      <c r="E169" s="299"/>
      <c r="F169" s="299"/>
      <c r="G169" s="299"/>
      <c r="H169" s="300"/>
    </row>
    <row r="170" spans="1:8" x14ac:dyDescent="0.3">
      <c r="A170" s="298" t="s">
        <v>285</v>
      </c>
      <c r="B170" s="299"/>
      <c r="C170" s="299"/>
      <c r="D170" s="299"/>
      <c r="E170" s="299"/>
      <c r="F170" s="299"/>
      <c r="G170" s="299"/>
      <c r="H170" s="300"/>
    </row>
    <row r="171" spans="1:8" x14ac:dyDescent="0.3">
      <c r="A171" s="298" t="s">
        <v>286</v>
      </c>
      <c r="B171" s="299"/>
      <c r="C171" s="299"/>
      <c r="D171" s="299"/>
      <c r="E171" s="299"/>
      <c r="F171" s="299"/>
      <c r="G171" s="299"/>
      <c r="H171" s="300"/>
    </row>
    <row r="172" spans="1:8" x14ac:dyDescent="0.3">
      <c r="A172" s="298" t="s">
        <v>287</v>
      </c>
      <c r="B172" s="299"/>
      <c r="C172" s="299"/>
      <c r="D172" s="299"/>
      <c r="E172" s="299"/>
      <c r="F172" s="299"/>
      <c r="G172" s="299"/>
      <c r="H172" s="300"/>
    </row>
    <row r="173" spans="1:8" ht="27.6" x14ac:dyDescent="0.3">
      <c r="A173" s="119" t="s">
        <v>0</v>
      </c>
      <c r="B173" s="119" t="s">
        <v>1</v>
      </c>
      <c r="C173" s="5" t="s">
        <v>10</v>
      </c>
      <c r="D173" s="119" t="s">
        <v>2</v>
      </c>
      <c r="E173" s="119" t="s">
        <v>4</v>
      </c>
      <c r="F173" s="119" t="s">
        <v>3</v>
      </c>
      <c r="G173" s="119" t="s">
        <v>8</v>
      </c>
      <c r="H173" s="119" t="s">
        <v>111</v>
      </c>
    </row>
    <row r="174" spans="1:8" ht="31.2" x14ac:dyDescent="0.3">
      <c r="A174" s="51">
        <v>1</v>
      </c>
      <c r="B174" s="17" t="s">
        <v>288</v>
      </c>
      <c r="C174" s="172" t="s">
        <v>289</v>
      </c>
      <c r="D174" s="51" t="s">
        <v>11</v>
      </c>
      <c r="E174" s="51">
        <v>1</v>
      </c>
      <c r="F174" s="51" t="s">
        <v>290</v>
      </c>
      <c r="G174" s="51">
        <v>1</v>
      </c>
      <c r="H174" s="119" t="s">
        <v>114</v>
      </c>
    </row>
    <row r="175" spans="1:8" ht="15.6" x14ac:dyDescent="0.3">
      <c r="A175" s="51">
        <f>A174+1</f>
        <v>2</v>
      </c>
      <c r="B175" s="17" t="s">
        <v>291</v>
      </c>
      <c r="C175" s="172" t="s">
        <v>292</v>
      </c>
      <c r="D175" s="51" t="s">
        <v>11</v>
      </c>
      <c r="E175" s="51">
        <v>1</v>
      </c>
      <c r="F175" s="51" t="s">
        <v>290</v>
      </c>
      <c r="G175" s="51">
        <v>1</v>
      </c>
      <c r="H175" s="119" t="s">
        <v>114</v>
      </c>
    </row>
    <row r="176" spans="1:8" ht="15.6" x14ac:dyDescent="0.3">
      <c r="A176" s="51">
        <f>A175+1</f>
        <v>3</v>
      </c>
      <c r="B176" s="19" t="s">
        <v>293</v>
      </c>
      <c r="C176" s="172" t="s">
        <v>294</v>
      </c>
      <c r="D176" s="51" t="s">
        <v>7</v>
      </c>
      <c r="E176" s="51">
        <v>1</v>
      </c>
      <c r="F176" s="51" t="s">
        <v>290</v>
      </c>
      <c r="G176" s="51">
        <v>1</v>
      </c>
      <c r="H176" s="119" t="s">
        <v>114</v>
      </c>
    </row>
    <row r="177" spans="1:8" ht="15.6" x14ac:dyDescent="0.3">
      <c r="A177" s="51">
        <v>4</v>
      </c>
      <c r="B177" s="17" t="s">
        <v>295</v>
      </c>
      <c r="C177" s="172" t="s">
        <v>296</v>
      </c>
      <c r="D177" s="51" t="s">
        <v>11</v>
      </c>
      <c r="E177" s="51">
        <v>2</v>
      </c>
      <c r="F177" s="12" t="s">
        <v>290</v>
      </c>
      <c r="G177" s="51">
        <v>2</v>
      </c>
      <c r="H177" s="119" t="s">
        <v>114</v>
      </c>
    </row>
    <row r="178" spans="1:8" ht="15.6" x14ac:dyDescent="0.3">
      <c r="A178" s="51">
        <v>5</v>
      </c>
      <c r="B178" s="17" t="s">
        <v>297</v>
      </c>
      <c r="C178" s="172" t="s">
        <v>298</v>
      </c>
      <c r="D178" s="51" t="s">
        <v>11</v>
      </c>
      <c r="E178" s="51">
        <v>4</v>
      </c>
      <c r="F178" s="12" t="s">
        <v>299</v>
      </c>
      <c r="G178" s="51">
        <v>4</v>
      </c>
      <c r="H178" s="119" t="s">
        <v>114</v>
      </c>
    </row>
    <row r="179" spans="1:8" ht="15.6" x14ac:dyDescent="0.3">
      <c r="A179" s="51">
        <v>6</v>
      </c>
      <c r="B179" s="17" t="s">
        <v>300</v>
      </c>
      <c r="C179" s="172" t="s">
        <v>301</v>
      </c>
      <c r="D179" s="51" t="s">
        <v>7</v>
      </c>
      <c r="E179" s="51">
        <v>1</v>
      </c>
      <c r="F179" s="51" t="s">
        <v>290</v>
      </c>
      <c r="G179" s="51">
        <v>1</v>
      </c>
      <c r="H179" s="119" t="s">
        <v>114</v>
      </c>
    </row>
    <row r="180" spans="1:8" ht="31.2" x14ac:dyDescent="0.3">
      <c r="A180" s="51">
        <v>7</v>
      </c>
      <c r="B180" s="17" t="s">
        <v>302</v>
      </c>
      <c r="C180" s="172" t="s">
        <v>303</v>
      </c>
      <c r="D180" s="51" t="s">
        <v>11</v>
      </c>
      <c r="E180" s="51">
        <v>6</v>
      </c>
      <c r="F180" s="12" t="s">
        <v>304</v>
      </c>
      <c r="G180" s="88">
        <v>6</v>
      </c>
      <c r="H180" s="119" t="s">
        <v>114</v>
      </c>
    </row>
    <row r="181" spans="1:8" ht="31.2" x14ac:dyDescent="0.3">
      <c r="A181" s="51">
        <v>8</v>
      </c>
      <c r="B181" s="125" t="s">
        <v>305</v>
      </c>
      <c r="C181" s="172" t="s">
        <v>306</v>
      </c>
      <c r="D181" s="51" t="s">
        <v>11</v>
      </c>
      <c r="E181" s="51">
        <v>6</v>
      </c>
      <c r="F181" s="12" t="s">
        <v>304</v>
      </c>
      <c r="G181" s="88">
        <v>6</v>
      </c>
      <c r="H181" s="119" t="s">
        <v>114</v>
      </c>
    </row>
    <row r="182" spans="1:8" ht="18.600000000000001" thickBot="1" x14ac:dyDescent="0.4">
      <c r="A182" s="309" t="s">
        <v>15</v>
      </c>
      <c r="B182" s="310"/>
      <c r="C182" s="310"/>
      <c r="D182" s="310"/>
      <c r="E182" s="310"/>
      <c r="F182" s="310"/>
      <c r="G182" s="310"/>
      <c r="H182" s="310"/>
    </row>
    <row r="183" spans="1:8" x14ac:dyDescent="0.3">
      <c r="A183" s="306" t="s">
        <v>279</v>
      </c>
      <c r="B183" s="307"/>
      <c r="C183" s="307"/>
      <c r="D183" s="307"/>
      <c r="E183" s="307"/>
      <c r="F183" s="307"/>
      <c r="G183" s="307"/>
      <c r="H183" s="308"/>
    </row>
    <row r="184" spans="1:8" x14ac:dyDescent="0.3">
      <c r="A184" s="314" t="s">
        <v>307</v>
      </c>
      <c r="B184" s="315"/>
      <c r="C184" s="315"/>
      <c r="D184" s="315"/>
      <c r="E184" s="315"/>
      <c r="F184" s="315"/>
      <c r="G184" s="315"/>
      <c r="H184" s="316"/>
    </row>
    <row r="185" spans="1:8" x14ac:dyDescent="0.3">
      <c r="A185" s="314" t="s">
        <v>281</v>
      </c>
      <c r="B185" s="315"/>
      <c r="C185" s="315"/>
      <c r="D185" s="315"/>
      <c r="E185" s="315"/>
      <c r="F185" s="315"/>
      <c r="G185" s="315"/>
      <c r="H185" s="316"/>
    </row>
    <row r="186" spans="1:8" x14ac:dyDescent="0.3">
      <c r="A186" s="314" t="s">
        <v>282</v>
      </c>
      <c r="B186" s="315"/>
      <c r="C186" s="315"/>
      <c r="D186" s="315"/>
      <c r="E186" s="315"/>
      <c r="F186" s="315"/>
      <c r="G186" s="315"/>
      <c r="H186" s="316"/>
    </row>
    <row r="187" spans="1:8" x14ac:dyDescent="0.3">
      <c r="A187" s="298" t="s">
        <v>283</v>
      </c>
      <c r="B187" s="299"/>
      <c r="C187" s="299"/>
      <c r="D187" s="299"/>
      <c r="E187" s="299"/>
      <c r="F187" s="299"/>
      <c r="G187" s="299"/>
      <c r="H187" s="300"/>
    </row>
    <row r="188" spans="1:8" x14ac:dyDescent="0.3">
      <c r="A188" s="298" t="s">
        <v>284</v>
      </c>
      <c r="B188" s="299"/>
      <c r="C188" s="299"/>
      <c r="D188" s="299"/>
      <c r="E188" s="299"/>
      <c r="F188" s="299"/>
      <c r="G188" s="299"/>
      <c r="H188" s="300"/>
    </row>
    <row r="189" spans="1:8" x14ac:dyDescent="0.3">
      <c r="A189" s="298" t="s">
        <v>285</v>
      </c>
      <c r="B189" s="299"/>
      <c r="C189" s="299"/>
      <c r="D189" s="299"/>
      <c r="E189" s="299"/>
      <c r="F189" s="299"/>
      <c r="G189" s="299"/>
      <c r="H189" s="300"/>
    </row>
    <row r="190" spans="1:8" x14ac:dyDescent="0.3">
      <c r="A190" s="298" t="s">
        <v>286</v>
      </c>
      <c r="B190" s="299"/>
      <c r="C190" s="299"/>
      <c r="D190" s="299"/>
      <c r="E190" s="299"/>
      <c r="F190" s="299"/>
      <c r="G190" s="299"/>
      <c r="H190" s="300"/>
    </row>
    <row r="191" spans="1:8" x14ac:dyDescent="0.3">
      <c r="A191" s="298" t="s">
        <v>287</v>
      </c>
      <c r="B191" s="299"/>
      <c r="C191" s="299"/>
      <c r="D191" s="299"/>
      <c r="E191" s="299"/>
      <c r="F191" s="299"/>
      <c r="G191" s="299"/>
      <c r="H191" s="300"/>
    </row>
    <row r="192" spans="1:8" ht="18" x14ac:dyDescent="0.35">
      <c r="A192" s="309" t="s">
        <v>14</v>
      </c>
      <c r="B192" s="310"/>
      <c r="C192" s="310"/>
      <c r="D192" s="310"/>
      <c r="E192" s="310"/>
      <c r="F192" s="310"/>
      <c r="G192" s="310"/>
      <c r="H192" s="310"/>
    </row>
    <row r="193" spans="1:8" ht="27.6" x14ac:dyDescent="0.3">
      <c r="A193" s="119" t="s">
        <v>0</v>
      </c>
      <c r="B193" s="119" t="s">
        <v>1</v>
      </c>
      <c r="C193" s="5" t="s">
        <v>10</v>
      </c>
      <c r="D193" s="119" t="s">
        <v>2</v>
      </c>
      <c r="E193" s="119" t="s">
        <v>4</v>
      </c>
      <c r="F193" s="119" t="s">
        <v>3</v>
      </c>
      <c r="G193" s="119" t="s">
        <v>8</v>
      </c>
      <c r="H193" s="119" t="s">
        <v>111</v>
      </c>
    </row>
    <row r="194" spans="1:8" x14ac:dyDescent="0.3">
      <c r="A194" s="126">
        <v>1</v>
      </c>
      <c r="B194" s="52" t="s">
        <v>20</v>
      </c>
      <c r="C194" s="173" t="s">
        <v>308</v>
      </c>
      <c r="D194" s="7" t="s">
        <v>9</v>
      </c>
      <c r="E194" s="7">
        <v>1</v>
      </c>
      <c r="F194" s="7" t="s">
        <v>290</v>
      </c>
      <c r="G194" s="7">
        <f>E194</f>
        <v>1</v>
      </c>
      <c r="H194" s="119" t="s">
        <v>148</v>
      </c>
    </row>
    <row r="195" spans="1:8" x14ac:dyDescent="0.3">
      <c r="A195" s="126">
        <f>A194+1</f>
        <v>2</v>
      </c>
      <c r="B195" s="52" t="s">
        <v>21</v>
      </c>
      <c r="C195" s="173" t="s">
        <v>309</v>
      </c>
      <c r="D195" s="7" t="s">
        <v>9</v>
      </c>
      <c r="E195" s="7">
        <v>1</v>
      </c>
      <c r="F195" s="7" t="s">
        <v>290</v>
      </c>
      <c r="G195" s="7">
        <f>E195</f>
        <v>1</v>
      </c>
      <c r="H195" s="119" t="s">
        <v>148</v>
      </c>
    </row>
    <row r="196" spans="1:8" x14ac:dyDescent="0.3">
      <c r="A196" s="126">
        <f>A195+1</f>
        <v>3</v>
      </c>
      <c r="B196" s="52" t="s">
        <v>21</v>
      </c>
      <c r="C196" s="173" t="s">
        <v>310</v>
      </c>
      <c r="D196" s="7" t="s">
        <v>9</v>
      </c>
      <c r="E196" s="7">
        <v>1</v>
      </c>
      <c r="F196" s="7" t="s">
        <v>290</v>
      </c>
      <c r="G196" s="7">
        <f>E196</f>
        <v>1</v>
      </c>
      <c r="H196" s="119" t="s">
        <v>148</v>
      </c>
    </row>
    <row r="197" spans="1:8" ht="21" x14ac:dyDescent="0.3">
      <c r="A197" s="331" t="s">
        <v>311</v>
      </c>
      <c r="B197" s="331"/>
      <c r="C197" s="331"/>
      <c r="D197" s="331"/>
      <c r="E197" s="331"/>
      <c r="F197" s="331"/>
      <c r="G197" s="331"/>
      <c r="H197" s="331"/>
    </row>
    <row r="198" spans="1:8" ht="21" x14ac:dyDescent="0.3">
      <c r="A198" s="332" t="s">
        <v>278</v>
      </c>
      <c r="B198" s="333"/>
      <c r="C198" s="334" t="s">
        <v>87</v>
      </c>
      <c r="D198" s="335"/>
      <c r="E198" s="335"/>
      <c r="F198" s="335"/>
      <c r="G198" s="335"/>
      <c r="H198" s="335"/>
    </row>
    <row r="199" spans="1:8" ht="18.600000000000001" thickBot="1" x14ac:dyDescent="0.4">
      <c r="A199" s="309" t="s">
        <v>12</v>
      </c>
      <c r="B199" s="310"/>
      <c r="C199" s="310"/>
      <c r="D199" s="310"/>
      <c r="E199" s="310"/>
      <c r="F199" s="310"/>
      <c r="G199" s="310"/>
      <c r="H199" s="310"/>
    </row>
    <row r="200" spans="1:8" x14ac:dyDescent="0.3">
      <c r="A200" s="306" t="s">
        <v>279</v>
      </c>
      <c r="B200" s="307"/>
      <c r="C200" s="307"/>
      <c r="D200" s="307"/>
      <c r="E200" s="307"/>
      <c r="F200" s="307"/>
      <c r="G200" s="307"/>
      <c r="H200" s="308"/>
    </row>
    <row r="201" spans="1:8" x14ac:dyDescent="0.3">
      <c r="A201" s="314" t="s">
        <v>312</v>
      </c>
      <c r="B201" s="315"/>
      <c r="C201" s="315"/>
      <c r="D201" s="315"/>
      <c r="E201" s="315"/>
      <c r="F201" s="315"/>
      <c r="G201" s="315"/>
      <c r="H201" s="316"/>
    </row>
    <row r="202" spans="1:8" x14ac:dyDescent="0.3">
      <c r="A202" s="314" t="s">
        <v>281</v>
      </c>
      <c r="B202" s="315"/>
      <c r="C202" s="315"/>
      <c r="D202" s="315"/>
      <c r="E202" s="315"/>
      <c r="F202" s="315"/>
      <c r="G202" s="315"/>
      <c r="H202" s="316"/>
    </row>
    <row r="203" spans="1:8" x14ac:dyDescent="0.3">
      <c r="A203" s="314" t="s">
        <v>282</v>
      </c>
      <c r="B203" s="315"/>
      <c r="C203" s="315"/>
      <c r="D203" s="315"/>
      <c r="E203" s="315"/>
      <c r="F203" s="315"/>
      <c r="G203" s="315"/>
      <c r="H203" s="316"/>
    </row>
    <row r="204" spans="1:8" x14ac:dyDescent="0.3">
      <c r="A204" s="298" t="s">
        <v>283</v>
      </c>
      <c r="B204" s="299"/>
      <c r="C204" s="299"/>
      <c r="D204" s="299"/>
      <c r="E204" s="299"/>
      <c r="F204" s="299"/>
      <c r="G204" s="299"/>
      <c r="H204" s="300"/>
    </row>
    <row r="205" spans="1:8" x14ac:dyDescent="0.3">
      <c r="A205" s="298" t="s">
        <v>284</v>
      </c>
      <c r="B205" s="299"/>
      <c r="C205" s="299"/>
      <c r="D205" s="299"/>
      <c r="E205" s="299"/>
      <c r="F205" s="299"/>
      <c r="G205" s="299"/>
      <c r="H205" s="300"/>
    </row>
    <row r="206" spans="1:8" x14ac:dyDescent="0.3">
      <c r="A206" s="298" t="s">
        <v>285</v>
      </c>
      <c r="B206" s="299"/>
      <c r="C206" s="299"/>
      <c r="D206" s="299"/>
      <c r="E206" s="299"/>
      <c r="F206" s="299"/>
      <c r="G206" s="299"/>
      <c r="H206" s="300"/>
    </row>
    <row r="207" spans="1:8" x14ac:dyDescent="0.3">
      <c r="A207" s="298" t="s">
        <v>286</v>
      </c>
      <c r="B207" s="299"/>
      <c r="C207" s="299"/>
      <c r="D207" s="299"/>
      <c r="E207" s="299"/>
      <c r="F207" s="299"/>
      <c r="G207" s="299"/>
      <c r="H207" s="300"/>
    </row>
    <row r="208" spans="1:8" x14ac:dyDescent="0.3">
      <c r="A208" s="298" t="s">
        <v>287</v>
      </c>
      <c r="B208" s="299"/>
      <c r="C208" s="299"/>
      <c r="D208" s="299"/>
      <c r="E208" s="299"/>
      <c r="F208" s="299"/>
      <c r="G208" s="299"/>
      <c r="H208" s="300"/>
    </row>
    <row r="209" spans="1:8" ht="27.6" x14ac:dyDescent="0.3">
      <c r="A209" s="104" t="s">
        <v>0</v>
      </c>
      <c r="B209" s="104" t="s">
        <v>1</v>
      </c>
      <c r="C209" s="7" t="s">
        <v>10</v>
      </c>
      <c r="D209" s="104" t="s">
        <v>2</v>
      </c>
      <c r="E209" s="104" t="s">
        <v>4</v>
      </c>
      <c r="F209" s="104" t="s">
        <v>3</v>
      </c>
      <c r="G209" s="104" t="s">
        <v>8</v>
      </c>
      <c r="H209" s="104" t="s">
        <v>111</v>
      </c>
    </row>
    <row r="210" spans="1:8" ht="15.6" x14ac:dyDescent="0.3">
      <c r="A210" s="51">
        <v>1</v>
      </c>
      <c r="B210" s="127" t="s">
        <v>313</v>
      </c>
      <c r="C210" s="174" t="s">
        <v>314</v>
      </c>
      <c r="D210" s="51" t="s">
        <v>11</v>
      </c>
      <c r="E210" s="51">
        <v>1</v>
      </c>
      <c r="F210" s="51" t="s">
        <v>290</v>
      </c>
      <c r="G210" s="51">
        <v>1</v>
      </c>
      <c r="H210" s="104" t="s">
        <v>315</v>
      </c>
    </row>
    <row r="211" spans="1:8" ht="15.6" x14ac:dyDescent="0.3">
      <c r="A211" s="51">
        <v>2</v>
      </c>
      <c r="B211" s="127" t="s">
        <v>316</v>
      </c>
      <c r="C211" s="174" t="s">
        <v>317</v>
      </c>
      <c r="D211" s="51" t="s">
        <v>11</v>
      </c>
      <c r="E211" s="51">
        <v>1</v>
      </c>
      <c r="F211" s="51" t="s">
        <v>290</v>
      </c>
      <c r="G211" s="51">
        <v>1</v>
      </c>
      <c r="H211" s="104" t="s">
        <v>315</v>
      </c>
    </row>
    <row r="212" spans="1:8" ht="15.6" x14ac:dyDescent="0.3">
      <c r="A212" s="51">
        <v>3</v>
      </c>
      <c r="B212" s="19" t="s">
        <v>318</v>
      </c>
      <c r="C212" s="174" t="s">
        <v>317</v>
      </c>
      <c r="D212" s="51" t="s">
        <v>11</v>
      </c>
      <c r="E212" s="51">
        <v>1</v>
      </c>
      <c r="F212" s="51" t="s">
        <v>290</v>
      </c>
      <c r="G212" s="51">
        <v>1</v>
      </c>
      <c r="H212" s="104" t="s">
        <v>315</v>
      </c>
    </row>
    <row r="213" spans="1:8" ht="31.2" x14ac:dyDescent="0.3">
      <c r="A213" s="51">
        <v>4</v>
      </c>
      <c r="B213" s="14" t="s">
        <v>319</v>
      </c>
      <c r="C213" s="174" t="s">
        <v>320</v>
      </c>
      <c r="D213" s="51" t="s">
        <v>11</v>
      </c>
      <c r="E213" s="51">
        <v>1</v>
      </c>
      <c r="F213" s="51" t="s">
        <v>290</v>
      </c>
      <c r="G213" s="51">
        <v>1</v>
      </c>
      <c r="H213" s="119" t="s">
        <v>114</v>
      </c>
    </row>
    <row r="214" spans="1:8" ht="15.6" x14ac:dyDescent="0.3">
      <c r="A214" s="51">
        <f t="shared" ref="A214:A220" si="5">A213+1</f>
        <v>5</v>
      </c>
      <c r="B214" s="14" t="s">
        <v>321</v>
      </c>
      <c r="C214" s="174" t="s">
        <v>322</v>
      </c>
      <c r="D214" s="51" t="s">
        <v>11</v>
      </c>
      <c r="E214" s="51">
        <v>1</v>
      </c>
      <c r="F214" s="51" t="s">
        <v>290</v>
      </c>
      <c r="G214" s="51">
        <v>1</v>
      </c>
      <c r="H214" s="104" t="s">
        <v>315</v>
      </c>
    </row>
    <row r="215" spans="1:8" ht="15.6" x14ac:dyDescent="0.3">
      <c r="A215" s="51">
        <f t="shared" si="5"/>
        <v>6</v>
      </c>
      <c r="B215" s="14" t="s">
        <v>323</v>
      </c>
      <c r="C215" s="174" t="s">
        <v>324</v>
      </c>
      <c r="D215" s="51" t="s">
        <v>11</v>
      </c>
      <c r="E215" s="51">
        <v>1</v>
      </c>
      <c r="F215" s="51" t="s">
        <v>290</v>
      </c>
      <c r="G215" s="51">
        <v>1</v>
      </c>
      <c r="H215" s="104" t="s">
        <v>315</v>
      </c>
    </row>
    <row r="216" spans="1:8" ht="15.6" x14ac:dyDescent="0.3">
      <c r="A216" s="51">
        <f t="shared" si="5"/>
        <v>7</v>
      </c>
      <c r="B216" s="14" t="s">
        <v>313</v>
      </c>
      <c r="C216" s="174" t="s">
        <v>325</v>
      </c>
      <c r="D216" s="51" t="s">
        <v>11</v>
      </c>
      <c r="E216" s="51">
        <v>1</v>
      </c>
      <c r="F216" s="51" t="s">
        <v>290</v>
      </c>
      <c r="G216" s="51">
        <v>1</v>
      </c>
      <c r="H216" s="104" t="s">
        <v>315</v>
      </c>
    </row>
    <row r="217" spans="1:8" ht="15.6" x14ac:dyDescent="0.3">
      <c r="A217" s="51">
        <f t="shared" si="5"/>
        <v>8</v>
      </c>
      <c r="B217" s="14" t="s">
        <v>323</v>
      </c>
      <c r="C217" s="174" t="s">
        <v>326</v>
      </c>
      <c r="D217" s="51" t="s">
        <v>11</v>
      </c>
      <c r="E217" s="51">
        <v>1</v>
      </c>
      <c r="F217" s="51" t="s">
        <v>290</v>
      </c>
      <c r="G217" s="51">
        <v>1</v>
      </c>
      <c r="H217" s="104" t="s">
        <v>315</v>
      </c>
    </row>
    <row r="218" spans="1:8" ht="15.6" x14ac:dyDescent="0.3">
      <c r="A218" s="51">
        <v>9</v>
      </c>
      <c r="B218" s="14" t="s">
        <v>327</v>
      </c>
      <c r="C218" s="174" t="s">
        <v>328</v>
      </c>
      <c r="D218" s="51" t="s">
        <v>11</v>
      </c>
      <c r="E218" s="51">
        <v>1</v>
      </c>
      <c r="F218" s="51" t="s">
        <v>290</v>
      </c>
      <c r="G218" s="51">
        <v>1</v>
      </c>
      <c r="H218" s="104" t="s">
        <v>315</v>
      </c>
    </row>
    <row r="219" spans="1:8" ht="15.6" x14ac:dyDescent="0.3">
      <c r="A219" s="51">
        <v>10</v>
      </c>
      <c r="B219" s="14" t="s">
        <v>329</v>
      </c>
      <c r="C219" s="174" t="s">
        <v>330</v>
      </c>
      <c r="D219" s="51" t="s">
        <v>11</v>
      </c>
      <c r="E219" s="51">
        <v>1</v>
      </c>
      <c r="F219" s="51" t="s">
        <v>290</v>
      </c>
      <c r="G219" s="51">
        <v>1</v>
      </c>
      <c r="H219" s="104" t="s">
        <v>315</v>
      </c>
    </row>
    <row r="220" spans="1:8" ht="15.6" x14ac:dyDescent="0.3">
      <c r="A220" s="51">
        <f t="shared" si="5"/>
        <v>11</v>
      </c>
      <c r="B220" s="30" t="s">
        <v>331</v>
      </c>
      <c r="C220" s="175" t="s">
        <v>332</v>
      </c>
      <c r="D220" s="51" t="s">
        <v>11</v>
      </c>
      <c r="E220" s="51">
        <v>1</v>
      </c>
      <c r="F220" s="51" t="s">
        <v>290</v>
      </c>
      <c r="G220" s="51">
        <v>1</v>
      </c>
      <c r="H220" s="119" t="s">
        <v>114</v>
      </c>
    </row>
    <row r="221" spans="1:8" ht="18.600000000000001" thickBot="1" x14ac:dyDescent="0.4">
      <c r="A221" s="309" t="s">
        <v>125</v>
      </c>
      <c r="B221" s="310"/>
      <c r="C221" s="310"/>
      <c r="D221" s="310"/>
      <c r="E221" s="310"/>
      <c r="F221" s="310"/>
      <c r="G221" s="310"/>
      <c r="H221" s="310"/>
    </row>
    <row r="222" spans="1:8" x14ac:dyDescent="0.3">
      <c r="A222" s="306" t="s">
        <v>279</v>
      </c>
      <c r="B222" s="307"/>
      <c r="C222" s="307"/>
      <c r="D222" s="307"/>
      <c r="E222" s="307"/>
      <c r="F222" s="307"/>
      <c r="G222" s="307"/>
      <c r="H222" s="308"/>
    </row>
    <row r="223" spans="1:8" x14ac:dyDescent="0.3">
      <c r="A223" s="314" t="s">
        <v>333</v>
      </c>
      <c r="B223" s="315"/>
      <c r="C223" s="315"/>
      <c r="D223" s="315"/>
      <c r="E223" s="315"/>
      <c r="F223" s="315"/>
      <c r="G223" s="315"/>
      <c r="H223" s="316"/>
    </row>
    <row r="224" spans="1:8" x14ac:dyDescent="0.3">
      <c r="A224" s="314" t="s">
        <v>281</v>
      </c>
      <c r="B224" s="315"/>
      <c r="C224" s="315"/>
      <c r="D224" s="315"/>
      <c r="E224" s="315"/>
      <c r="F224" s="315"/>
      <c r="G224" s="315"/>
      <c r="H224" s="316"/>
    </row>
    <row r="225" spans="1:8" x14ac:dyDescent="0.3">
      <c r="A225" s="314" t="s">
        <v>282</v>
      </c>
      <c r="B225" s="315"/>
      <c r="C225" s="315"/>
      <c r="D225" s="315"/>
      <c r="E225" s="315"/>
      <c r="F225" s="315"/>
      <c r="G225" s="315"/>
      <c r="H225" s="316"/>
    </row>
    <row r="226" spans="1:8" x14ac:dyDescent="0.3">
      <c r="A226" s="298" t="s">
        <v>283</v>
      </c>
      <c r="B226" s="299"/>
      <c r="C226" s="299"/>
      <c r="D226" s="299"/>
      <c r="E226" s="299"/>
      <c r="F226" s="299"/>
      <c r="G226" s="299"/>
      <c r="H226" s="300"/>
    </row>
    <row r="227" spans="1:8" x14ac:dyDescent="0.3">
      <c r="A227" s="298" t="s">
        <v>284</v>
      </c>
      <c r="B227" s="299"/>
      <c r="C227" s="299"/>
      <c r="D227" s="299"/>
      <c r="E227" s="299"/>
      <c r="F227" s="299"/>
      <c r="G227" s="299"/>
      <c r="H227" s="300"/>
    </row>
    <row r="228" spans="1:8" x14ac:dyDescent="0.3">
      <c r="A228" s="298" t="s">
        <v>285</v>
      </c>
      <c r="B228" s="299"/>
      <c r="C228" s="299"/>
      <c r="D228" s="299"/>
      <c r="E228" s="299"/>
      <c r="F228" s="299"/>
      <c r="G228" s="299"/>
      <c r="H228" s="300"/>
    </row>
    <row r="229" spans="1:8" x14ac:dyDescent="0.3">
      <c r="A229" s="298" t="s">
        <v>286</v>
      </c>
      <c r="B229" s="299"/>
      <c r="C229" s="299"/>
      <c r="D229" s="299"/>
      <c r="E229" s="299"/>
      <c r="F229" s="299"/>
      <c r="G229" s="299"/>
      <c r="H229" s="300"/>
    </row>
    <row r="230" spans="1:8" x14ac:dyDescent="0.3">
      <c r="A230" s="298" t="s">
        <v>287</v>
      </c>
      <c r="B230" s="299"/>
      <c r="C230" s="299"/>
      <c r="D230" s="299"/>
      <c r="E230" s="299"/>
      <c r="F230" s="299"/>
      <c r="G230" s="299"/>
      <c r="H230" s="300"/>
    </row>
    <row r="231" spans="1:8" ht="27.6" x14ac:dyDescent="0.3">
      <c r="A231" s="119" t="s">
        <v>0</v>
      </c>
      <c r="B231" s="119" t="s">
        <v>1</v>
      </c>
      <c r="C231" s="5" t="s">
        <v>10</v>
      </c>
      <c r="D231" s="119" t="s">
        <v>2</v>
      </c>
      <c r="E231" s="119" t="s">
        <v>4</v>
      </c>
      <c r="F231" s="119" t="s">
        <v>3</v>
      </c>
      <c r="G231" s="119" t="s">
        <v>8</v>
      </c>
      <c r="H231" s="119" t="s">
        <v>111</v>
      </c>
    </row>
    <row r="232" spans="1:8" ht="27.6" x14ac:dyDescent="0.3">
      <c r="A232" s="51">
        <v>1</v>
      </c>
      <c r="B232" s="14" t="s">
        <v>334</v>
      </c>
      <c r="C232" s="172" t="s">
        <v>335</v>
      </c>
      <c r="D232" s="51" t="s">
        <v>7</v>
      </c>
      <c r="E232" s="51">
        <v>12</v>
      </c>
      <c r="F232" s="12" t="s">
        <v>336</v>
      </c>
      <c r="G232" s="51">
        <v>24</v>
      </c>
      <c r="H232" s="119" t="s">
        <v>114</v>
      </c>
    </row>
    <row r="233" spans="1:8" ht="27.6" x14ac:dyDescent="0.3">
      <c r="A233" s="51">
        <f>A232+1</f>
        <v>2</v>
      </c>
      <c r="B233" s="14" t="s">
        <v>337</v>
      </c>
      <c r="C233" s="172" t="s">
        <v>338</v>
      </c>
      <c r="D233" s="51" t="s">
        <v>339</v>
      </c>
      <c r="E233" s="51">
        <v>24</v>
      </c>
      <c r="F233" s="12" t="s">
        <v>340</v>
      </c>
      <c r="G233" s="51">
        <v>24</v>
      </c>
      <c r="H233" s="119" t="s">
        <v>114</v>
      </c>
    </row>
    <row r="234" spans="1:8" ht="18.600000000000001" thickBot="1" x14ac:dyDescent="0.4">
      <c r="A234" s="309" t="s">
        <v>15</v>
      </c>
      <c r="B234" s="310"/>
      <c r="C234" s="310"/>
      <c r="D234" s="310"/>
      <c r="E234" s="310"/>
      <c r="F234" s="310"/>
      <c r="G234" s="310"/>
      <c r="H234" s="310"/>
    </row>
    <row r="235" spans="1:8" x14ac:dyDescent="0.3">
      <c r="A235" s="306" t="s">
        <v>279</v>
      </c>
      <c r="B235" s="307"/>
      <c r="C235" s="307"/>
      <c r="D235" s="307"/>
      <c r="E235" s="307"/>
      <c r="F235" s="307"/>
      <c r="G235" s="307"/>
      <c r="H235" s="308"/>
    </row>
    <row r="236" spans="1:8" x14ac:dyDescent="0.3">
      <c r="A236" s="314" t="s">
        <v>307</v>
      </c>
      <c r="B236" s="315"/>
      <c r="C236" s="315"/>
      <c r="D236" s="315"/>
      <c r="E236" s="315"/>
      <c r="F236" s="315"/>
      <c r="G236" s="315"/>
      <c r="H236" s="316"/>
    </row>
    <row r="237" spans="1:8" x14ac:dyDescent="0.3">
      <c r="A237" s="314" t="s">
        <v>281</v>
      </c>
      <c r="B237" s="315"/>
      <c r="C237" s="315"/>
      <c r="D237" s="315"/>
      <c r="E237" s="315"/>
      <c r="F237" s="315"/>
      <c r="G237" s="315"/>
      <c r="H237" s="316"/>
    </row>
    <row r="238" spans="1:8" x14ac:dyDescent="0.3">
      <c r="A238" s="314" t="s">
        <v>282</v>
      </c>
      <c r="B238" s="315"/>
      <c r="C238" s="315"/>
      <c r="D238" s="315"/>
      <c r="E238" s="315"/>
      <c r="F238" s="315"/>
      <c r="G238" s="315"/>
      <c r="H238" s="316"/>
    </row>
    <row r="239" spans="1:8" x14ac:dyDescent="0.3">
      <c r="A239" s="298" t="s">
        <v>283</v>
      </c>
      <c r="B239" s="299"/>
      <c r="C239" s="299"/>
      <c r="D239" s="299"/>
      <c r="E239" s="299"/>
      <c r="F239" s="299"/>
      <c r="G239" s="299"/>
      <c r="H239" s="300"/>
    </row>
    <row r="240" spans="1:8" x14ac:dyDescent="0.3">
      <c r="A240" s="298" t="s">
        <v>284</v>
      </c>
      <c r="B240" s="299"/>
      <c r="C240" s="299"/>
      <c r="D240" s="299"/>
      <c r="E240" s="299"/>
      <c r="F240" s="299"/>
      <c r="G240" s="299"/>
      <c r="H240" s="300"/>
    </row>
    <row r="241" spans="1:8" x14ac:dyDescent="0.3">
      <c r="A241" s="298" t="s">
        <v>285</v>
      </c>
      <c r="B241" s="299"/>
      <c r="C241" s="299"/>
      <c r="D241" s="299"/>
      <c r="E241" s="299"/>
      <c r="F241" s="299"/>
      <c r="G241" s="299"/>
      <c r="H241" s="300"/>
    </row>
    <row r="242" spans="1:8" x14ac:dyDescent="0.3">
      <c r="A242" s="298" t="s">
        <v>286</v>
      </c>
      <c r="B242" s="299"/>
      <c r="C242" s="299"/>
      <c r="D242" s="299"/>
      <c r="E242" s="299"/>
      <c r="F242" s="299"/>
      <c r="G242" s="299"/>
      <c r="H242" s="300"/>
    </row>
    <row r="243" spans="1:8" x14ac:dyDescent="0.3">
      <c r="A243" s="298" t="s">
        <v>287</v>
      </c>
      <c r="B243" s="299"/>
      <c r="C243" s="299"/>
      <c r="D243" s="299"/>
      <c r="E243" s="299"/>
      <c r="F243" s="299"/>
      <c r="G243" s="299"/>
      <c r="H243" s="300"/>
    </row>
    <row r="244" spans="1:8" ht="27.6" x14ac:dyDescent="0.3">
      <c r="A244" s="119" t="s">
        <v>0</v>
      </c>
      <c r="B244" s="119" t="s">
        <v>1</v>
      </c>
      <c r="C244" s="5" t="s">
        <v>10</v>
      </c>
      <c r="D244" s="119" t="s">
        <v>2</v>
      </c>
      <c r="E244" s="119" t="s">
        <v>4</v>
      </c>
      <c r="F244" s="119" t="s">
        <v>3</v>
      </c>
      <c r="G244" s="119" t="s">
        <v>8</v>
      </c>
      <c r="H244" s="119" t="s">
        <v>111</v>
      </c>
    </row>
    <row r="245" spans="1:8" ht="15.6" x14ac:dyDescent="0.3">
      <c r="A245" s="51">
        <v>1</v>
      </c>
      <c r="B245" s="17" t="s">
        <v>341</v>
      </c>
      <c r="C245" s="172" t="s">
        <v>338</v>
      </c>
      <c r="D245" s="51" t="s">
        <v>7</v>
      </c>
      <c r="E245" s="51">
        <v>1</v>
      </c>
      <c r="F245" s="51" t="s">
        <v>290</v>
      </c>
      <c r="G245" s="51">
        <v>1</v>
      </c>
      <c r="H245" s="119" t="s">
        <v>114</v>
      </c>
    </row>
    <row r="246" spans="1:8" ht="15.6" x14ac:dyDescent="0.3">
      <c r="A246" s="51">
        <v>2</v>
      </c>
      <c r="B246" s="17" t="s">
        <v>342</v>
      </c>
      <c r="C246" s="172" t="s">
        <v>343</v>
      </c>
      <c r="D246" s="51" t="s">
        <v>7</v>
      </c>
      <c r="E246" s="51">
        <v>1</v>
      </c>
      <c r="F246" s="51" t="s">
        <v>290</v>
      </c>
      <c r="G246" s="51">
        <v>1</v>
      </c>
      <c r="H246" s="119" t="s">
        <v>114</v>
      </c>
    </row>
    <row r="247" spans="1:8" ht="18" x14ac:dyDescent="0.35">
      <c r="A247" s="309" t="s">
        <v>14</v>
      </c>
      <c r="B247" s="310"/>
      <c r="C247" s="310"/>
      <c r="D247" s="310"/>
      <c r="E247" s="310"/>
      <c r="F247" s="310"/>
      <c r="G247" s="310"/>
      <c r="H247" s="310"/>
    </row>
    <row r="248" spans="1:8" ht="27.6" x14ac:dyDescent="0.3">
      <c r="A248" s="119" t="s">
        <v>0</v>
      </c>
      <c r="B248" s="119" t="s">
        <v>1</v>
      </c>
      <c r="C248" s="5" t="s">
        <v>10</v>
      </c>
      <c r="D248" s="119" t="s">
        <v>2</v>
      </c>
      <c r="E248" s="119" t="s">
        <v>4</v>
      </c>
      <c r="F248" s="119" t="s">
        <v>3</v>
      </c>
      <c r="G248" s="119" t="s">
        <v>8</v>
      </c>
      <c r="H248" s="119" t="s">
        <v>111</v>
      </c>
    </row>
    <row r="249" spans="1:8" x14ac:dyDescent="0.3">
      <c r="A249" s="126">
        <v>1</v>
      </c>
      <c r="B249" s="52" t="s">
        <v>20</v>
      </c>
      <c r="C249" s="173" t="s">
        <v>308</v>
      </c>
      <c r="D249" s="7" t="s">
        <v>9</v>
      </c>
      <c r="E249" s="7">
        <v>1</v>
      </c>
      <c r="F249" s="7" t="s">
        <v>290</v>
      </c>
      <c r="G249" s="7">
        <f>E249</f>
        <v>1</v>
      </c>
      <c r="H249" s="119" t="s">
        <v>148</v>
      </c>
    </row>
    <row r="250" spans="1:8" x14ac:dyDescent="0.3">
      <c r="A250" s="126">
        <f>A249+1</f>
        <v>2</v>
      </c>
      <c r="B250" s="52" t="s">
        <v>21</v>
      </c>
      <c r="C250" s="173" t="s">
        <v>309</v>
      </c>
      <c r="D250" s="7" t="s">
        <v>9</v>
      </c>
      <c r="E250" s="7">
        <v>1</v>
      </c>
      <c r="F250" s="7" t="s">
        <v>290</v>
      </c>
      <c r="G250" s="7">
        <f>E250</f>
        <v>1</v>
      </c>
      <c r="H250" s="119" t="s">
        <v>148</v>
      </c>
    </row>
    <row r="251" spans="1:8" x14ac:dyDescent="0.3">
      <c r="A251" s="126">
        <f>A250+1</f>
        <v>3</v>
      </c>
      <c r="B251" s="52" t="s">
        <v>21</v>
      </c>
      <c r="C251" s="173" t="s">
        <v>310</v>
      </c>
      <c r="D251" s="7" t="s">
        <v>9</v>
      </c>
      <c r="E251" s="7">
        <v>1</v>
      </c>
      <c r="F251" s="7" t="s">
        <v>290</v>
      </c>
      <c r="G251" s="7">
        <f>E251</f>
        <v>1</v>
      </c>
      <c r="H251" s="119" t="s">
        <v>148</v>
      </c>
    </row>
    <row r="252" spans="1:8" ht="21.6" thickBot="1" x14ac:dyDescent="0.35">
      <c r="A252" s="330" t="s">
        <v>344</v>
      </c>
      <c r="B252" s="330"/>
      <c r="C252" s="330"/>
      <c r="D252" s="330"/>
      <c r="E252" s="330"/>
      <c r="F252" s="330"/>
      <c r="G252" s="330"/>
      <c r="H252" s="330"/>
    </row>
    <row r="253" spans="1:8" x14ac:dyDescent="0.3">
      <c r="A253" s="317" t="s">
        <v>345</v>
      </c>
      <c r="B253" s="318"/>
      <c r="C253" s="318"/>
      <c r="D253" s="318"/>
      <c r="E253" s="318"/>
      <c r="F253" s="318"/>
      <c r="G253" s="318"/>
      <c r="H253" s="319"/>
    </row>
    <row r="254" spans="1:8" x14ac:dyDescent="0.3">
      <c r="A254" s="320" t="s">
        <v>346</v>
      </c>
      <c r="B254" s="321"/>
      <c r="C254" s="321"/>
      <c r="D254" s="321"/>
      <c r="E254" s="321"/>
      <c r="F254" s="321"/>
      <c r="G254" s="321"/>
      <c r="H254" s="322"/>
    </row>
    <row r="255" spans="1:8" x14ac:dyDescent="0.3">
      <c r="A255" s="323" t="s">
        <v>347</v>
      </c>
      <c r="B255" s="321"/>
      <c r="C255" s="321"/>
      <c r="D255" s="321"/>
      <c r="E255" s="321"/>
      <c r="F255" s="321"/>
      <c r="G255" s="321"/>
      <c r="H255" s="322"/>
    </row>
    <row r="256" spans="1:8" x14ac:dyDescent="0.3">
      <c r="A256" s="323" t="s">
        <v>348</v>
      </c>
      <c r="B256" s="321"/>
      <c r="C256" s="321"/>
      <c r="D256" s="321"/>
      <c r="E256" s="321"/>
      <c r="F256" s="321"/>
      <c r="G256" s="321"/>
      <c r="H256" s="322"/>
    </row>
    <row r="257" spans="1:8" ht="21" x14ac:dyDescent="0.3">
      <c r="A257" s="324" t="s">
        <v>349</v>
      </c>
      <c r="B257" s="324"/>
      <c r="C257" s="324"/>
      <c r="D257" s="324"/>
      <c r="E257" s="324"/>
      <c r="F257" s="324"/>
      <c r="G257" s="324"/>
      <c r="H257" s="324"/>
    </row>
    <row r="258" spans="1:8" ht="21" x14ac:dyDescent="0.3">
      <c r="A258" s="325" t="s">
        <v>278</v>
      </c>
      <c r="B258" s="326"/>
      <c r="C258" s="327" t="s">
        <v>92</v>
      </c>
      <c r="D258" s="328"/>
      <c r="E258" s="328"/>
      <c r="F258" s="328"/>
      <c r="G258" s="328"/>
      <c r="H258" s="329"/>
    </row>
    <row r="259" spans="1:8" ht="18.600000000000001" thickBot="1" x14ac:dyDescent="0.35">
      <c r="A259" s="304" t="s">
        <v>12</v>
      </c>
      <c r="B259" s="305"/>
      <c r="C259" s="305"/>
      <c r="D259" s="305"/>
      <c r="E259" s="305"/>
      <c r="F259" s="305"/>
      <c r="G259" s="305"/>
      <c r="H259" s="305"/>
    </row>
    <row r="260" spans="1:8" x14ac:dyDescent="0.3">
      <c r="A260" s="306" t="s">
        <v>279</v>
      </c>
      <c r="B260" s="307"/>
      <c r="C260" s="307"/>
      <c r="D260" s="307"/>
      <c r="E260" s="307"/>
      <c r="F260" s="307"/>
      <c r="G260" s="307"/>
      <c r="H260" s="308"/>
    </row>
    <row r="261" spans="1:8" x14ac:dyDescent="0.3">
      <c r="A261" s="314" t="s">
        <v>350</v>
      </c>
      <c r="B261" s="315"/>
      <c r="C261" s="315"/>
      <c r="D261" s="315"/>
      <c r="E261" s="315"/>
      <c r="F261" s="315"/>
      <c r="G261" s="315"/>
      <c r="H261" s="316"/>
    </row>
    <row r="262" spans="1:8" x14ac:dyDescent="0.3">
      <c r="A262" s="298" t="s">
        <v>104</v>
      </c>
      <c r="B262" s="299"/>
      <c r="C262" s="299"/>
      <c r="D262" s="299"/>
      <c r="E262" s="299"/>
      <c r="F262" s="299"/>
      <c r="G262" s="299"/>
      <c r="H262" s="300"/>
    </row>
    <row r="263" spans="1:8" x14ac:dyDescent="0.3">
      <c r="A263" s="298" t="s">
        <v>351</v>
      </c>
      <c r="B263" s="299"/>
      <c r="C263" s="299"/>
      <c r="D263" s="299"/>
      <c r="E263" s="299"/>
      <c r="F263" s="299"/>
      <c r="G263" s="299"/>
      <c r="H263" s="300"/>
    </row>
    <row r="264" spans="1:8" x14ac:dyDescent="0.3">
      <c r="A264" s="298" t="s">
        <v>352</v>
      </c>
      <c r="B264" s="299"/>
      <c r="C264" s="299"/>
      <c r="D264" s="299"/>
      <c r="E264" s="299"/>
      <c r="F264" s="299"/>
      <c r="G264" s="299"/>
      <c r="H264" s="300"/>
    </row>
    <row r="265" spans="1:8" x14ac:dyDescent="0.3">
      <c r="A265" s="298" t="s">
        <v>353</v>
      </c>
      <c r="B265" s="299"/>
      <c r="C265" s="299"/>
      <c r="D265" s="299"/>
      <c r="E265" s="299"/>
      <c r="F265" s="299"/>
      <c r="G265" s="299"/>
      <c r="H265" s="300"/>
    </row>
    <row r="266" spans="1:8" x14ac:dyDescent="0.3">
      <c r="A266" s="298" t="s">
        <v>354</v>
      </c>
      <c r="B266" s="299"/>
      <c r="C266" s="299"/>
      <c r="D266" s="299"/>
      <c r="E266" s="299"/>
      <c r="F266" s="299"/>
      <c r="G266" s="299"/>
      <c r="H266" s="300"/>
    </row>
    <row r="267" spans="1:8" x14ac:dyDescent="0.3">
      <c r="A267" s="298" t="s">
        <v>286</v>
      </c>
      <c r="B267" s="299"/>
      <c r="C267" s="299"/>
      <c r="D267" s="299"/>
      <c r="E267" s="299"/>
      <c r="F267" s="299"/>
      <c r="G267" s="299"/>
      <c r="H267" s="300"/>
    </row>
    <row r="268" spans="1:8" ht="15" thickBot="1" x14ac:dyDescent="0.35">
      <c r="A268" s="301" t="s">
        <v>287</v>
      </c>
      <c r="B268" s="302"/>
      <c r="C268" s="302"/>
      <c r="D268" s="302"/>
      <c r="E268" s="302"/>
      <c r="F268" s="302"/>
      <c r="G268" s="302"/>
      <c r="H268" s="303"/>
    </row>
    <row r="269" spans="1:8" ht="27.6" x14ac:dyDescent="0.3">
      <c r="A269" s="128" t="s">
        <v>0</v>
      </c>
      <c r="B269" s="120" t="s">
        <v>1</v>
      </c>
      <c r="C269" s="161" t="s">
        <v>10</v>
      </c>
      <c r="D269" s="129" t="s">
        <v>2</v>
      </c>
      <c r="E269" s="129" t="s">
        <v>4</v>
      </c>
      <c r="F269" s="129" t="s">
        <v>3</v>
      </c>
      <c r="G269" s="129" t="s">
        <v>8</v>
      </c>
      <c r="H269" s="129" t="s">
        <v>111</v>
      </c>
    </row>
    <row r="270" spans="1:8" x14ac:dyDescent="0.3">
      <c r="A270" s="115">
        <v>1</v>
      </c>
      <c r="B270" s="130" t="s">
        <v>355</v>
      </c>
      <c r="C270" s="176" t="s">
        <v>356</v>
      </c>
      <c r="D270" s="51" t="s">
        <v>11</v>
      </c>
      <c r="E270" s="51">
        <v>1</v>
      </c>
      <c r="F270" s="51" t="s">
        <v>290</v>
      </c>
      <c r="G270" s="51">
        <f t="shared" ref="G270" si="6">E270</f>
        <v>1</v>
      </c>
      <c r="H270" s="5" t="s">
        <v>357</v>
      </c>
    </row>
    <row r="271" spans="1:8" x14ac:dyDescent="0.3">
      <c r="A271" s="115">
        <v>2</v>
      </c>
      <c r="B271" s="130" t="s">
        <v>358</v>
      </c>
      <c r="C271" s="176" t="s">
        <v>359</v>
      </c>
      <c r="D271" s="51" t="s">
        <v>11</v>
      </c>
      <c r="E271" s="51">
        <v>1</v>
      </c>
      <c r="F271" s="51" t="s">
        <v>290</v>
      </c>
      <c r="G271" s="51">
        <f>E271</f>
        <v>1</v>
      </c>
      <c r="H271" s="5" t="s">
        <v>357</v>
      </c>
    </row>
    <row r="272" spans="1:8" x14ac:dyDescent="0.3">
      <c r="A272" s="115">
        <v>3</v>
      </c>
      <c r="B272" s="130" t="s">
        <v>360</v>
      </c>
      <c r="C272" s="176" t="s">
        <v>361</v>
      </c>
      <c r="D272" s="51" t="s">
        <v>11</v>
      </c>
      <c r="E272" s="51">
        <v>1</v>
      </c>
      <c r="F272" s="51" t="s">
        <v>290</v>
      </c>
      <c r="G272" s="51">
        <f>E272</f>
        <v>1</v>
      </c>
      <c r="H272" s="5" t="s">
        <v>114</v>
      </c>
    </row>
    <row r="273" spans="1:8" ht="27.6" x14ac:dyDescent="0.3">
      <c r="A273" s="115">
        <v>4</v>
      </c>
      <c r="B273" s="130" t="s">
        <v>362</v>
      </c>
      <c r="C273" s="176" t="s">
        <v>363</v>
      </c>
      <c r="D273" s="51" t="s">
        <v>11</v>
      </c>
      <c r="E273" s="51">
        <v>1</v>
      </c>
      <c r="F273" s="51" t="s">
        <v>290</v>
      </c>
      <c r="G273" s="51">
        <f>E273</f>
        <v>1</v>
      </c>
      <c r="H273" s="5" t="s">
        <v>357</v>
      </c>
    </row>
    <row r="274" spans="1:8" x14ac:dyDescent="0.3">
      <c r="A274" s="115">
        <v>5</v>
      </c>
      <c r="B274" s="130" t="s">
        <v>364</v>
      </c>
      <c r="C274" s="176" t="s">
        <v>365</v>
      </c>
      <c r="D274" s="51" t="s">
        <v>5</v>
      </c>
      <c r="E274" s="51">
        <v>1</v>
      </c>
      <c r="F274" s="51" t="s">
        <v>290</v>
      </c>
      <c r="G274" s="51">
        <f>E274</f>
        <v>1</v>
      </c>
      <c r="H274" s="5" t="s">
        <v>357</v>
      </c>
    </row>
    <row r="275" spans="1:8" ht="27.6" x14ac:dyDescent="0.3">
      <c r="A275" s="115">
        <v>6</v>
      </c>
      <c r="B275" s="130" t="s">
        <v>366</v>
      </c>
      <c r="C275" s="176" t="s">
        <v>367</v>
      </c>
      <c r="D275" s="51" t="s">
        <v>7</v>
      </c>
      <c r="E275" s="51">
        <v>3</v>
      </c>
      <c r="F275" s="51" t="s">
        <v>290</v>
      </c>
      <c r="G275" s="51">
        <f>E275</f>
        <v>3</v>
      </c>
      <c r="H275" s="5" t="s">
        <v>114</v>
      </c>
    </row>
    <row r="276" spans="1:8" ht="27.6" x14ac:dyDescent="0.3">
      <c r="A276" s="115">
        <v>7</v>
      </c>
      <c r="B276" s="130" t="s">
        <v>368</v>
      </c>
      <c r="C276" s="176" t="s">
        <v>369</v>
      </c>
      <c r="D276" s="51" t="s">
        <v>11</v>
      </c>
      <c r="E276" s="51">
        <v>1</v>
      </c>
      <c r="F276" s="51" t="s">
        <v>290</v>
      </c>
      <c r="G276" s="51">
        <f t="shared" ref="G276:G278" si="7">E276</f>
        <v>1</v>
      </c>
      <c r="H276" s="5" t="s">
        <v>114</v>
      </c>
    </row>
    <row r="277" spans="1:8" x14ac:dyDescent="0.3">
      <c r="A277" s="115">
        <v>8</v>
      </c>
      <c r="B277" s="130" t="s">
        <v>370</v>
      </c>
      <c r="C277" s="176" t="s">
        <v>371</v>
      </c>
      <c r="D277" s="51" t="s">
        <v>11</v>
      </c>
      <c r="E277" s="51">
        <v>1</v>
      </c>
      <c r="F277" s="51" t="s">
        <v>290</v>
      </c>
      <c r="G277" s="51">
        <f t="shared" si="7"/>
        <v>1</v>
      </c>
      <c r="H277" s="5" t="s">
        <v>114</v>
      </c>
    </row>
    <row r="278" spans="1:8" ht="27.6" x14ac:dyDescent="0.3">
      <c r="A278" s="115">
        <v>9</v>
      </c>
      <c r="B278" s="130" t="s">
        <v>372</v>
      </c>
      <c r="C278" s="176" t="s">
        <v>373</v>
      </c>
      <c r="D278" s="51" t="s">
        <v>7</v>
      </c>
      <c r="E278" s="51">
        <v>6</v>
      </c>
      <c r="F278" s="51" t="s">
        <v>290</v>
      </c>
      <c r="G278" s="51">
        <f t="shared" si="7"/>
        <v>6</v>
      </c>
      <c r="H278" s="5" t="s">
        <v>114</v>
      </c>
    </row>
    <row r="279" spans="1:8" ht="18.600000000000001" thickBot="1" x14ac:dyDescent="0.4">
      <c r="A279" s="309" t="s">
        <v>125</v>
      </c>
      <c r="B279" s="310"/>
      <c r="C279" s="310"/>
      <c r="D279" s="310"/>
      <c r="E279" s="310"/>
      <c r="F279" s="310"/>
      <c r="G279" s="310"/>
      <c r="H279" s="310"/>
    </row>
    <row r="280" spans="1:8" x14ac:dyDescent="0.3">
      <c r="A280" s="311" t="s">
        <v>279</v>
      </c>
      <c r="B280" s="312"/>
      <c r="C280" s="312"/>
      <c r="D280" s="312"/>
      <c r="E280" s="312"/>
      <c r="F280" s="312"/>
      <c r="G280" s="312"/>
      <c r="H280" s="313"/>
    </row>
    <row r="281" spans="1:8" x14ac:dyDescent="0.3">
      <c r="A281" s="298" t="s">
        <v>374</v>
      </c>
      <c r="B281" s="299"/>
      <c r="C281" s="299"/>
      <c r="D281" s="299"/>
      <c r="E281" s="299"/>
      <c r="F281" s="299"/>
      <c r="G281" s="299"/>
      <c r="H281" s="300"/>
    </row>
    <row r="282" spans="1:8" x14ac:dyDescent="0.3">
      <c r="A282" s="298" t="s">
        <v>104</v>
      </c>
      <c r="B282" s="299"/>
      <c r="C282" s="299"/>
      <c r="D282" s="299"/>
      <c r="E282" s="299"/>
      <c r="F282" s="299"/>
      <c r="G282" s="299"/>
      <c r="H282" s="300"/>
    </row>
    <row r="283" spans="1:8" x14ac:dyDescent="0.3">
      <c r="A283" s="298" t="s">
        <v>351</v>
      </c>
      <c r="B283" s="299"/>
      <c r="C283" s="299"/>
      <c r="D283" s="299"/>
      <c r="E283" s="299"/>
      <c r="F283" s="299"/>
      <c r="G283" s="299"/>
      <c r="H283" s="300"/>
    </row>
    <row r="284" spans="1:8" x14ac:dyDescent="0.3">
      <c r="A284" s="298" t="s">
        <v>375</v>
      </c>
      <c r="B284" s="299"/>
      <c r="C284" s="299"/>
      <c r="D284" s="299"/>
      <c r="E284" s="299"/>
      <c r="F284" s="299"/>
      <c r="G284" s="299"/>
      <c r="H284" s="300"/>
    </row>
    <row r="285" spans="1:8" x14ac:dyDescent="0.3">
      <c r="A285" s="298" t="s">
        <v>353</v>
      </c>
      <c r="B285" s="299"/>
      <c r="C285" s="299"/>
      <c r="D285" s="299"/>
      <c r="E285" s="299"/>
      <c r="F285" s="299"/>
      <c r="G285" s="299"/>
      <c r="H285" s="300"/>
    </row>
    <row r="286" spans="1:8" x14ac:dyDescent="0.3">
      <c r="A286" s="298" t="s">
        <v>376</v>
      </c>
      <c r="B286" s="299"/>
      <c r="C286" s="299"/>
      <c r="D286" s="299"/>
      <c r="E286" s="299"/>
      <c r="F286" s="299"/>
      <c r="G286" s="299"/>
      <c r="H286" s="300"/>
    </row>
    <row r="287" spans="1:8" x14ac:dyDescent="0.3">
      <c r="A287" s="298" t="s">
        <v>286</v>
      </c>
      <c r="B287" s="299"/>
      <c r="C287" s="299"/>
      <c r="D287" s="299"/>
      <c r="E287" s="299"/>
      <c r="F287" s="299"/>
      <c r="G287" s="299"/>
      <c r="H287" s="300"/>
    </row>
    <row r="288" spans="1:8" ht="15" thickBot="1" x14ac:dyDescent="0.35">
      <c r="A288" s="301" t="s">
        <v>287</v>
      </c>
      <c r="B288" s="302"/>
      <c r="C288" s="302"/>
      <c r="D288" s="302"/>
      <c r="E288" s="302"/>
      <c r="F288" s="302"/>
      <c r="G288" s="302"/>
      <c r="H288" s="303"/>
    </row>
    <row r="289" spans="1:8" ht="27.6" x14ac:dyDescent="0.3">
      <c r="A289" s="119" t="s">
        <v>0</v>
      </c>
      <c r="B289" s="119" t="s">
        <v>1</v>
      </c>
      <c r="C289" s="161" t="s">
        <v>10</v>
      </c>
      <c r="D289" s="119" t="s">
        <v>2</v>
      </c>
      <c r="E289" s="119" t="s">
        <v>4</v>
      </c>
      <c r="F289" s="119" t="s">
        <v>3</v>
      </c>
      <c r="G289" s="119" t="s">
        <v>8</v>
      </c>
      <c r="H289" s="119" t="s">
        <v>111</v>
      </c>
    </row>
    <row r="290" spans="1:8" ht="27.6" x14ac:dyDescent="0.3">
      <c r="A290" s="129">
        <v>1</v>
      </c>
      <c r="B290" s="130" t="s">
        <v>377</v>
      </c>
      <c r="C290" s="176" t="s">
        <v>378</v>
      </c>
      <c r="D290" s="51" t="s">
        <v>7</v>
      </c>
      <c r="E290" s="51">
        <v>1</v>
      </c>
      <c r="F290" s="115" t="s">
        <v>379</v>
      </c>
      <c r="G290" s="51">
        <v>12</v>
      </c>
      <c r="H290" s="5" t="s">
        <v>114</v>
      </c>
    </row>
    <row r="291" spans="1:8" ht="27.6" x14ac:dyDescent="0.3">
      <c r="A291" s="129">
        <v>2</v>
      </c>
      <c r="B291" s="130" t="s">
        <v>380</v>
      </c>
      <c r="C291" s="176" t="s">
        <v>381</v>
      </c>
      <c r="D291" s="51" t="s">
        <v>11</v>
      </c>
      <c r="E291" s="51">
        <v>1</v>
      </c>
      <c r="F291" s="115" t="s">
        <v>379</v>
      </c>
      <c r="G291" s="51">
        <v>12</v>
      </c>
      <c r="H291" s="5" t="s">
        <v>114</v>
      </c>
    </row>
    <row r="292" spans="1:8" ht="27.6" x14ac:dyDescent="0.3">
      <c r="A292" s="129">
        <v>3</v>
      </c>
      <c r="B292" s="130" t="s">
        <v>382</v>
      </c>
      <c r="C292" s="176" t="s">
        <v>383</v>
      </c>
      <c r="D292" s="51" t="s">
        <v>11</v>
      </c>
      <c r="E292" s="51">
        <v>1</v>
      </c>
      <c r="F292" s="115" t="s">
        <v>379</v>
      </c>
      <c r="G292" s="51">
        <v>12</v>
      </c>
      <c r="H292" s="5" t="s">
        <v>114</v>
      </c>
    </row>
    <row r="293" spans="1:8" ht="27.6" x14ac:dyDescent="0.3">
      <c r="A293" s="129">
        <v>4</v>
      </c>
      <c r="B293" s="130" t="s">
        <v>384</v>
      </c>
      <c r="C293" s="176" t="s">
        <v>385</v>
      </c>
      <c r="D293" s="51" t="s">
        <v>11</v>
      </c>
      <c r="E293" s="51">
        <v>1</v>
      </c>
      <c r="F293" s="115" t="s">
        <v>386</v>
      </c>
      <c r="G293" s="51">
        <v>6</v>
      </c>
      <c r="H293" s="5" t="s">
        <v>114</v>
      </c>
    </row>
    <row r="294" spans="1:8" ht="27.6" x14ac:dyDescent="0.3">
      <c r="A294" s="129">
        <v>5</v>
      </c>
      <c r="B294" s="130" t="s">
        <v>387</v>
      </c>
      <c r="C294" s="176" t="s">
        <v>388</v>
      </c>
      <c r="D294" s="51" t="s">
        <v>11</v>
      </c>
      <c r="E294" s="51">
        <v>1</v>
      </c>
      <c r="F294" s="115" t="s">
        <v>386</v>
      </c>
      <c r="G294" s="51">
        <v>6</v>
      </c>
      <c r="H294" s="5" t="s">
        <v>114</v>
      </c>
    </row>
    <row r="295" spans="1:8" ht="27.6" x14ac:dyDescent="0.3">
      <c r="A295" s="129">
        <v>6</v>
      </c>
      <c r="B295" s="130" t="s">
        <v>389</v>
      </c>
      <c r="C295" s="176" t="s">
        <v>390</v>
      </c>
      <c r="D295" s="51" t="s">
        <v>11</v>
      </c>
      <c r="E295" s="51">
        <v>1</v>
      </c>
      <c r="F295" s="115" t="s">
        <v>386</v>
      </c>
      <c r="G295" s="51">
        <v>6</v>
      </c>
      <c r="H295" s="5" t="s">
        <v>114</v>
      </c>
    </row>
    <row r="296" spans="1:8" ht="27.6" x14ac:dyDescent="0.3">
      <c r="A296" s="129">
        <v>7</v>
      </c>
      <c r="B296" s="130" t="s">
        <v>391</v>
      </c>
      <c r="C296" s="176" t="s">
        <v>392</v>
      </c>
      <c r="D296" s="51" t="s">
        <v>7</v>
      </c>
      <c r="E296" s="51">
        <v>1</v>
      </c>
      <c r="F296" s="115" t="s">
        <v>379</v>
      </c>
      <c r="G296" s="51">
        <v>12</v>
      </c>
      <c r="H296" s="5" t="s">
        <v>114</v>
      </c>
    </row>
    <row r="297" spans="1:8" ht="18.600000000000001" thickBot="1" x14ac:dyDescent="0.35">
      <c r="A297" s="304" t="s">
        <v>15</v>
      </c>
      <c r="B297" s="305"/>
      <c r="C297" s="305"/>
      <c r="D297" s="305"/>
      <c r="E297" s="305"/>
      <c r="F297" s="305"/>
      <c r="G297" s="305"/>
      <c r="H297" s="305"/>
    </row>
    <row r="298" spans="1:8" x14ac:dyDescent="0.3">
      <c r="A298" s="306" t="s">
        <v>279</v>
      </c>
      <c r="B298" s="307"/>
      <c r="C298" s="307"/>
      <c r="D298" s="307"/>
      <c r="E298" s="307"/>
      <c r="F298" s="307"/>
      <c r="G298" s="307"/>
      <c r="H298" s="308"/>
    </row>
    <row r="299" spans="1:8" x14ac:dyDescent="0.3">
      <c r="A299" s="298" t="s">
        <v>350</v>
      </c>
      <c r="B299" s="299"/>
      <c r="C299" s="299"/>
      <c r="D299" s="299"/>
      <c r="E299" s="299"/>
      <c r="F299" s="299"/>
      <c r="G299" s="299"/>
      <c r="H299" s="300"/>
    </row>
    <row r="300" spans="1:8" x14ac:dyDescent="0.3">
      <c r="A300" s="298" t="s">
        <v>104</v>
      </c>
      <c r="B300" s="299"/>
      <c r="C300" s="299"/>
      <c r="D300" s="299"/>
      <c r="E300" s="299"/>
      <c r="F300" s="299"/>
      <c r="G300" s="299"/>
      <c r="H300" s="300"/>
    </row>
    <row r="301" spans="1:8" x14ac:dyDescent="0.3">
      <c r="A301" s="298" t="s">
        <v>351</v>
      </c>
      <c r="B301" s="299"/>
      <c r="C301" s="299"/>
      <c r="D301" s="299"/>
      <c r="E301" s="299"/>
      <c r="F301" s="299"/>
      <c r="G301" s="299"/>
      <c r="H301" s="300"/>
    </row>
    <row r="302" spans="1:8" x14ac:dyDescent="0.3">
      <c r="A302" s="298" t="s">
        <v>375</v>
      </c>
      <c r="B302" s="299"/>
      <c r="C302" s="299"/>
      <c r="D302" s="299"/>
      <c r="E302" s="299"/>
      <c r="F302" s="299"/>
      <c r="G302" s="299"/>
      <c r="H302" s="300"/>
    </row>
    <row r="303" spans="1:8" x14ac:dyDescent="0.3">
      <c r="A303" s="298" t="s">
        <v>353</v>
      </c>
      <c r="B303" s="299"/>
      <c r="C303" s="299"/>
      <c r="D303" s="299"/>
      <c r="E303" s="299"/>
      <c r="F303" s="299"/>
      <c r="G303" s="299"/>
      <c r="H303" s="300"/>
    </row>
    <row r="304" spans="1:8" x14ac:dyDescent="0.3">
      <c r="A304" s="298" t="s">
        <v>354</v>
      </c>
      <c r="B304" s="299"/>
      <c r="C304" s="299"/>
      <c r="D304" s="299"/>
      <c r="E304" s="299"/>
      <c r="F304" s="299"/>
      <c r="G304" s="299"/>
      <c r="H304" s="300"/>
    </row>
    <row r="305" spans="1:8" x14ac:dyDescent="0.3">
      <c r="A305" s="298" t="s">
        <v>286</v>
      </c>
      <c r="B305" s="299"/>
      <c r="C305" s="299"/>
      <c r="D305" s="299"/>
      <c r="E305" s="299"/>
      <c r="F305" s="299"/>
      <c r="G305" s="299"/>
      <c r="H305" s="300"/>
    </row>
    <row r="306" spans="1:8" ht="15" thickBot="1" x14ac:dyDescent="0.35">
      <c r="A306" s="301" t="s">
        <v>287</v>
      </c>
      <c r="B306" s="302"/>
      <c r="C306" s="302"/>
      <c r="D306" s="302"/>
      <c r="E306" s="302"/>
      <c r="F306" s="302"/>
      <c r="G306" s="302"/>
      <c r="H306" s="303"/>
    </row>
    <row r="307" spans="1:8" ht="27.6" x14ac:dyDescent="0.3">
      <c r="A307" s="118" t="s">
        <v>0</v>
      </c>
      <c r="B307" s="119" t="s">
        <v>1</v>
      </c>
      <c r="C307" s="161" t="s">
        <v>10</v>
      </c>
      <c r="D307" s="119" t="s">
        <v>2</v>
      </c>
      <c r="E307" s="119" t="s">
        <v>4</v>
      </c>
      <c r="F307" s="119" t="s">
        <v>3</v>
      </c>
      <c r="G307" s="119" t="s">
        <v>8</v>
      </c>
      <c r="H307" s="119" t="s">
        <v>111</v>
      </c>
    </row>
    <row r="308" spans="1:8" x14ac:dyDescent="0.3">
      <c r="A308" s="115">
        <v>1</v>
      </c>
      <c r="B308" s="130" t="s">
        <v>393</v>
      </c>
      <c r="C308" s="177" t="s">
        <v>394</v>
      </c>
      <c r="D308" s="6" t="s">
        <v>5</v>
      </c>
      <c r="E308" s="6">
        <v>1</v>
      </c>
      <c r="F308" s="51" t="s">
        <v>290</v>
      </c>
      <c r="G308" s="7">
        <f>E308</f>
        <v>1</v>
      </c>
      <c r="H308" s="7" t="s">
        <v>357</v>
      </c>
    </row>
    <row r="309" spans="1:8" ht="27.6" x14ac:dyDescent="0.3">
      <c r="A309" s="115">
        <v>2</v>
      </c>
      <c r="B309" s="130" t="s">
        <v>395</v>
      </c>
      <c r="C309" s="176" t="s">
        <v>396</v>
      </c>
      <c r="D309" s="7" t="s">
        <v>5</v>
      </c>
      <c r="E309" s="7">
        <v>1</v>
      </c>
      <c r="F309" s="51" t="s">
        <v>290</v>
      </c>
      <c r="G309" s="7">
        <f>E309</f>
        <v>1</v>
      </c>
      <c r="H309" s="7" t="s">
        <v>357</v>
      </c>
    </row>
    <row r="310" spans="1:8" x14ac:dyDescent="0.3">
      <c r="A310" s="115">
        <v>3</v>
      </c>
      <c r="B310" s="130" t="s">
        <v>397</v>
      </c>
      <c r="C310" s="176" t="s">
        <v>398</v>
      </c>
      <c r="D310" s="7" t="s">
        <v>7</v>
      </c>
      <c r="E310" s="7">
        <v>1</v>
      </c>
      <c r="F310" s="51" t="s">
        <v>290</v>
      </c>
      <c r="G310" s="7">
        <f>E310</f>
        <v>1</v>
      </c>
      <c r="H310" s="7" t="s">
        <v>114</v>
      </c>
    </row>
    <row r="311" spans="1:8" x14ac:dyDescent="0.3">
      <c r="A311" s="115">
        <v>4</v>
      </c>
      <c r="B311" s="130" t="s">
        <v>399</v>
      </c>
      <c r="C311" s="176" t="s">
        <v>400</v>
      </c>
      <c r="D311" s="7" t="s">
        <v>7</v>
      </c>
      <c r="E311" s="7">
        <v>1</v>
      </c>
      <c r="F311" s="51" t="s">
        <v>290</v>
      </c>
      <c r="G311" s="7">
        <f t="shared" ref="G311" si="8">E311</f>
        <v>1</v>
      </c>
      <c r="H311" s="7" t="s">
        <v>114</v>
      </c>
    </row>
    <row r="312" spans="1:8" ht="21" x14ac:dyDescent="0.3">
      <c r="A312" s="289" t="s">
        <v>14</v>
      </c>
      <c r="B312" s="290"/>
      <c r="C312" s="290"/>
      <c r="D312" s="290"/>
      <c r="E312" s="290"/>
      <c r="F312" s="290"/>
      <c r="G312" s="290"/>
      <c r="H312" s="290"/>
    </row>
    <row r="313" spans="1:8" ht="27.6" x14ac:dyDescent="0.3">
      <c r="A313" s="115" t="s">
        <v>0</v>
      </c>
      <c r="B313" s="104" t="s">
        <v>1</v>
      </c>
      <c r="C313" s="8" t="s">
        <v>10</v>
      </c>
      <c r="D313" s="104" t="s">
        <v>2</v>
      </c>
      <c r="E313" s="104" t="s">
        <v>4</v>
      </c>
      <c r="F313" s="104" t="s">
        <v>3</v>
      </c>
      <c r="G313" s="104" t="s">
        <v>8</v>
      </c>
      <c r="H313" s="104" t="s">
        <v>111</v>
      </c>
    </row>
    <row r="314" spans="1:8" x14ac:dyDescent="0.3">
      <c r="A314" s="115">
        <v>1</v>
      </c>
      <c r="B314" s="130" t="s">
        <v>20</v>
      </c>
      <c r="C314" s="176" t="s">
        <v>401</v>
      </c>
      <c r="D314" s="7" t="s">
        <v>9</v>
      </c>
      <c r="E314" s="6">
        <v>1</v>
      </c>
      <c r="F314" s="6" t="s">
        <v>290</v>
      </c>
      <c r="G314" s="7">
        <f>E314</f>
        <v>1</v>
      </c>
      <c r="H314" s="7" t="s">
        <v>357</v>
      </c>
    </row>
    <row r="315" spans="1:8" x14ac:dyDescent="0.3">
      <c r="A315" s="115">
        <v>2</v>
      </c>
      <c r="B315" s="130" t="s">
        <v>21</v>
      </c>
      <c r="C315" s="176" t="s">
        <v>402</v>
      </c>
      <c r="D315" s="7" t="s">
        <v>9</v>
      </c>
      <c r="E315" s="7">
        <v>1</v>
      </c>
      <c r="F315" s="6" t="s">
        <v>290</v>
      </c>
      <c r="G315" s="7">
        <f>E315</f>
        <v>1</v>
      </c>
      <c r="H315" s="7" t="s">
        <v>357</v>
      </c>
    </row>
    <row r="316" spans="1:8" x14ac:dyDescent="0.3">
      <c r="A316" s="115">
        <v>3</v>
      </c>
      <c r="B316" s="130" t="s">
        <v>403</v>
      </c>
      <c r="C316" s="176" t="s">
        <v>404</v>
      </c>
      <c r="D316" s="7" t="s">
        <v>9</v>
      </c>
      <c r="E316" s="7">
        <v>1</v>
      </c>
      <c r="F316" s="6" t="s">
        <v>290</v>
      </c>
      <c r="G316" s="7">
        <f>E316</f>
        <v>1</v>
      </c>
      <c r="H316" s="7" t="s">
        <v>357</v>
      </c>
    </row>
    <row r="317" spans="1:8" x14ac:dyDescent="0.3">
      <c r="A317" s="115">
        <v>4</v>
      </c>
      <c r="B317" s="130" t="s">
        <v>22</v>
      </c>
      <c r="C317" s="176" t="s">
        <v>405</v>
      </c>
      <c r="D317" s="7" t="s">
        <v>9</v>
      </c>
      <c r="E317" s="7">
        <v>1</v>
      </c>
      <c r="F317" s="6" t="s">
        <v>290</v>
      </c>
      <c r="G317" s="7">
        <f>E317</f>
        <v>1</v>
      </c>
      <c r="H317" s="7" t="s">
        <v>357</v>
      </c>
    </row>
    <row r="318" spans="1:8" x14ac:dyDescent="0.3">
      <c r="A318" s="115">
        <v>5</v>
      </c>
      <c r="B318" s="130" t="s">
        <v>406</v>
      </c>
      <c r="C318" s="176" t="s">
        <v>407</v>
      </c>
      <c r="D318" s="7" t="s">
        <v>7</v>
      </c>
      <c r="E318" s="7">
        <v>1</v>
      </c>
      <c r="F318" s="6" t="s">
        <v>290</v>
      </c>
      <c r="G318" s="7">
        <f>E318</f>
        <v>1</v>
      </c>
      <c r="H318" s="7" t="s">
        <v>357</v>
      </c>
    </row>
    <row r="319" spans="1:8" ht="106.95" customHeight="1" thickBot="1" x14ac:dyDescent="0.35">
      <c r="A319" s="291" t="s">
        <v>408</v>
      </c>
      <c r="B319" s="291"/>
      <c r="C319" s="291"/>
      <c r="D319" s="291"/>
      <c r="E319" s="291"/>
      <c r="F319" s="291"/>
      <c r="G319" s="291"/>
      <c r="H319" s="291"/>
    </row>
    <row r="320" spans="1:8" ht="15.6" x14ac:dyDescent="0.3">
      <c r="A320" s="292" t="s">
        <v>98</v>
      </c>
      <c r="B320" s="293"/>
      <c r="C320" s="293"/>
      <c r="D320" s="293"/>
      <c r="E320" s="293"/>
      <c r="F320" s="293"/>
      <c r="G320" s="293"/>
      <c r="H320" s="294"/>
    </row>
    <row r="321" spans="1:8" ht="15.6" x14ac:dyDescent="0.3">
      <c r="A321" s="295" t="s">
        <v>409</v>
      </c>
      <c r="B321" s="296"/>
      <c r="C321" s="296"/>
      <c r="D321" s="296"/>
      <c r="E321" s="296"/>
      <c r="F321" s="296"/>
      <c r="G321" s="296"/>
      <c r="H321" s="297"/>
    </row>
    <row r="322" spans="1:8" ht="15.6" x14ac:dyDescent="0.3">
      <c r="A322" s="295" t="s">
        <v>410</v>
      </c>
      <c r="B322" s="296"/>
      <c r="C322" s="296"/>
      <c r="D322" s="296"/>
      <c r="E322" s="296"/>
      <c r="F322" s="296"/>
      <c r="G322" s="296"/>
      <c r="H322" s="297"/>
    </row>
    <row r="323" spans="1:8" ht="15.6" x14ac:dyDescent="0.3">
      <c r="A323" s="295" t="s">
        <v>411</v>
      </c>
      <c r="B323" s="296"/>
      <c r="C323" s="296"/>
      <c r="D323" s="296"/>
      <c r="E323" s="296"/>
      <c r="F323" s="296"/>
      <c r="G323" s="296"/>
      <c r="H323" s="297"/>
    </row>
    <row r="324" spans="1:8" ht="21" x14ac:dyDescent="0.3">
      <c r="A324" s="284" t="s">
        <v>412</v>
      </c>
      <c r="B324" s="285"/>
      <c r="C324" s="285"/>
      <c r="D324" s="285"/>
      <c r="E324" s="285"/>
      <c r="F324" s="285"/>
      <c r="G324" s="285"/>
      <c r="H324" s="286"/>
    </row>
    <row r="325" spans="1:8" ht="27.6" x14ac:dyDescent="0.3">
      <c r="A325" s="131"/>
      <c r="B325" s="132" t="s">
        <v>278</v>
      </c>
      <c r="C325" s="133" t="s">
        <v>96</v>
      </c>
      <c r="D325" s="133"/>
      <c r="E325" s="133"/>
      <c r="F325" s="133"/>
      <c r="G325" s="133"/>
      <c r="H325" s="133"/>
    </row>
    <row r="326" spans="1:8" ht="21.6" thickBot="1" x14ac:dyDescent="0.35">
      <c r="A326" s="287" t="s">
        <v>12</v>
      </c>
      <c r="B326" s="288"/>
      <c r="C326" s="288"/>
      <c r="D326" s="288"/>
      <c r="E326" s="288"/>
      <c r="F326" s="288"/>
      <c r="G326" s="288"/>
      <c r="H326" s="288"/>
    </row>
    <row r="327" spans="1:8" x14ac:dyDescent="0.3">
      <c r="A327" s="279" t="s">
        <v>13</v>
      </c>
      <c r="B327" s="280"/>
      <c r="C327" s="280"/>
      <c r="D327" s="280"/>
      <c r="E327" s="280"/>
      <c r="F327" s="280"/>
      <c r="G327" s="280"/>
      <c r="H327" s="281"/>
    </row>
    <row r="328" spans="1:8" x14ac:dyDescent="0.3">
      <c r="A328" s="274" t="s">
        <v>413</v>
      </c>
      <c r="B328" s="275"/>
      <c r="C328" s="275"/>
      <c r="D328" s="275"/>
      <c r="E328" s="275"/>
      <c r="F328" s="275"/>
      <c r="G328" s="275"/>
      <c r="H328" s="276"/>
    </row>
    <row r="329" spans="1:8" x14ac:dyDescent="0.3">
      <c r="A329" s="274" t="s">
        <v>414</v>
      </c>
      <c r="B329" s="275"/>
      <c r="C329" s="275"/>
      <c r="D329" s="275"/>
      <c r="E329" s="275"/>
      <c r="F329" s="275"/>
      <c r="G329" s="275"/>
      <c r="H329" s="276"/>
    </row>
    <row r="330" spans="1:8" x14ac:dyDescent="0.3">
      <c r="A330" s="274" t="s">
        <v>415</v>
      </c>
      <c r="B330" s="275"/>
      <c r="C330" s="275"/>
      <c r="D330" s="275"/>
      <c r="E330" s="275"/>
      <c r="F330" s="275"/>
      <c r="G330" s="275"/>
      <c r="H330" s="276"/>
    </row>
    <row r="331" spans="1:8" x14ac:dyDescent="0.3">
      <c r="A331" s="274" t="s">
        <v>416</v>
      </c>
      <c r="B331" s="275"/>
      <c r="C331" s="275"/>
      <c r="D331" s="275"/>
      <c r="E331" s="275"/>
      <c r="F331" s="275"/>
      <c r="G331" s="275"/>
      <c r="H331" s="276"/>
    </row>
    <row r="332" spans="1:8" x14ac:dyDescent="0.3">
      <c r="A332" s="274" t="s">
        <v>417</v>
      </c>
      <c r="B332" s="275"/>
      <c r="C332" s="275"/>
      <c r="D332" s="275"/>
      <c r="E332" s="275"/>
      <c r="F332" s="275"/>
      <c r="G332" s="275"/>
      <c r="H332" s="276"/>
    </row>
    <row r="333" spans="1:8" x14ac:dyDescent="0.3">
      <c r="A333" s="274" t="s">
        <v>418</v>
      </c>
      <c r="B333" s="275"/>
      <c r="C333" s="275"/>
      <c r="D333" s="275"/>
      <c r="E333" s="275"/>
      <c r="F333" s="275"/>
      <c r="G333" s="275"/>
      <c r="H333" s="276"/>
    </row>
    <row r="334" spans="1:8" x14ac:dyDescent="0.3">
      <c r="A334" s="274" t="s">
        <v>419</v>
      </c>
      <c r="B334" s="275"/>
      <c r="C334" s="275"/>
      <c r="D334" s="275"/>
      <c r="E334" s="275"/>
      <c r="F334" s="275"/>
      <c r="G334" s="275"/>
      <c r="H334" s="276"/>
    </row>
    <row r="335" spans="1:8" x14ac:dyDescent="0.3">
      <c r="A335" s="269" t="s">
        <v>110</v>
      </c>
      <c r="B335" s="270"/>
      <c r="C335" s="270"/>
      <c r="D335" s="270"/>
      <c r="E335" s="270"/>
      <c r="F335" s="270"/>
      <c r="G335" s="270"/>
      <c r="H335" s="271"/>
    </row>
    <row r="336" spans="1:8" x14ac:dyDescent="0.3">
      <c r="A336" s="134">
        <v>1</v>
      </c>
      <c r="B336" s="135" t="s">
        <v>420</v>
      </c>
      <c r="C336" s="178" t="s">
        <v>421</v>
      </c>
      <c r="D336" s="136" t="s">
        <v>175</v>
      </c>
      <c r="E336" s="136">
        <v>1</v>
      </c>
      <c r="F336" s="136" t="s">
        <v>6</v>
      </c>
      <c r="G336" s="136">
        <v>1</v>
      </c>
      <c r="H336" s="137" t="s">
        <v>357</v>
      </c>
    </row>
    <row r="337" spans="1:8" x14ac:dyDescent="0.3">
      <c r="A337" s="134">
        <v>2</v>
      </c>
      <c r="B337" s="135" t="s">
        <v>422</v>
      </c>
      <c r="C337" s="179" t="s">
        <v>423</v>
      </c>
      <c r="D337" s="136" t="s">
        <v>175</v>
      </c>
      <c r="E337" s="136">
        <v>1</v>
      </c>
      <c r="F337" s="136" t="s">
        <v>6</v>
      </c>
      <c r="G337" s="136">
        <v>1</v>
      </c>
      <c r="H337" s="137" t="s">
        <v>357</v>
      </c>
    </row>
    <row r="338" spans="1:8" x14ac:dyDescent="0.3">
      <c r="A338" s="134">
        <v>3</v>
      </c>
      <c r="B338" s="138" t="s">
        <v>424</v>
      </c>
      <c r="C338" s="178" t="s">
        <v>425</v>
      </c>
      <c r="D338" s="136" t="s">
        <v>175</v>
      </c>
      <c r="E338" s="136">
        <v>1</v>
      </c>
      <c r="F338" s="136" t="s">
        <v>6</v>
      </c>
      <c r="G338" s="136">
        <v>1</v>
      </c>
      <c r="H338" s="137" t="s">
        <v>357</v>
      </c>
    </row>
    <row r="339" spans="1:8" x14ac:dyDescent="0.3">
      <c r="A339" s="134">
        <v>4</v>
      </c>
      <c r="B339" s="139" t="s">
        <v>426</v>
      </c>
      <c r="C339" s="178" t="s">
        <v>427</v>
      </c>
      <c r="D339" s="140" t="s">
        <v>175</v>
      </c>
      <c r="E339" s="136">
        <v>1</v>
      </c>
      <c r="F339" s="136" t="s">
        <v>6</v>
      </c>
      <c r="G339" s="136">
        <v>1</v>
      </c>
      <c r="H339" s="137" t="s">
        <v>357</v>
      </c>
    </row>
    <row r="340" spans="1:8" x14ac:dyDescent="0.3">
      <c r="A340" s="134">
        <v>5</v>
      </c>
      <c r="B340" s="141" t="s">
        <v>428</v>
      </c>
      <c r="C340" s="180" t="s">
        <v>429</v>
      </c>
      <c r="D340" s="142" t="s">
        <v>175</v>
      </c>
      <c r="E340" s="136">
        <v>2</v>
      </c>
      <c r="F340" s="136" t="s">
        <v>6</v>
      </c>
      <c r="G340" s="136">
        <v>2</v>
      </c>
      <c r="H340" s="137" t="s">
        <v>357</v>
      </c>
    </row>
    <row r="341" spans="1:8" x14ac:dyDescent="0.3">
      <c r="A341" s="143">
        <v>6</v>
      </c>
      <c r="B341" s="144" t="s">
        <v>60</v>
      </c>
      <c r="C341" s="181" t="s">
        <v>430</v>
      </c>
      <c r="D341" s="145" t="s">
        <v>7</v>
      </c>
      <c r="E341" s="146">
        <v>1</v>
      </c>
      <c r="F341" s="146" t="s">
        <v>6</v>
      </c>
      <c r="G341" s="146">
        <v>1</v>
      </c>
      <c r="H341" s="147" t="s">
        <v>114</v>
      </c>
    </row>
    <row r="342" spans="1:8" ht="21.6" thickBot="1" x14ac:dyDescent="0.35">
      <c r="A342" s="282" t="s">
        <v>125</v>
      </c>
      <c r="B342" s="283"/>
      <c r="C342" s="283"/>
      <c r="D342" s="283"/>
      <c r="E342" s="283"/>
      <c r="F342" s="283"/>
      <c r="G342" s="283"/>
      <c r="H342" s="283"/>
    </row>
    <row r="343" spans="1:8" x14ac:dyDescent="0.3">
      <c r="A343" s="279" t="s">
        <v>13</v>
      </c>
      <c r="B343" s="280"/>
      <c r="C343" s="280"/>
      <c r="D343" s="280"/>
      <c r="E343" s="280"/>
      <c r="F343" s="280"/>
      <c r="G343" s="280"/>
      <c r="H343" s="281"/>
    </row>
    <row r="344" spans="1:8" x14ac:dyDescent="0.3">
      <c r="A344" s="274" t="s">
        <v>307</v>
      </c>
      <c r="B344" s="275"/>
      <c r="C344" s="275"/>
      <c r="D344" s="275"/>
      <c r="E344" s="275"/>
      <c r="F344" s="275"/>
      <c r="G344" s="275"/>
      <c r="H344" s="276"/>
    </row>
    <row r="345" spans="1:8" x14ac:dyDescent="0.3">
      <c r="A345" s="274" t="s">
        <v>431</v>
      </c>
      <c r="B345" s="275"/>
      <c r="C345" s="275"/>
      <c r="D345" s="275"/>
      <c r="E345" s="275"/>
      <c r="F345" s="275"/>
      <c r="G345" s="275"/>
      <c r="H345" s="276"/>
    </row>
    <row r="346" spans="1:8" x14ac:dyDescent="0.3">
      <c r="A346" s="274" t="s">
        <v>415</v>
      </c>
      <c r="B346" s="275"/>
      <c r="C346" s="275"/>
      <c r="D346" s="275"/>
      <c r="E346" s="275"/>
      <c r="F346" s="275"/>
      <c r="G346" s="275"/>
      <c r="H346" s="276"/>
    </row>
    <row r="347" spans="1:8" x14ac:dyDescent="0.3">
      <c r="A347" s="274" t="s">
        <v>432</v>
      </c>
      <c r="B347" s="275"/>
      <c r="C347" s="275"/>
      <c r="D347" s="275"/>
      <c r="E347" s="275"/>
      <c r="F347" s="275"/>
      <c r="G347" s="275"/>
      <c r="H347" s="276"/>
    </row>
    <row r="348" spans="1:8" x14ac:dyDescent="0.3">
      <c r="A348" s="274" t="s">
        <v>433</v>
      </c>
      <c r="B348" s="275"/>
      <c r="C348" s="275"/>
      <c r="D348" s="275"/>
      <c r="E348" s="275"/>
      <c r="F348" s="275"/>
      <c r="G348" s="275"/>
      <c r="H348" s="276"/>
    </row>
    <row r="349" spans="1:8" x14ac:dyDescent="0.3">
      <c r="A349" s="274" t="s">
        <v>434</v>
      </c>
      <c r="B349" s="275"/>
      <c r="C349" s="275"/>
      <c r="D349" s="275"/>
      <c r="E349" s="275"/>
      <c r="F349" s="275"/>
      <c r="G349" s="275"/>
      <c r="H349" s="276"/>
    </row>
    <row r="350" spans="1:8" x14ac:dyDescent="0.3">
      <c r="A350" s="274" t="s">
        <v>419</v>
      </c>
      <c r="B350" s="275"/>
      <c r="C350" s="275"/>
      <c r="D350" s="275"/>
      <c r="E350" s="275"/>
      <c r="F350" s="275"/>
      <c r="G350" s="275"/>
      <c r="H350" s="276"/>
    </row>
    <row r="351" spans="1:8" x14ac:dyDescent="0.3">
      <c r="A351" s="269" t="s">
        <v>110</v>
      </c>
      <c r="B351" s="270"/>
      <c r="C351" s="270"/>
      <c r="D351" s="270"/>
      <c r="E351" s="270"/>
      <c r="F351" s="270"/>
      <c r="G351" s="270"/>
      <c r="H351" s="271"/>
    </row>
    <row r="352" spans="1:8" ht="27.6" x14ac:dyDescent="0.3">
      <c r="A352" s="148" t="s">
        <v>0</v>
      </c>
      <c r="B352" s="149" t="s">
        <v>1</v>
      </c>
      <c r="C352" s="182" t="s">
        <v>10</v>
      </c>
      <c r="D352" s="148" t="s">
        <v>2</v>
      </c>
      <c r="E352" s="148" t="s">
        <v>4</v>
      </c>
      <c r="F352" s="148" t="s">
        <v>3</v>
      </c>
      <c r="G352" s="148" t="s">
        <v>8</v>
      </c>
      <c r="H352" s="148" t="s">
        <v>111</v>
      </c>
    </row>
    <row r="353" spans="1:8" ht="27.6" x14ac:dyDescent="0.3">
      <c r="A353" s="145">
        <v>1</v>
      </c>
      <c r="B353" s="138" t="s">
        <v>39</v>
      </c>
      <c r="C353" s="183" t="s">
        <v>435</v>
      </c>
      <c r="D353" s="145" t="s">
        <v>7</v>
      </c>
      <c r="E353" s="146">
        <v>1</v>
      </c>
      <c r="F353" s="146" t="s">
        <v>436</v>
      </c>
      <c r="G353" s="146">
        <v>8</v>
      </c>
      <c r="H353" s="147" t="s">
        <v>114</v>
      </c>
    </row>
    <row r="354" spans="1:8" ht="27.6" x14ac:dyDescent="0.3">
      <c r="A354" s="145">
        <v>2</v>
      </c>
      <c r="B354" s="138" t="s">
        <v>24</v>
      </c>
      <c r="C354" s="164" t="s">
        <v>437</v>
      </c>
      <c r="D354" s="145" t="s">
        <v>7</v>
      </c>
      <c r="E354" s="146">
        <v>1</v>
      </c>
      <c r="F354" s="146" t="s">
        <v>436</v>
      </c>
      <c r="G354" s="146">
        <v>8</v>
      </c>
      <c r="H354" s="147" t="s">
        <v>114</v>
      </c>
    </row>
    <row r="355" spans="1:8" ht="21.6" thickBot="1" x14ac:dyDescent="0.35">
      <c r="A355" s="277" t="s">
        <v>15</v>
      </c>
      <c r="B355" s="278"/>
      <c r="C355" s="278"/>
      <c r="D355" s="278"/>
      <c r="E355" s="278"/>
      <c r="F355" s="278"/>
      <c r="G355" s="278"/>
      <c r="H355" s="278"/>
    </row>
    <row r="356" spans="1:8" x14ac:dyDescent="0.3">
      <c r="A356" s="279" t="s">
        <v>13</v>
      </c>
      <c r="B356" s="280"/>
      <c r="C356" s="280"/>
      <c r="D356" s="280"/>
      <c r="E356" s="280"/>
      <c r="F356" s="280"/>
      <c r="G356" s="280"/>
      <c r="H356" s="281"/>
    </row>
    <row r="357" spans="1:8" x14ac:dyDescent="0.3">
      <c r="A357" s="274" t="s">
        <v>438</v>
      </c>
      <c r="B357" s="275"/>
      <c r="C357" s="275"/>
      <c r="D357" s="275"/>
      <c r="E357" s="275"/>
      <c r="F357" s="275"/>
      <c r="G357" s="275"/>
      <c r="H357" s="276"/>
    </row>
    <row r="358" spans="1:8" x14ac:dyDescent="0.3">
      <c r="A358" s="274" t="s">
        <v>414</v>
      </c>
      <c r="B358" s="275"/>
      <c r="C358" s="275"/>
      <c r="D358" s="275"/>
      <c r="E358" s="275"/>
      <c r="F358" s="275"/>
      <c r="G358" s="275"/>
      <c r="H358" s="276"/>
    </row>
    <row r="359" spans="1:8" x14ac:dyDescent="0.3">
      <c r="A359" s="274" t="s">
        <v>439</v>
      </c>
      <c r="B359" s="275"/>
      <c r="C359" s="275"/>
      <c r="D359" s="275"/>
      <c r="E359" s="275"/>
      <c r="F359" s="275"/>
      <c r="G359" s="275"/>
      <c r="H359" s="276"/>
    </row>
    <row r="360" spans="1:8" x14ac:dyDescent="0.3">
      <c r="A360" s="274" t="s">
        <v>440</v>
      </c>
      <c r="B360" s="275"/>
      <c r="C360" s="275"/>
      <c r="D360" s="275"/>
      <c r="E360" s="275"/>
      <c r="F360" s="275"/>
      <c r="G360" s="275"/>
      <c r="H360" s="276"/>
    </row>
    <row r="361" spans="1:8" x14ac:dyDescent="0.3">
      <c r="A361" s="274" t="s">
        <v>107</v>
      </c>
      <c r="B361" s="275"/>
      <c r="C361" s="275"/>
      <c r="D361" s="275"/>
      <c r="E361" s="275"/>
      <c r="F361" s="275"/>
      <c r="G361" s="275"/>
      <c r="H361" s="276"/>
    </row>
    <row r="362" spans="1:8" x14ac:dyDescent="0.3">
      <c r="A362" s="274" t="s">
        <v>418</v>
      </c>
      <c r="B362" s="275"/>
      <c r="C362" s="275"/>
      <c r="D362" s="275"/>
      <c r="E362" s="275"/>
      <c r="F362" s="275"/>
      <c r="G362" s="275"/>
      <c r="H362" s="276"/>
    </row>
    <row r="363" spans="1:8" x14ac:dyDescent="0.3">
      <c r="A363" s="274" t="s">
        <v>419</v>
      </c>
      <c r="B363" s="275"/>
      <c r="C363" s="275"/>
      <c r="D363" s="275"/>
      <c r="E363" s="275"/>
      <c r="F363" s="275"/>
      <c r="G363" s="275"/>
      <c r="H363" s="276"/>
    </row>
    <row r="364" spans="1:8" x14ac:dyDescent="0.3">
      <c r="A364" s="269" t="s">
        <v>110</v>
      </c>
      <c r="B364" s="270"/>
      <c r="C364" s="270"/>
      <c r="D364" s="270"/>
      <c r="E364" s="270"/>
      <c r="F364" s="270"/>
      <c r="G364" s="270"/>
      <c r="H364" s="271"/>
    </row>
    <row r="365" spans="1:8" ht="27.6" x14ac:dyDescent="0.3">
      <c r="A365" s="148" t="s">
        <v>0</v>
      </c>
      <c r="B365" s="150" t="s">
        <v>1</v>
      </c>
      <c r="C365" s="184" t="s">
        <v>10</v>
      </c>
      <c r="D365" s="151" t="s">
        <v>2</v>
      </c>
      <c r="E365" s="151" t="s">
        <v>4</v>
      </c>
      <c r="F365" s="151" t="s">
        <v>3</v>
      </c>
      <c r="G365" s="151" t="s">
        <v>8</v>
      </c>
      <c r="H365" s="151" t="s">
        <v>111</v>
      </c>
    </row>
    <row r="366" spans="1:8" x14ac:dyDescent="0.3">
      <c r="A366" s="145">
        <v>1</v>
      </c>
      <c r="B366" s="138" t="s">
        <v>441</v>
      </c>
      <c r="C366" s="185" t="s">
        <v>442</v>
      </c>
      <c r="D366" s="145" t="s">
        <v>5</v>
      </c>
      <c r="E366" s="145">
        <v>1</v>
      </c>
      <c r="F366" s="146" t="s">
        <v>290</v>
      </c>
      <c r="G366" s="145">
        <v>1</v>
      </c>
      <c r="H366" s="147" t="s">
        <v>114</v>
      </c>
    </row>
    <row r="367" spans="1:8" x14ac:dyDescent="0.3">
      <c r="A367" s="145">
        <v>2</v>
      </c>
      <c r="B367" s="153" t="s">
        <v>443</v>
      </c>
      <c r="C367" s="185" t="s">
        <v>444</v>
      </c>
      <c r="D367" s="145" t="s">
        <v>5</v>
      </c>
      <c r="E367" s="145">
        <v>1</v>
      </c>
      <c r="F367" s="146" t="s">
        <v>290</v>
      </c>
      <c r="G367" s="145">
        <v>1</v>
      </c>
      <c r="H367" s="147" t="s">
        <v>114</v>
      </c>
    </row>
    <row r="368" spans="1:8" x14ac:dyDescent="0.3">
      <c r="A368" s="145">
        <v>3</v>
      </c>
      <c r="B368" s="153" t="s">
        <v>445</v>
      </c>
      <c r="C368" s="186" t="s">
        <v>446</v>
      </c>
      <c r="D368" s="145" t="s">
        <v>5</v>
      </c>
      <c r="E368" s="145">
        <v>1</v>
      </c>
      <c r="F368" s="146" t="s">
        <v>290</v>
      </c>
      <c r="G368" s="145">
        <v>1</v>
      </c>
      <c r="H368" s="147" t="s">
        <v>114</v>
      </c>
    </row>
    <row r="369" spans="1:8" x14ac:dyDescent="0.3">
      <c r="A369" s="145">
        <v>4</v>
      </c>
      <c r="B369" s="154" t="s">
        <v>447</v>
      </c>
      <c r="C369" s="187" t="s">
        <v>448</v>
      </c>
      <c r="D369" s="155" t="s">
        <v>5</v>
      </c>
      <c r="E369" s="145">
        <v>1</v>
      </c>
      <c r="F369" s="146" t="s">
        <v>290</v>
      </c>
      <c r="G369" s="145">
        <v>1</v>
      </c>
      <c r="H369" s="147" t="s">
        <v>114</v>
      </c>
    </row>
    <row r="370" spans="1:8" x14ac:dyDescent="0.3">
      <c r="A370" s="145">
        <v>5</v>
      </c>
      <c r="B370" s="153" t="s">
        <v>449</v>
      </c>
      <c r="C370" s="183" t="s">
        <v>450</v>
      </c>
      <c r="D370" s="156" t="s">
        <v>7</v>
      </c>
      <c r="E370" s="145">
        <v>1</v>
      </c>
      <c r="F370" s="145" t="s">
        <v>6</v>
      </c>
      <c r="G370" s="145">
        <v>1</v>
      </c>
      <c r="H370" s="145" t="s">
        <v>114</v>
      </c>
    </row>
    <row r="371" spans="1:8" x14ac:dyDescent="0.3">
      <c r="A371" s="145">
        <v>6</v>
      </c>
      <c r="B371" s="153" t="s">
        <v>451</v>
      </c>
      <c r="C371" s="183" t="s">
        <v>452</v>
      </c>
      <c r="D371" s="156" t="s">
        <v>7</v>
      </c>
      <c r="E371" s="145">
        <v>1</v>
      </c>
      <c r="F371" s="145" t="s">
        <v>6</v>
      </c>
      <c r="G371" s="145">
        <v>1</v>
      </c>
      <c r="H371" s="145" t="s">
        <v>114</v>
      </c>
    </row>
    <row r="372" spans="1:8" x14ac:dyDescent="0.3">
      <c r="A372" s="145">
        <v>7</v>
      </c>
      <c r="B372" s="153" t="s">
        <v>61</v>
      </c>
      <c r="C372" s="181" t="s">
        <v>453</v>
      </c>
      <c r="D372" s="156" t="s">
        <v>7</v>
      </c>
      <c r="E372" s="145">
        <v>1</v>
      </c>
      <c r="F372" s="145" t="s">
        <v>6</v>
      </c>
      <c r="G372" s="145">
        <v>1</v>
      </c>
      <c r="H372" s="145" t="s">
        <v>114</v>
      </c>
    </row>
    <row r="373" spans="1:8" x14ac:dyDescent="0.3">
      <c r="A373" s="157">
        <v>8</v>
      </c>
      <c r="B373" s="152" t="s">
        <v>60</v>
      </c>
      <c r="C373" s="181" t="s">
        <v>430</v>
      </c>
      <c r="D373" s="145" t="s">
        <v>7</v>
      </c>
      <c r="E373" s="145">
        <v>1</v>
      </c>
      <c r="F373" s="145" t="s">
        <v>6</v>
      </c>
      <c r="G373" s="145">
        <v>1</v>
      </c>
      <c r="H373" s="145" t="s">
        <v>114</v>
      </c>
    </row>
    <row r="374" spans="1:8" ht="21" x14ac:dyDescent="0.3">
      <c r="A374" s="272" t="s">
        <v>14</v>
      </c>
      <c r="B374" s="273"/>
      <c r="C374" s="273"/>
      <c r="D374" s="273"/>
      <c r="E374" s="273"/>
      <c r="F374" s="273"/>
      <c r="G374" s="273"/>
      <c r="H374" s="273"/>
    </row>
    <row r="375" spans="1:8" ht="27.6" x14ac:dyDescent="0.3">
      <c r="A375" s="146" t="s">
        <v>0</v>
      </c>
      <c r="B375" s="158" t="s">
        <v>1</v>
      </c>
      <c r="C375" s="122" t="s">
        <v>10</v>
      </c>
      <c r="D375" s="112" t="s">
        <v>2</v>
      </c>
      <c r="E375" s="112" t="s">
        <v>4</v>
      </c>
      <c r="F375" s="112" t="s">
        <v>3</v>
      </c>
      <c r="G375" s="112" t="s">
        <v>8</v>
      </c>
      <c r="H375" s="112" t="s">
        <v>111</v>
      </c>
    </row>
    <row r="376" spans="1:8" x14ac:dyDescent="0.3">
      <c r="A376" s="159">
        <v>1</v>
      </c>
      <c r="B376" s="158" t="s">
        <v>20</v>
      </c>
      <c r="C376" s="188" t="s">
        <v>454</v>
      </c>
      <c r="D376" s="160" t="s">
        <v>9</v>
      </c>
      <c r="E376" s="160">
        <v>1</v>
      </c>
      <c r="F376" s="160" t="s">
        <v>6</v>
      </c>
      <c r="G376" s="160">
        <f t="shared" ref="G376:G377" si="9">E376</f>
        <v>1</v>
      </c>
      <c r="H376" s="159" t="s">
        <v>148</v>
      </c>
    </row>
    <row r="377" spans="1:8" x14ac:dyDescent="0.3">
      <c r="A377" s="159">
        <v>2</v>
      </c>
      <c r="B377" s="158" t="s">
        <v>21</v>
      </c>
      <c r="C377" s="188" t="s">
        <v>455</v>
      </c>
      <c r="D377" s="160" t="s">
        <v>9</v>
      </c>
      <c r="E377" s="160">
        <v>1</v>
      </c>
      <c r="F377" s="160" t="s">
        <v>6</v>
      </c>
      <c r="G377" s="160">
        <f t="shared" si="9"/>
        <v>1</v>
      </c>
      <c r="H377" s="159" t="s">
        <v>148</v>
      </c>
    </row>
  </sheetData>
  <mergeCells count="213">
    <mergeCell ref="A1:H1"/>
    <mergeCell ref="A2:H2"/>
    <mergeCell ref="A3:H3"/>
    <mergeCell ref="A4:H4"/>
    <mergeCell ref="A5:H5"/>
    <mergeCell ref="A6:H6"/>
    <mergeCell ref="A13:H13"/>
    <mergeCell ref="A14:H14"/>
    <mergeCell ref="A15:H15"/>
    <mergeCell ref="A16:H16"/>
    <mergeCell ref="A24:H24"/>
    <mergeCell ref="A25:H25"/>
    <mergeCell ref="A7:H7"/>
    <mergeCell ref="A8:H8"/>
    <mergeCell ref="A9:H9"/>
    <mergeCell ref="A10:H10"/>
    <mergeCell ref="A11:H11"/>
    <mergeCell ref="A12:H12"/>
    <mergeCell ref="A32:H32"/>
    <mergeCell ref="A33:H33"/>
    <mergeCell ref="A40:H40"/>
    <mergeCell ref="A41:H41"/>
    <mergeCell ref="A42:H42"/>
    <mergeCell ref="A43:H43"/>
    <mergeCell ref="A26:H26"/>
    <mergeCell ref="A27:H27"/>
    <mergeCell ref="A28:H28"/>
    <mergeCell ref="A29:H29"/>
    <mergeCell ref="A30:H30"/>
    <mergeCell ref="A31:H31"/>
    <mergeCell ref="A56:H56"/>
    <mergeCell ref="A66:H66"/>
    <mergeCell ref="A67:H67"/>
    <mergeCell ref="A68:H68"/>
    <mergeCell ref="A69:H69"/>
    <mergeCell ref="A70:H70"/>
    <mergeCell ref="A44:H44"/>
    <mergeCell ref="A45:H45"/>
    <mergeCell ref="A46:H46"/>
    <mergeCell ref="A47:H47"/>
    <mergeCell ref="A48:H48"/>
    <mergeCell ref="A49:H49"/>
    <mergeCell ref="A77:H77"/>
    <mergeCell ref="A78:H78"/>
    <mergeCell ref="A79:H79"/>
    <mergeCell ref="A80:H80"/>
    <mergeCell ref="A81:H81"/>
    <mergeCell ref="A93:H93"/>
    <mergeCell ref="A71:H71"/>
    <mergeCell ref="A72:H72"/>
    <mergeCell ref="A73:H73"/>
    <mergeCell ref="A74:H74"/>
    <mergeCell ref="A75:H75"/>
    <mergeCell ref="A76:H76"/>
    <mergeCell ref="A100:H100"/>
    <mergeCell ref="A101:H101"/>
    <mergeCell ref="A102:H102"/>
    <mergeCell ref="A126:H126"/>
    <mergeCell ref="A127:H127"/>
    <mergeCell ref="A128:H128"/>
    <mergeCell ref="A94:H94"/>
    <mergeCell ref="A95:H95"/>
    <mergeCell ref="A96:H96"/>
    <mergeCell ref="A97:H97"/>
    <mergeCell ref="A98:H98"/>
    <mergeCell ref="A99:H99"/>
    <mergeCell ref="A135:H135"/>
    <mergeCell ref="A143:H143"/>
    <mergeCell ref="A156:H156"/>
    <mergeCell ref="A157:H157"/>
    <mergeCell ref="A158:H158"/>
    <mergeCell ref="A159:H159"/>
    <mergeCell ref="A129:H129"/>
    <mergeCell ref="A130:H130"/>
    <mergeCell ref="A131:H131"/>
    <mergeCell ref="A132:H132"/>
    <mergeCell ref="A133:H133"/>
    <mergeCell ref="A134:H134"/>
    <mergeCell ref="A165:H165"/>
    <mergeCell ref="A166:H166"/>
    <mergeCell ref="A167:H167"/>
    <mergeCell ref="A168:H168"/>
    <mergeCell ref="A169:H169"/>
    <mergeCell ref="A170:H170"/>
    <mergeCell ref="A160:H160"/>
    <mergeCell ref="A161:H161"/>
    <mergeCell ref="A162:B162"/>
    <mergeCell ref="C162:H162"/>
    <mergeCell ref="A163:H163"/>
    <mergeCell ref="A164:H164"/>
    <mergeCell ref="A186:H186"/>
    <mergeCell ref="A187:H187"/>
    <mergeCell ref="A188:H188"/>
    <mergeCell ref="A189:H189"/>
    <mergeCell ref="A190:H190"/>
    <mergeCell ref="A191:H191"/>
    <mergeCell ref="A171:H171"/>
    <mergeCell ref="A172:H172"/>
    <mergeCell ref="A182:H182"/>
    <mergeCell ref="A183:H183"/>
    <mergeCell ref="A184:H184"/>
    <mergeCell ref="A185:H185"/>
    <mergeCell ref="A201:H201"/>
    <mergeCell ref="A202:H202"/>
    <mergeCell ref="A203:H203"/>
    <mergeCell ref="A204:H204"/>
    <mergeCell ref="A205:H205"/>
    <mergeCell ref="A206:H206"/>
    <mergeCell ref="A192:H192"/>
    <mergeCell ref="A197:H197"/>
    <mergeCell ref="A198:B198"/>
    <mergeCell ref="C198:H198"/>
    <mergeCell ref="A199:H199"/>
    <mergeCell ref="A200:H200"/>
    <mergeCell ref="A225:H225"/>
    <mergeCell ref="A226:H226"/>
    <mergeCell ref="A227:H227"/>
    <mergeCell ref="A228:H228"/>
    <mergeCell ref="A229:H229"/>
    <mergeCell ref="A230:H230"/>
    <mergeCell ref="A207:H207"/>
    <mergeCell ref="A208:H208"/>
    <mergeCell ref="A221:H221"/>
    <mergeCell ref="A222:H222"/>
    <mergeCell ref="A223:H223"/>
    <mergeCell ref="A224:H224"/>
    <mergeCell ref="A240:H240"/>
    <mergeCell ref="A241:H241"/>
    <mergeCell ref="A242:H242"/>
    <mergeCell ref="A243:H243"/>
    <mergeCell ref="A247:H247"/>
    <mergeCell ref="A252:H252"/>
    <mergeCell ref="A234:H234"/>
    <mergeCell ref="A235:H235"/>
    <mergeCell ref="A236:H236"/>
    <mergeCell ref="A237:H237"/>
    <mergeCell ref="A238:H238"/>
    <mergeCell ref="A239:H239"/>
    <mergeCell ref="A259:H259"/>
    <mergeCell ref="A260:H260"/>
    <mergeCell ref="A261:H261"/>
    <mergeCell ref="A262:H262"/>
    <mergeCell ref="A263:H263"/>
    <mergeCell ref="A264:H264"/>
    <mergeCell ref="A253:H253"/>
    <mergeCell ref="A254:H254"/>
    <mergeCell ref="A255:H255"/>
    <mergeCell ref="A256:H256"/>
    <mergeCell ref="A257:H257"/>
    <mergeCell ref="A258:B258"/>
    <mergeCell ref="C258:H258"/>
    <mergeCell ref="A281:H281"/>
    <mergeCell ref="A282:H282"/>
    <mergeCell ref="A283:H283"/>
    <mergeCell ref="A284:H284"/>
    <mergeCell ref="A285:H285"/>
    <mergeCell ref="A286:H286"/>
    <mergeCell ref="A265:H265"/>
    <mergeCell ref="A266:H266"/>
    <mergeCell ref="A267:H267"/>
    <mergeCell ref="A268:H268"/>
    <mergeCell ref="A279:H279"/>
    <mergeCell ref="A280:H280"/>
    <mergeCell ref="A301:H301"/>
    <mergeCell ref="A302:H302"/>
    <mergeCell ref="A303:H303"/>
    <mergeCell ref="A304:H304"/>
    <mergeCell ref="A305:H305"/>
    <mergeCell ref="A306:H306"/>
    <mergeCell ref="A287:H287"/>
    <mergeCell ref="A288:H288"/>
    <mergeCell ref="A297:H297"/>
    <mergeCell ref="A298:H298"/>
    <mergeCell ref="A299:H299"/>
    <mergeCell ref="A300:H300"/>
    <mergeCell ref="A324:H324"/>
    <mergeCell ref="A326:H326"/>
    <mergeCell ref="A327:H327"/>
    <mergeCell ref="A328:H328"/>
    <mergeCell ref="A329:H329"/>
    <mergeCell ref="A330:H330"/>
    <mergeCell ref="A312:H312"/>
    <mergeCell ref="A319:H319"/>
    <mergeCell ref="A320:H320"/>
    <mergeCell ref="A321:H321"/>
    <mergeCell ref="A322:H322"/>
    <mergeCell ref="A323:H323"/>
    <mergeCell ref="A343:H343"/>
    <mergeCell ref="A344:H344"/>
    <mergeCell ref="A345:H345"/>
    <mergeCell ref="A346:H346"/>
    <mergeCell ref="A347:H347"/>
    <mergeCell ref="A348:H348"/>
    <mergeCell ref="A331:H331"/>
    <mergeCell ref="A332:H332"/>
    <mergeCell ref="A333:H333"/>
    <mergeCell ref="A334:H334"/>
    <mergeCell ref="A335:H335"/>
    <mergeCell ref="A342:H342"/>
    <mergeCell ref="A364:H364"/>
    <mergeCell ref="A374:H374"/>
    <mergeCell ref="A358:H358"/>
    <mergeCell ref="A359:H359"/>
    <mergeCell ref="A360:H360"/>
    <mergeCell ref="A361:H361"/>
    <mergeCell ref="A362:H362"/>
    <mergeCell ref="A363:H363"/>
    <mergeCell ref="A349:H349"/>
    <mergeCell ref="A350:H350"/>
    <mergeCell ref="A351:H351"/>
    <mergeCell ref="A355:H355"/>
    <mergeCell ref="A356:H356"/>
    <mergeCell ref="A357:H357"/>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5:B38 B51:B54 B352:B353 B371:B372" xr:uid="{00000000-0002-0000-07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dimension ref="A1:A79"/>
  <sheetViews>
    <sheetView workbookViewId="0">
      <selection sqref="A1:H1"/>
    </sheetView>
  </sheetViews>
  <sheetFormatPr defaultRowHeight="14.4" x14ac:dyDescent="0.3"/>
  <cols>
    <col min="1" max="1" width="28.6640625" style="23" customWidth="1"/>
  </cols>
  <sheetData>
    <row r="1" spans="1:1" ht="15.6" x14ac:dyDescent="0.3">
      <c r="A1" s="16" t="s">
        <v>7</v>
      </c>
    </row>
    <row r="2" spans="1:1" ht="15.6" x14ac:dyDescent="0.3">
      <c r="A2" s="16" t="s">
        <v>11</v>
      </c>
    </row>
    <row r="3" spans="1:1" ht="15.6" x14ac:dyDescent="0.3">
      <c r="A3" s="16" t="s">
        <v>5</v>
      </c>
    </row>
    <row r="4" spans="1:1" ht="15.6" x14ac:dyDescent="0.3">
      <c r="A4" s="16" t="s">
        <v>18</v>
      </c>
    </row>
    <row r="5" spans="1:1" ht="15.6" x14ac:dyDescent="0.3">
      <c r="A5" s="16" t="s">
        <v>9</v>
      </c>
    </row>
    <row r="6" spans="1:1" ht="15.6" x14ac:dyDescent="0.3">
      <c r="A6" s="16" t="s">
        <v>31</v>
      </c>
    </row>
    <row r="7" spans="1:1" ht="15.6" x14ac:dyDescent="0.3">
      <c r="A7" s="16" t="s">
        <v>71</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8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2024-10-03T06:26:04Z</dcterms:modified>
</cp:coreProperties>
</file>