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1737659-24B2-40A9-B651-F33A2F8B4975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Лист1" sheetId="15" state="hidden" r:id="rId5"/>
    <sheet name="Рабочее место преподавателя" sheetId="12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зона'!$A$1:$H$7</definedName>
    <definedName name="_xlnm._FilterDatabase" localSheetId="6" hidden="1">'Охрана труда'!$A$1:$H$3</definedName>
    <definedName name="_xlnm._FilterDatabase" localSheetId="5" hidden="1">'Рабочее место преподавателя'!$A$1:$H$5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G30" i="6"/>
  <c r="G27" i="6"/>
  <c r="G26" i="6"/>
  <c r="G25" i="6"/>
  <c r="G24" i="6"/>
  <c r="G4" i="10"/>
  <c r="G7" i="10"/>
  <c r="G2" i="10"/>
  <c r="G3" i="10"/>
  <c r="G6" i="10"/>
  <c r="G4" i="11"/>
  <c r="G6" i="11"/>
  <c r="G2" i="11"/>
  <c r="G9" i="11"/>
  <c r="G8" i="11"/>
  <c r="G3" i="11"/>
  <c r="G7" i="11"/>
  <c r="G5" i="11"/>
  <c r="G10" i="11"/>
  <c r="G4" i="12"/>
  <c r="G5" i="12"/>
  <c r="G3" i="12"/>
  <c r="G3" i="13"/>
  <c r="F4" i="12"/>
  <c r="F3" i="12"/>
  <c r="F2" i="12"/>
  <c r="F6" i="10"/>
  <c r="F5" i="10"/>
  <c r="G63" i="14"/>
  <c r="G61" i="14"/>
  <c r="G60" i="14"/>
  <c r="G20" i="14"/>
  <c r="G19" i="14"/>
  <c r="H1" i="8"/>
  <c r="G38" i="6"/>
  <c r="G35" i="6"/>
  <c r="G36" i="6"/>
  <c r="G37" i="6"/>
  <c r="G29" i="6"/>
  <c r="G28" i="6"/>
  <c r="G5" i="10" l="1"/>
  <c r="G11" i="11"/>
  <c r="G2" i="12"/>
  <c r="G2" i="13"/>
  <c r="C3" i="6"/>
  <c r="G50" i="6" s="1"/>
  <c r="G48" i="6" l="1"/>
</calcChain>
</file>

<file path=xl/sharedStrings.xml><?xml version="1.0" encoding="utf-8"?>
<sst xmlns="http://schemas.openxmlformats.org/spreadsheetml/2006/main" count="555" uniqueCount="161">
  <si>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</si>
  <si>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</si>
  <si>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</si>
  <si>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</si>
  <si>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</si>
  <si>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</si>
  <si>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</si>
  <si>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</si>
  <si>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</si>
  <si>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</si>
  <si>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</si>
  <si>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</si>
  <si>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</si>
  <si>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</si>
  <si>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</si>
  <si>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</si>
  <si>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</si>
  <si>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</si>
  <si>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</si>
  <si>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</si>
  <si>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</si>
  <si>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</si>
  <si>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</si>
  <si>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</si>
  <si>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</si>
  <si>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</si>
  <si>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</si>
  <si>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</si>
  <si>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</si>
  <si>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</si>
  <si>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</si>
  <si>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</si>
  <si>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</si>
  <si>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</si>
  <si>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</si>
  <si>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</si>
  <si>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</si>
  <si>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</si>
  <si>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</si>
  <si>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</si>
  <si>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</si>
  <si>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</si>
  <si>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</si>
  <si>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</si>
  <si>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</si>
  <si>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</si>
  <si>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</si>
  <si>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</si>
  <si>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</si>
  <si>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</si>
  <si>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</si>
  <si>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</si>
  <si>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</si>
  <si>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</si>
  <si>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</si>
  <si>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</si>
  <si>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</si>
  <si>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</si>
  <si>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</si>
  <si>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</si>
  <si>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</si>
  <si>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</si>
  <si>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</si>
  <si>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</si>
  <si>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</si>
  <si>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</si>
  <si>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</si>
  <si>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</si>
  <si>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</si>
  <si>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</si>
  <si>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</si>
  <si>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</si>
  <si>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</si>
  <si>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</si>
  <si>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</si>
  <si>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</si>
  <si>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</si>
  <si>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</si>
  <si>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</si>
  <si>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</si>
  <si>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</si>
  <si>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Разработка и программирование аппаратных интерфейсов микроконтроллерных систем (15 рабочих мест)</t>
  </si>
  <si>
    <t>09.02.08 Интеллектуальные интегрированные системы</t>
  </si>
  <si>
    <t xml:space="preserve"> Разработка и программирование аппаратных интерфейсов микроконтроллерных систем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</si>
  <si>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</si>
  <si>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</si>
  <si>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</si>
  <si>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</si>
  <si>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</si>
  <si>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5"/>
        <color theme="0"/>
        <rFont val="Times New Roman"/>
        <family val="1"/>
        <charset val="204"/>
      </rPr>
      <t xml:space="preserve">10. Зона под вид работ </t>
    </r>
    <r>
      <rPr>
        <i/>
        <sz val="15"/>
        <color theme="0"/>
        <rFont val="Times New Roman"/>
        <family val="1"/>
        <charset val="204"/>
      </rPr>
      <t>Разработка и программирование аппаратных интерфейсов микроконтроллерных систем</t>
    </r>
    <r>
      <rPr>
        <sz val="15"/>
        <color theme="0"/>
        <rFont val="Times New Roman"/>
        <family val="1"/>
        <charset val="204"/>
      </rPr>
      <t xml:space="preserve"> (15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</si>
  <si>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</si>
  <si>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</si>
  <si>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69 кв.м.</t>
  </si>
  <si>
    <t xml:space="preserve">Освещение: Допустимо верхнее светодиодное освещение ( не менее 450 люкс) </t>
  </si>
  <si>
    <t>Интернет : Подключение к 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</si>
  <si>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</si>
  <si>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</si>
  <si>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Плитка - 69,97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</si>
  <si>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</si>
  <si>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</si>
  <si>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</si>
  <si>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>Стол ученический</t>
  </si>
  <si>
    <t>Стол ученический не менее 1200х600х750 мм (ДхШхВ)</t>
  </si>
  <si>
    <t>шт.</t>
  </si>
  <si>
    <t>ФБ</t>
  </si>
  <si>
    <t>Стул ученический</t>
  </si>
  <si>
    <t>Рабочая нагрузка до 130кг</t>
  </si>
  <si>
    <t>Кассетный органайзер для радиодеталей</t>
  </si>
  <si>
    <t>Стойка для хранения мелких деталей секционная</t>
  </si>
  <si>
    <t>Интерактивная панель</t>
  </si>
  <si>
    <t>Формат экрана-16:9
Разрешение-не менее 3840×2160
Оперативная память-не менее 4ГБ
Диагональ-не менее 70″
ПЗУ-не менее 32 Gb</t>
  </si>
  <si>
    <t>Шкаф комбинированный</t>
  </si>
  <si>
    <t>360х2100х1200 (ГхВхШ) мм</t>
  </si>
  <si>
    <t>В наличии</t>
  </si>
  <si>
    <t>Стеллаж металлический</t>
  </si>
  <si>
    <t>1840х2370х620 (ШхВхГ) мм</t>
  </si>
  <si>
    <t>Рабочее место учащегося</t>
  </si>
  <si>
    <t>Площадь зоны: не менее 1 кв.м.</t>
  </si>
  <si>
    <t xml:space="preserve">Интернет : Подключение к проводному интернету </t>
  </si>
  <si>
    <t>Электричество: Подключения к сети 220 В</t>
  </si>
  <si>
    <t>Покрытие пола: Плитка - 1,05 м2 на всю зону</t>
  </si>
  <si>
    <t>Цифровой осциллограф с цифровым анализатором</t>
  </si>
  <si>
    <t>Полоса пропускания МГц
300
Частота дискретизации не менее 1 Гвыб/с
Количество каналов не менее 2
Исполнение Настольный
Объем памяти (количество точек) на канал не менее 7М
Тип осциллографа Цифровой запоминающий 
Интерфейсы: USB device, USB host, LAN (поддержка LXI класс С), Pass/Fail output (изолированный), PictBridge.</t>
  </si>
  <si>
    <t>шт.(на 1 раб.место)</t>
  </si>
  <si>
    <t>Цифровой мультиметр</t>
  </si>
  <si>
    <t>Тип отображения-цифровой
Постоянное напряжение 1000 В
Постоянный ток не менее 10 А
Режим «прозвонка» 
Диод-тест
Подсветка дисплея
Переменное напряжение  не менее  1000 В
Переменный ток  не менее  10 А
Диапазон частот по переменному току  не менее  10000000 Гц
Емкость  не менее  10000 мкФ</t>
  </si>
  <si>
    <t>Компьютер в сборе</t>
  </si>
  <si>
    <t>Процессор-не менее 2.5 ггц Видеокарта-не менее 4 ГБ Оперативная память-не менее 16гб Хранение данных-SSD не менее 128 ГБ, HDD не менее 1ТБ. 2 Монитора разрешением не менее 1920x1080. Клавиатура проводная-мембранная USB. Мышь проводная-1000 dpi, светодиодный, USB. Сетевой фильтр-розетки - 6, 10 А, 2200 Вт, кабель - 3 м. С предустановленной ОС и пакетам офисных приложений</t>
  </si>
  <si>
    <t>Программа для проектирования печатных плат, САПР</t>
  </si>
  <si>
    <t>Проектирования печатных плат, реализующая сквозной цикл проектирования (пакет на не менее чем 15 рабочих мест)</t>
  </si>
  <si>
    <t>шт.(на 15 раб.мест)</t>
  </si>
  <si>
    <t>Генератор сигналов универсальный программируемый</t>
  </si>
  <si>
    <t>Расположение настольный, переносной
Количество мест/каналов 2
Калибровка автоматическая</t>
  </si>
  <si>
    <t>Частотомер, Генератор сигналов Расположение настольный, переносной
Мощность 240 Вт
Количество мест/каналов 2
Калибровка автоматическая</t>
  </si>
  <si>
    <t xml:space="preserve">Стол лабораторный с дополнительными полками </t>
  </si>
  <si>
    <t>Размеры (ВхШхГ) не менее-1200х700х750 мм, не менее 2х допольнительных полок, наличие тумбы с ящиками</t>
  </si>
  <si>
    <t>Стул антистатический с регулировкой высоты</t>
  </si>
  <si>
    <t>Браслет антистатический с проводом</t>
  </si>
  <si>
    <t>Длинна провода 1м</t>
  </si>
  <si>
    <t>Длинна провода не менее 1 метра</t>
  </si>
  <si>
    <t>Коробка заземления</t>
  </si>
  <si>
    <t>Заземление лабораторное</t>
  </si>
  <si>
    <t>Коврик антистатический</t>
  </si>
  <si>
    <t>Размер  600х400 мм</t>
  </si>
  <si>
    <t>Размер не менее 600х400 мм наличие провода массы</t>
  </si>
  <si>
    <t>Площадь зоны: не менее 1,2 кв.м.</t>
  </si>
  <si>
    <t>Покрытие пола: Плитка - 1,28 м2 на всю зону</t>
  </si>
  <si>
    <r>
      <rPr>
        <sz val="11"/>
        <color theme="1"/>
        <rFont val="Times New Roman"/>
        <family val="1"/>
        <charset val="204"/>
      </rP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требуется.</t>
    </r>
  </si>
  <si>
    <t>Процессор-не менее 2.5 ггц Видеокарта-не менее 4 ГБ Оперативная память-не менее 16гб Хранение данных-SSD не менее 128 ГБ, HDD не менее 1ТБ. 2 Монитора разрешением не менее 1920x1080. Клавиатура проводная-мембранная USB. Мышь проводная не менее 1000 dpi, светодиодный, USB. Сетевой фильтр-розетки не менее 4, 10 А, 2200 Вт, кабель - 3 м. С предустановленной ОС и пакетам офисных приложений</t>
  </si>
  <si>
    <t xml:space="preserve">Стол преподавательский </t>
  </si>
  <si>
    <t>Стол преподавательский не менее 1800х720х750 мм (ДхШхВ)</t>
  </si>
  <si>
    <t>Тумба подкатная</t>
  </si>
  <si>
    <t>Размеры не менее: 420*450*700</t>
  </si>
  <si>
    <t>Стул на колесиках компьютерный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</si>
  <si>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</si>
  <si>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</si>
  <si>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Стол преподавательский</t>
  </si>
  <si>
    <t>Стол лабораторный с дополнительными полками</t>
  </si>
  <si>
    <t>Система автоматизированного проектирования печатных плат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</si>
  <si>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</si>
  <si>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Разработка и программирование аппаратных интерфейсов микроконтроллерных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</si>
</sst>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5"/>
      <color theme="0"/>
      <name val="Times New Roman"/>
      <family val="1"/>
      <charset val="204"/>
    </font>
    <font>
      <i/>
      <sz val="15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4" fillId="15" borderId="7" xfId="3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15" borderId="17" xfId="3" applyFont="1" applyFill="1" applyBorder="1" applyAlignment="1">
      <alignment horizontal="left" vertical="center"/>
    </xf>
    <xf numFmtId="0" fontId="4" fillId="15" borderId="30" xfId="3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5" borderId="15" xfId="3" applyFont="1" applyFill="1" applyBorder="1" applyAlignment="1">
      <alignment horizontal="left" vertical="center"/>
    </xf>
    <xf numFmtId="0" fontId="4" fillId="15" borderId="13" xfId="3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30" xfId="3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29" xfId="3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/>
    </xf>
    <xf numFmtId="0" fontId="14" fillId="0" borderId="31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7" fillId="10" borderId="12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2" fillId="6" borderId="26" xfId="0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vertical="top" wrapText="1"/>
    </xf>
    <xf numFmtId="0" fontId="2" fillId="6" borderId="27" xfId="0" applyFont="1" applyFill="1" applyBorder="1" applyAlignment="1">
      <alignment horizontal="left" vertical="top" wrapText="1"/>
    </xf>
    <xf numFmtId="0" fontId="2" fillId="6" borderId="28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 wrapText="1"/>
    </xf>
    <xf numFmtId="0" fontId="32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30" fillId="13" borderId="3" xfId="0" applyFont="1" applyFill="1" applyBorder="1" applyAlignment="1">
      <alignment horizontal="left" vertical="center"/>
    </xf>
    <xf numFmtId="0" fontId="30" fillId="13" borderId="3" xfId="0" applyFont="1" applyFill="1" applyBorder="1" applyAlignment="1">
      <alignment vertical="center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4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G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15" t="s">
        <v>159</v>
      </c>
      <c r="B1" s="215"/>
      <c r="C1" s="215"/>
      <c r="D1" s="215"/>
      <c r="E1" s="215"/>
      <c r="F1" s="215"/>
      <c r="G1" s="215"/>
    </row>
    <row r="2" spans="1:7" ht="43.8" customHeight="1" x14ac:dyDescent="0.3">
      <c r="A2" s="20" t="s">
        <v>45</v>
      </c>
      <c r="B2" s="19" t="s">
        <v>46</v>
      </c>
      <c r="C2" s="152" t="s">
        <v>160</v>
      </c>
      <c r="D2" s="152"/>
      <c r="E2" s="152"/>
      <c r="F2" s="152"/>
      <c r="G2" s="152"/>
    </row>
    <row r="3" spans="1:7" ht="18" x14ac:dyDescent="0.35">
      <c r="A3" s="153" t="s">
        <v>47</v>
      </c>
      <c r="B3" s="154"/>
      <c r="C3" s="155">
        <f>D22+D33</f>
        <v>12</v>
      </c>
      <c r="D3" s="155"/>
      <c r="E3" s="155"/>
      <c r="F3" s="155"/>
      <c r="G3" s="155"/>
    </row>
    <row r="4" spans="1:7" ht="50.25" customHeight="1" x14ac:dyDescent="0.3">
      <c r="A4" s="156" t="s">
        <v>48</v>
      </c>
      <c r="B4" s="157"/>
      <c r="C4" s="158" t="s">
        <v>82</v>
      </c>
      <c r="D4" s="158"/>
      <c r="E4" s="158"/>
      <c r="F4" s="158"/>
      <c r="G4" s="158"/>
    </row>
    <row r="5" spans="1:7" ht="14.4" x14ac:dyDescent="0.3">
      <c r="A5" s="150" t="s">
        <v>13</v>
      </c>
      <c r="B5" s="151"/>
      <c r="C5" s="151"/>
      <c r="D5" s="151"/>
      <c r="E5" s="151"/>
      <c r="F5" s="151"/>
      <c r="G5" s="151"/>
    </row>
    <row r="6" spans="1:7" ht="14.4" x14ac:dyDescent="0.3">
      <c r="A6" s="148" t="s">
        <v>49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50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51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52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53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54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55</v>
      </c>
      <c r="B12" s="149"/>
      <c r="C12" s="149"/>
      <c r="D12" s="149"/>
      <c r="E12" s="149"/>
      <c r="F12" s="149"/>
      <c r="G12" s="149"/>
    </row>
    <row r="13" spans="1:7" ht="14.4" x14ac:dyDescent="0.3">
      <c r="A13" s="163" t="s">
        <v>19</v>
      </c>
      <c r="B13" s="164"/>
      <c r="C13" s="164"/>
      <c r="D13" s="164"/>
      <c r="E13" s="164"/>
      <c r="F13" s="164"/>
      <c r="G13" s="164"/>
    </row>
    <row r="14" spans="1:7" ht="17.399999999999999" x14ac:dyDescent="0.3">
      <c r="A14" s="165" t="s">
        <v>12</v>
      </c>
      <c r="B14" s="166"/>
      <c r="C14" s="166"/>
      <c r="D14" s="166"/>
      <c r="E14" s="162"/>
      <c r="F14" s="162"/>
      <c r="G14" s="166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145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46" t="s">
        <v>28</v>
      </c>
      <c r="C17" s="47" t="s">
        <v>16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61" t="s">
        <v>114</v>
      </c>
      <c r="C18" s="47" t="s">
        <v>16</v>
      </c>
      <c r="D18" s="9" t="s">
        <v>7</v>
      </c>
      <c r="E18" s="35"/>
      <c r="F18" s="36"/>
      <c r="G18" s="30">
        <v>1</v>
      </c>
    </row>
    <row r="19" spans="1:7" ht="31.2" x14ac:dyDescent="0.3">
      <c r="A19" s="48">
        <v>4</v>
      </c>
      <c r="B19" s="147" t="s">
        <v>108</v>
      </c>
      <c r="C19" s="47" t="s">
        <v>16</v>
      </c>
      <c r="D19" s="9" t="s">
        <v>11</v>
      </c>
      <c r="E19" s="35"/>
      <c r="F19" s="36"/>
      <c r="G19" s="30">
        <v>1</v>
      </c>
    </row>
    <row r="20" spans="1:7" ht="31.2" x14ac:dyDescent="0.3">
      <c r="A20" s="48">
        <v>5</v>
      </c>
      <c r="B20" s="7" t="s">
        <v>111</v>
      </c>
      <c r="C20" s="47" t="s">
        <v>16</v>
      </c>
      <c r="D20" s="9" t="s">
        <v>7</v>
      </c>
      <c r="E20" s="35"/>
      <c r="F20" s="36"/>
      <c r="G20" s="30">
        <v>1</v>
      </c>
    </row>
    <row r="21" spans="1:7" ht="17.399999999999999" x14ac:dyDescent="0.3">
      <c r="A21" s="170" t="s">
        <v>76</v>
      </c>
      <c r="B21" s="171"/>
      <c r="C21" s="171"/>
      <c r="D21" s="172">
        <v>1</v>
      </c>
      <c r="E21" s="172"/>
      <c r="F21" s="172"/>
      <c r="G21" s="172"/>
    </row>
    <row r="22" spans="1:7" x14ac:dyDescent="0.3">
      <c r="A22" s="167" t="s">
        <v>17</v>
      </c>
      <c r="B22" s="168"/>
      <c r="C22" s="168"/>
      <c r="D22" s="169">
        <v>6</v>
      </c>
      <c r="E22" s="169"/>
      <c r="F22" s="169"/>
      <c r="G22" s="169"/>
    </row>
    <row r="23" spans="1:7" s="28" customFormat="1" ht="46.8" x14ac:dyDescent="0.3">
      <c r="A23" s="26" t="s">
        <v>0</v>
      </c>
      <c r="B23" s="26" t="s">
        <v>1</v>
      </c>
      <c r="C23" s="26" t="s">
        <v>10</v>
      </c>
      <c r="D23" s="26" t="s">
        <v>2</v>
      </c>
      <c r="E23" s="26" t="s">
        <v>57</v>
      </c>
      <c r="F23" s="26" t="s">
        <v>58</v>
      </c>
      <c r="G23" s="26" t="s">
        <v>56</v>
      </c>
    </row>
    <row r="24" spans="1:7" s="28" customFormat="1" ht="31.2" x14ac:dyDescent="0.3">
      <c r="A24" s="48">
        <v>1</v>
      </c>
      <c r="B24" s="7" t="s">
        <v>137</v>
      </c>
      <c r="C24" s="8" t="s">
        <v>16</v>
      </c>
      <c r="D24" s="9" t="s">
        <v>11</v>
      </c>
      <c r="E24" s="31">
        <v>1</v>
      </c>
      <c r="F24" s="31" t="s">
        <v>59</v>
      </c>
      <c r="G24" s="31">
        <f t="shared" ref="G24:G31" si="0">$D$22*E24/IF(F24="на 1 р.м.",1,IF(F24="на 2 р.м.",2,#VALUE!))</f>
        <v>6</v>
      </c>
    </row>
    <row r="25" spans="1:7" s="28" customFormat="1" ht="31.2" x14ac:dyDescent="0.3">
      <c r="A25" s="48">
        <v>2</v>
      </c>
      <c r="B25" s="138" t="s">
        <v>131</v>
      </c>
      <c r="C25" s="8" t="s">
        <v>16</v>
      </c>
      <c r="D25" s="9" t="s">
        <v>11</v>
      </c>
      <c r="E25" s="31">
        <v>1</v>
      </c>
      <c r="F25" s="31" t="s">
        <v>59</v>
      </c>
      <c r="G25" s="31">
        <f t="shared" si="0"/>
        <v>6</v>
      </c>
    </row>
    <row r="26" spans="1:7" ht="31.2" x14ac:dyDescent="0.3">
      <c r="A26" s="48">
        <v>3</v>
      </c>
      <c r="B26" s="7" t="s">
        <v>142</v>
      </c>
      <c r="C26" s="8" t="s">
        <v>16</v>
      </c>
      <c r="D26" s="9" t="s">
        <v>11</v>
      </c>
      <c r="E26" s="31">
        <v>1</v>
      </c>
      <c r="F26" s="31" t="s">
        <v>59</v>
      </c>
      <c r="G26" s="31">
        <f t="shared" si="0"/>
        <v>6</v>
      </c>
    </row>
    <row r="27" spans="1:7" ht="31.2" x14ac:dyDescent="0.3">
      <c r="A27" s="48">
        <v>4</v>
      </c>
      <c r="B27" s="7" t="s">
        <v>140</v>
      </c>
      <c r="C27" s="8" t="s">
        <v>16</v>
      </c>
      <c r="D27" s="9" t="s">
        <v>11</v>
      </c>
      <c r="E27" s="31">
        <v>1</v>
      </c>
      <c r="F27" s="31" t="s">
        <v>59</v>
      </c>
      <c r="G27" s="31">
        <f t="shared" si="0"/>
        <v>6</v>
      </c>
    </row>
    <row r="28" spans="1:7" ht="31.2" x14ac:dyDescent="0.3">
      <c r="A28" s="48">
        <v>5</v>
      </c>
      <c r="B28" s="7" t="s">
        <v>157</v>
      </c>
      <c r="C28" s="8" t="s">
        <v>16</v>
      </c>
      <c r="D28" s="9" t="s">
        <v>7</v>
      </c>
      <c r="E28" s="31">
        <v>1</v>
      </c>
      <c r="F28" s="31" t="s">
        <v>74</v>
      </c>
      <c r="G28" s="31">
        <f t="shared" si="0"/>
        <v>3</v>
      </c>
    </row>
    <row r="29" spans="1:7" ht="31.2" x14ac:dyDescent="0.3">
      <c r="A29" s="48">
        <v>6</v>
      </c>
      <c r="B29" s="7" t="s">
        <v>136</v>
      </c>
      <c r="C29" s="8" t="s">
        <v>16</v>
      </c>
      <c r="D29" s="9" t="s">
        <v>7</v>
      </c>
      <c r="E29" s="31">
        <v>1</v>
      </c>
      <c r="F29" s="31" t="s">
        <v>59</v>
      </c>
      <c r="G29" s="31">
        <f t="shared" si="0"/>
        <v>6</v>
      </c>
    </row>
    <row r="30" spans="1:7" ht="31.2" x14ac:dyDescent="0.3">
      <c r="A30" s="48">
        <v>7</v>
      </c>
      <c r="B30" s="140" t="s">
        <v>124</v>
      </c>
      <c r="C30" s="8" t="s">
        <v>16</v>
      </c>
      <c r="D30" s="9" t="s">
        <v>11</v>
      </c>
      <c r="E30" s="31">
        <v>1</v>
      </c>
      <c r="F30" s="31" t="s">
        <v>59</v>
      </c>
      <c r="G30" s="31">
        <f t="shared" si="0"/>
        <v>6</v>
      </c>
    </row>
    <row r="31" spans="1:7" ht="31.2" x14ac:dyDescent="0.3">
      <c r="A31" s="48">
        <v>8</v>
      </c>
      <c r="B31" s="133" t="s">
        <v>121</v>
      </c>
      <c r="C31" s="8" t="s">
        <v>16</v>
      </c>
      <c r="D31" s="9" t="s">
        <v>11</v>
      </c>
      <c r="E31" s="31">
        <v>1</v>
      </c>
      <c r="F31" s="31" t="s">
        <v>59</v>
      </c>
      <c r="G31" s="31">
        <f t="shared" si="0"/>
        <v>6</v>
      </c>
    </row>
    <row r="32" spans="1:7" ht="17.399999999999999" x14ac:dyDescent="0.3">
      <c r="A32" s="170" t="s">
        <v>76</v>
      </c>
      <c r="B32" s="171"/>
      <c r="C32" s="171"/>
      <c r="D32" s="172">
        <v>2</v>
      </c>
      <c r="E32" s="172"/>
      <c r="F32" s="172"/>
      <c r="G32" s="172"/>
    </row>
    <row r="33" spans="1:7" x14ac:dyDescent="0.3">
      <c r="A33" s="167" t="s">
        <v>17</v>
      </c>
      <c r="B33" s="168"/>
      <c r="C33" s="168"/>
      <c r="D33" s="169">
        <v>6</v>
      </c>
      <c r="E33" s="169"/>
      <c r="F33" s="169"/>
      <c r="G33" s="169"/>
    </row>
    <row r="34" spans="1:7" s="28" customFormat="1" ht="46.8" x14ac:dyDescent="0.3">
      <c r="A34" s="26" t="s">
        <v>0</v>
      </c>
      <c r="B34" s="26" t="s">
        <v>1</v>
      </c>
      <c r="C34" s="26" t="s">
        <v>10</v>
      </c>
      <c r="D34" s="26" t="s">
        <v>2</v>
      </c>
      <c r="E34" s="26" t="s">
        <v>57</v>
      </c>
      <c r="F34" s="26" t="s">
        <v>58</v>
      </c>
      <c r="G34" s="26" t="s">
        <v>56</v>
      </c>
    </row>
    <row r="35" spans="1:7" s="28" customFormat="1" ht="93.6" x14ac:dyDescent="0.3">
      <c r="A35" s="48">
        <v>1</v>
      </c>
      <c r="B35" s="10" t="s">
        <v>42</v>
      </c>
      <c r="C35" s="21" t="s">
        <v>70</v>
      </c>
      <c r="D35" s="13" t="s">
        <v>5</v>
      </c>
      <c r="E35" s="31">
        <v>1</v>
      </c>
      <c r="F35" s="31" t="s">
        <v>59</v>
      </c>
      <c r="G35" s="31">
        <f>$D$33*E35/IF(F35="на 1 р.м.",1,IF(F35="на 2 р.м.",2,#VALUE!))</f>
        <v>6</v>
      </c>
    </row>
    <row r="36" spans="1:7" s="28" customFormat="1" ht="46.8" x14ac:dyDescent="0.3">
      <c r="A36" s="48">
        <v>2</v>
      </c>
      <c r="B36" s="7" t="s">
        <v>158</v>
      </c>
      <c r="C36" s="8" t="s">
        <v>75</v>
      </c>
      <c r="D36" s="13" t="s">
        <v>18</v>
      </c>
      <c r="E36" s="31">
        <v>1</v>
      </c>
      <c r="F36" s="31" t="s">
        <v>59</v>
      </c>
      <c r="G36" s="31">
        <f>$D$33*E36/IF(F36="на 1 р.м.",1,IF(F36="на 2 р.м.",2,#VALUE!))</f>
        <v>6</v>
      </c>
    </row>
    <row r="37" spans="1:7" s="28" customFormat="1" ht="31.2" x14ac:dyDescent="0.3">
      <c r="A37" s="49">
        <v>3</v>
      </c>
      <c r="B37" s="58" t="s">
        <v>60</v>
      </c>
      <c r="C37" s="12" t="s">
        <v>16</v>
      </c>
      <c r="D37" s="13" t="s">
        <v>7</v>
      </c>
      <c r="E37" s="31">
        <v>1</v>
      </c>
      <c r="F37" s="31" t="s">
        <v>59</v>
      </c>
      <c r="G37" s="31">
        <f>$D$33*E37/IF(F37="на 1 р.м.",1,IF(F37="на 2 р.м.",2,#VALUE!))</f>
        <v>6</v>
      </c>
    </row>
    <row r="38" spans="1:7" s="28" customFormat="1" ht="31.2" x14ac:dyDescent="0.3">
      <c r="A38" s="48">
        <v>4</v>
      </c>
      <c r="B38" s="61" t="s">
        <v>61</v>
      </c>
      <c r="C38" s="12" t="s">
        <v>16</v>
      </c>
      <c r="D38" s="13" t="s">
        <v>7</v>
      </c>
      <c r="E38" s="31">
        <v>1</v>
      </c>
      <c r="F38" s="31" t="s">
        <v>59</v>
      </c>
      <c r="G38" s="31">
        <f>$D$33*E38/IF(F38="на 1 р.м.",1,IF(F38="на 2 р.м.",2,#VALUE!))</f>
        <v>6</v>
      </c>
    </row>
    <row r="39" spans="1:7" ht="17.399999999999999" x14ac:dyDescent="0.3">
      <c r="A39" s="159" t="s">
        <v>15</v>
      </c>
      <c r="B39" s="160"/>
      <c r="C39" s="160"/>
      <c r="D39" s="160"/>
      <c r="E39" s="161"/>
      <c r="F39" s="161"/>
      <c r="G39" s="160"/>
    </row>
    <row r="40" spans="1:7" s="28" customFormat="1" ht="46.8" x14ac:dyDescent="0.3">
      <c r="A40" s="26" t="s">
        <v>0</v>
      </c>
      <c r="B40" s="26" t="s">
        <v>1</v>
      </c>
      <c r="C40" s="24" t="s">
        <v>10</v>
      </c>
      <c r="D40" s="24" t="s">
        <v>2</v>
      </c>
      <c r="E40" s="33"/>
      <c r="F40" s="34"/>
      <c r="G40" s="29" t="s">
        <v>56</v>
      </c>
    </row>
    <row r="41" spans="1:7" s="28" customFormat="1" ht="31.2" x14ac:dyDescent="0.3">
      <c r="A41" s="51">
        <v>1</v>
      </c>
      <c r="B41" s="10" t="s">
        <v>42</v>
      </c>
      <c r="C41" s="8" t="s">
        <v>16</v>
      </c>
      <c r="D41" s="17" t="s">
        <v>5</v>
      </c>
      <c r="E41" s="37"/>
      <c r="F41" s="38"/>
      <c r="G41" s="18">
        <v>1</v>
      </c>
    </row>
    <row r="42" spans="1:7" s="28" customFormat="1" ht="31.2" x14ac:dyDescent="0.3">
      <c r="A42" s="51">
        <v>2</v>
      </c>
      <c r="B42" s="7" t="s">
        <v>41</v>
      </c>
      <c r="C42" s="8" t="s">
        <v>16</v>
      </c>
      <c r="D42" s="17" t="s">
        <v>7</v>
      </c>
      <c r="E42" s="37"/>
      <c r="F42" s="38"/>
      <c r="G42" s="18">
        <v>1</v>
      </c>
    </row>
    <row r="43" spans="1:7" s="28" customFormat="1" ht="31.2" x14ac:dyDescent="0.3">
      <c r="A43" s="51">
        <v>3</v>
      </c>
      <c r="B43" s="7" t="s">
        <v>24</v>
      </c>
      <c r="C43" s="8" t="s">
        <v>16</v>
      </c>
      <c r="D43" s="17" t="s">
        <v>7</v>
      </c>
      <c r="E43" s="39"/>
      <c r="F43" s="40"/>
      <c r="G43" s="18">
        <v>1</v>
      </c>
    </row>
    <row r="44" spans="1:7" ht="17.399999999999999" x14ac:dyDescent="0.3">
      <c r="A44" s="159" t="s">
        <v>14</v>
      </c>
      <c r="B44" s="160"/>
      <c r="C44" s="160"/>
      <c r="D44" s="160"/>
      <c r="E44" s="162"/>
      <c r="F44" s="162"/>
      <c r="G44" s="160"/>
    </row>
    <row r="45" spans="1:7" s="28" customFormat="1" ht="46.8" x14ac:dyDescent="0.3">
      <c r="A45" s="26" t="s">
        <v>0</v>
      </c>
      <c r="B45" s="26" t="s">
        <v>1</v>
      </c>
      <c r="C45" s="24" t="s">
        <v>10</v>
      </c>
      <c r="D45" s="24" t="s">
        <v>2</v>
      </c>
      <c r="E45" s="33"/>
      <c r="F45" s="34"/>
      <c r="G45" s="29" t="s">
        <v>56</v>
      </c>
    </row>
    <row r="46" spans="1:7" s="28" customFormat="1" ht="31.2" x14ac:dyDescent="0.3">
      <c r="A46" s="51">
        <v>1</v>
      </c>
      <c r="B46" s="10" t="s">
        <v>20</v>
      </c>
      <c r="C46" s="21" t="s">
        <v>16</v>
      </c>
      <c r="D46" s="27" t="s">
        <v>9</v>
      </c>
      <c r="E46" s="35"/>
      <c r="F46" s="36"/>
      <c r="G46" s="32">
        <v>1</v>
      </c>
    </row>
    <row r="47" spans="1:7" s="28" customFormat="1" ht="31.2" x14ac:dyDescent="0.3">
      <c r="A47" s="51">
        <v>2</v>
      </c>
      <c r="B47" s="7" t="s">
        <v>23</v>
      </c>
      <c r="C47" s="21" t="s">
        <v>16</v>
      </c>
      <c r="D47" s="27" t="s">
        <v>9</v>
      </c>
      <c r="E47" s="35"/>
      <c r="F47" s="36"/>
      <c r="G47" s="32">
        <v>1</v>
      </c>
    </row>
    <row r="48" spans="1:7" s="28" customFormat="1" ht="31.2" x14ac:dyDescent="0.3">
      <c r="A48" s="51">
        <v>3</v>
      </c>
      <c r="B48" s="22" t="s">
        <v>36</v>
      </c>
      <c r="C48" s="21" t="s">
        <v>16</v>
      </c>
      <c r="D48" s="17" t="s">
        <v>32</v>
      </c>
      <c r="E48" s="35"/>
      <c r="F48" s="36"/>
      <c r="G48" s="18">
        <f>$C$3</f>
        <v>12</v>
      </c>
    </row>
    <row r="49" spans="1:7" s="28" customFormat="1" ht="31.2" x14ac:dyDescent="0.3">
      <c r="A49" s="51">
        <v>4</v>
      </c>
      <c r="B49" s="10" t="s">
        <v>21</v>
      </c>
      <c r="C49" s="21" t="s">
        <v>16</v>
      </c>
      <c r="D49" s="27" t="s">
        <v>9</v>
      </c>
      <c r="E49" s="41"/>
      <c r="F49" s="42"/>
      <c r="G49" s="32">
        <v>1</v>
      </c>
    </row>
    <row r="50" spans="1:7" s="28" customFormat="1" ht="31.2" x14ac:dyDescent="0.3">
      <c r="A50" s="51">
        <v>5</v>
      </c>
      <c r="B50" s="23" t="s">
        <v>39</v>
      </c>
      <c r="C50" s="21" t="s">
        <v>16</v>
      </c>
      <c r="D50" s="17" t="s">
        <v>32</v>
      </c>
      <c r="E50" s="41"/>
      <c r="F50" s="42"/>
      <c r="G50" s="18">
        <f>$C$3</f>
        <v>12</v>
      </c>
    </row>
    <row r="51" spans="1:7" s="28" customFormat="1" ht="31.2" x14ac:dyDescent="0.3">
      <c r="A51" s="51">
        <v>6</v>
      </c>
      <c r="B51" s="7" t="s">
        <v>22</v>
      </c>
      <c r="C51" s="21" t="s">
        <v>16</v>
      </c>
      <c r="D51" s="27" t="s">
        <v>9</v>
      </c>
      <c r="E51" s="43"/>
      <c r="F51" s="44"/>
      <c r="G51" s="32">
        <v>1</v>
      </c>
    </row>
  </sheetData>
  <sortState xmlns:xlrd2="http://schemas.microsoft.com/office/spreadsheetml/2017/richdata2" ref="B24:G31">
    <sortCondition ref="B24:B31"/>
  </sortState>
  <mergeCells count="26">
    <mergeCell ref="A1:G1"/>
    <mergeCell ref="A39:G39"/>
    <mergeCell ref="A44:G44"/>
    <mergeCell ref="A13:G13"/>
    <mergeCell ref="A14:G14"/>
    <mergeCell ref="A33:C33"/>
    <mergeCell ref="D33:G33"/>
    <mergeCell ref="A22:C22"/>
    <mergeCell ref="D22:G22"/>
    <mergeCell ref="A21:C21"/>
    <mergeCell ref="D21:G21"/>
    <mergeCell ref="A32:C32"/>
    <mergeCell ref="D32:G3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1">
    <cfRule type="cellIs" dxfId="111" priority="60" operator="equal">
      <formula>"Аппаратный тренажер "</formula>
    </cfRule>
  </conditionalFormatting>
  <conditionalFormatting sqref="D16:D17">
    <cfRule type="cellIs" dxfId="110" priority="36" operator="equal">
      <formula>"Техника безопасности"</formula>
    </cfRule>
    <cfRule type="cellIs" dxfId="109" priority="37" operator="equal">
      <formula>"Охрана труда"</formula>
    </cfRule>
    <cfRule type="endsWith" dxfId="108" priority="38" operator="endsWith" text="Оборудование">
      <formula>RIGHT(D16,LEN("Оборудование"))="Оборудование"</formula>
    </cfRule>
    <cfRule type="containsText" dxfId="107" priority="39" operator="containsText" text="Программное обеспечение">
      <formula>NOT(ISERROR(SEARCH("Программное обеспечение",D16)))</formula>
    </cfRule>
    <cfRule type="endsWith" dxfId="106" priority="40" operator="endsWith" text="Оборудование IT">
      <formula>RIGHT(D16,LEN("Оборудование IT"))="Оборудование IT"</formula>
    </cfRule>
    <cfRule type="containsText" dxfId="105" priority="41" operator="containsText" text="Мебель">
      <formula>NOT(ISERROR(SEARCH("Мебель",D16)))</formula>
    </cfRule>
  </conditionalFormatting>
  <conditionalFormatting sqref="D18:D20">
    <cfRule type="expression" dxfId="104" priority="8">
      <formula>EXACT("Учебные пособия",D18)</formula>
    </cfRule>
    <cfRule type="expression" dxfId="103" priority="9">
      <formula>EXACT("Техника безопасности",D18)</formula>
    </cfRule>
    <cfRule type="expression" dxfId="102" priority="10">
      <formula>EXACT("Охрана труда",D18)</formula>
    </cfRule>
    <cfRule type="expression" dxfId="101" priority="11">
      <formula>EXACT("Программное обеспечение",D18)</formula>
    </cfRule>
    <cfRule type="expression" dxfId="100" priority="12">
      <formula>EXACT("Оборудование IT",D18)</formula>
    </cfRule>
    <cfRule type="expression" dxfId="99" priority="13">
      <formula>EXACT("Мебель",D18)</formula>
    </cfRule>
    <cfRule type="expression" dxfId="98" priority="14">
      <formula>EXACT("Оборудование",D18)</formula>
    </cfRule>
  </conditionalFormatting>
  <conditionalFormatting sqref="D24:D25">
    <cfRule type="cellIs" dxfId="97" priority="26" operator="equal">
      <formula>"Техника безопасности"</formula>
    </cfRule>
    <cfRule type="cellIs" dxfId="96" priority="27" operator="equal">
      <formula>"Охрана труда"</formula>
    </cfRule>
    <cfRule type="endsWith" dxfId="95" priority="28" operator="endsWith" text="Оборудование">
      <formula>RIGHT(D24,LEN("Оборудование"))="Оборудование"</formula>
    </cfRule>
    <cfRule type="containsText" dxfId="94" priority="29" operator="containsText" text="Программное обеспечение">
      <formula>NOT(ISERROR(SEARCH("Программное обеспечение",D24)))</formula>
    </cfRule>
    <cfRule type="endsWith" dxfId="93" priority="30" operator="endsWith" text="Оборудование IT">
      <formula>RIGHT(D24,LEN("Оборудование IT"))="Оборудование IT"</formula>
    </cfRule>
    <cfRule type="containsText" dxfId="92" priority="31" operator="containsText" text="Мебель">
      <formula>NOT(ISERROR(SEARCH("Мебель",D24)))</formula>
    </cfRule>
  </conditionalFormatting>
  <conditionalFormatting sqref="D26:D31">
    <cfRule type="expression" dxfId="91" priority="1">
      <formula>EXACT("Учебные пособия",D26)</formula>
    </cfRule>
    <cfRule type="expression" dxfId="90" priority="2">
      <formula>EXACT("Техника безопасности",D26)</formula>
    </cfRule>
    <cfRule type="expression" dxfId="89" priority="3">
      <formula>EXACT("Охрана труда",D26)</formula>
    </cfRule>
    <cfRule type="expression" dxfId="88" priority="4">
      <formula>EXACT("Программное обеспечение",D26)</formula>
    </cfRule>
    <cfRule type="expression" dxfId="87" priority="5">
      <formula>EXACT("Оборудование IT",D26)</formula>
    </cfRule>
    <cfRule type="expression" dxfId="86" priority="6">
      <formula>EXACT("Мебель",D26)</formula>
    </cfRule>
    <cfRule type="expression" dxfId="85" priority="7">
      <formula>EXACT("Оборудование",D26)</formula>
    </cfRule>
  </conditionalFormatting>
  <conditionalFormatting sqref="D35:D38">
    <cfRule type="endsWith" dxfId="84" priority="22" operator="endsWith" text="Оборудование">
      <formula>RIGHT(D35,LEN("Оборудование"))="Оборудование"</formula>
    </cfRule>
    <cfRule type="containsText" dxfId="83" priority="23" operator="containsText" text="Программное обеспечение">
      <formula>NOT(ISERROR(SEARCH("Программное обеспечение",D35)))</formula>
    </cfRule>
    <cfRule type="endsWith" dxfId="82" priority="24" operator="endsWith" text="Оборудование IT">
      <formula>RIGHT(D35,LEN("Оборудование IT"))="Оборудование IT"</formula>
    </cfRule>
    <cfRule type="containsText" dxfId="81" priority="25" operator="containsText" text="Мебель">
      <formula>NOT(ISERROR(SEARCH("Мебель",D35)))</formula>
    </cfRule>
  </conditionalFormatting>
  <conditionalFormatting sqref="D41:D43">
    <cfRule type="cellIs" dxfId="80" priority="48" operator="equal">
      <formula>"Техника безопасности"</formula>
    </cfRule>
    <cfRule type="cellIs" dxfId="79" priority="49" operator="equal">
      <formula>"Охрана труда"</formula>
    </cfRule>
    <cfRule type="endsWith" dxfId="78" priority="50" operator="endsWith" text="Оборудование">
      <formula>RIGHT(D41,LEN("Оборудование"))="Оборудование"</formula>
    </cfRule>
    <cfRule type="containsText" dxfId="77" priority="51" operator="containsText" text="Программное обеспечение">
      <formula>NOT(ISERROR(SEARCH("Программное обеспечение",D41)))</formula>
    </cfRule>
    <cfRule type="endsWith" dxfId="76" priority="52" operator="endsWith" text="Оборудование IT">
      <formula>RIGHT(D41,LEN("Оборудование IT"))="Оборудование IT"</formula>
    </cfRule>
    <cfRule type="containsText" dxfId="75" priority="53" operator="containsText" text="Мебель">
      <formula>NOT(ISERROR(SEARCH("Мебель",D41)))</formula>
    </cfRule>
  </conditionalFormatting>
  <conditionalFormatting sqref="D46:D51">
    <cfRule type="cellIs" dxfId="74" priority="54" operator="equal">
      <formula>"Техника безопасности"</formula>
    </cfRule>
    <cfRule type="cellIs" dxfId="73" priority="55" operator="equal">
      <formula>"Охрана труда"</formula>
    </cfRule>
    <cfRule type="endsWith" dxfId="72" priority="56" operator="endsWith" text="Оборудование">
      <formula>RIGHT(D46,LEN("Оборудование"))="Оборудование"</formula>
    </cfRule>
    <cfRule type="containsText" dxfId="71" priority="57" operator="containsText" text="Программное обеспечение">
      <formula>NOT(ISERROR(SEARCH("Программное обеспечение",D46)))</formula>
    </cfRule>
    <cfRule type="endsWith" dxfId="70" priority="58" operator="endsWith" text="Оборудование IT">
      <formula>RIGHT(D46,LEN("Оборудование IT"))="Оборудование IT"</formula>
    </cfRule>
  </conditionalFormatting>
  <conditionalFormatting sqref="D50:D51">
    <cfRule type="containsText" dxfId="69" priority="59" operator="containsText" text="Мебель">
      <formula>NOT(ISERROR(SEARCH("Мебель",D50)))</formula>
    </cfRule>
  </conditionalFormatting>
  <dataValidations count="2">
    <dataValidation type="list" allowBlank="1" showInputMessage="1" showErrorMessage="1" sqref="F35:F38 F24:F31" xr:uid="{860AB650-7BE1-4DA1-902C-ACE91A8B4EA4}">
      <formula1>"на 1 р.м.,на 2 р.м."</formula1>
    </dataValidation>
    <dataValidation allowBlank="1" showErrorMessage="1" sqref="D32 D21 B2:C20 B33:C1048576 B22:C3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D46:D1048576 D16:D20 D35:D39 D41:D44 D3 D24:D31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6" sqref="C26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173" t="s">
        <v>7</v>
      </c>
      <c r="B2" s="173"/>
      <c r="C2" s="173"/>
      <c r="D2" s="173"/>
      <c r="E2" s="173"/>
    </row>
    <row r="3" spans="1:5" s="28" customFormat="1" ht="31.2" x14ac:dyDescent="0.3">
      <c r="A3" s="49">
        <v>1</v>
      </c>
      <c r="B3" s="10" t="s">
        <v>31</v>
      </c>
      <c r="C3" s="50" t="s">
        <v>16</v>
      </c>
      <c r="D3" s="9" t="s">
        <v>7</v>
      </c>
      <c r="E3" s="52">
        <v>1</v>
      </c>
    </row>
    <row r="4" spans="1:5" s="28" customFormat="1" ht="31.2" x14ac:dyDescent="0.3">
      <c r="A4" s="49">
        <v>2</v>
      </c>
      <c r="B4" s="10" t="s">
        <v>30</v>
      </c>
      <c r="C4" s="50" t="s">
        <v>16</v>
      </c>
      <c r="D4" s="9" t="s">
        <v>7</v>
      </c>
      <c r="E4" s="52">
        <v>1</v>
      </c>
    </row>
    <row r="5" spans="1:5" s="28" customFormat="1" ht="31.2" x14ac:dyDescent="0.3">
      <c r="A5" s="48">
        <v>3</v>
      </c>
      <c r="B5" s="53" t="s">
        <v>69</v>
      </c>
      <c r="C5" s="21" t="s">
        <v>16</v>
      </c>
      <c r="D5" s="9" t="s">
        <v>7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16</v>
      </c>
      <c r="D6" s="9" t="s">
        <v>7</v>
      </c>
      <c r="E6" s="52">
        <v>1</v>
      </c>
    </row>
    <row r="7" spans="1:5" s="28" customFormat="1" ht="31.2" x14ac:dyDescent="0.3">
      <c r="A7" s="49">
        <v>5</v>
      </c>
      <c r="B7" s="56" t="s">
        <v>35</v>
      </c>
      <c r="C7" s="50" t="s">
        <v>16</v>
      </c>
      <c r="D7" s="9" t="s">
        <v>7</v>
      </c>
      <c r="E7" s="57">
        <v>1</v>
      </c>
    </row>
    <row r="8" spans="1:5" s="28" customFormat="1" ht="31.2" x14ac:dyDescent="0.3">
      <c r="A8" s="48">
        <v>6</v>
      </c>
      <c r="B8" s="10" t="s">
        <v>64</v>
      </c>
      <c r="C8" s="50" t="s">
        <v>16</v>
      </c>
      <c r="D8" s="9" t="s">
        <v>7</v>
      </c>
      <c r="E8" s="57">
        <v>1</v>
      </c>
    </row>
    <row r="9" spans="1:5" s="28" customFormat="1" ht="31.2" x14ac:dyDescent="0.3">
      <c r="A9" s="49">
        <v>7</v>
      </c>
      <c r="B9" s="10" t="s">
        <v>63</v>
      </c>
      <c r="C9" s="50" t="s">
        <v>16</v>
      </c>
      <c r="D9" s="9" t="s">
        <v>7</v>
      </c>
      <c r="E9" s="57">
        <v>1</v>
      </c>
    </row>
    <row r="10" spans="1:5" ht="21" x14ac:dyDescent="0.3">
      <c r="A10" s="173" t="s">
        <v>5</v>
      </c>
      <c r="B10" s="173"/>
      <c r="C10" s="173"/>
      <c r="D10" s="173"/>
      <c r="E10" s="173"/>
    </row>
    <row r="11" spans="1:5" s="28" customFormat="1" ht="31.2" x14ac:dyDescent="0.3">
      <c r="A11" s="49">
        <v>1</v>
      </c>
      <c r="B11" s="58" t="s">
        <v>26</v>
      </c>
      <c r="C11" s="50" t="s">
        <v>16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1" t="s">
        <v>25</v>
      </c>
      <c r="C12" s="50" t="s">
        <v>16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1" t="s">
        <v>42</v>
      </c>
      <c r="C13" s="12" t="s">
        <v>16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28</v>
      </c>
      <c r="C14" s="50" t="s">
        <v>16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1" t="s">
        <v>29</v>
      </c>
      <c r="C15" s="50" t="s">
        <v>16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27</v>
      </c>
      <c r="C16" s="21" t="s">
        <v>16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44</v>
      </c>
      <c r="C17" s="21" t="s">
        <v>16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43</v>
      </c>
      <c r="C18" s="50" t="s">
        <v>16</v>
      </c>
      <c r="D18" s="9" t="s">
        <v>11</v>
      </c>
      <c r="E18" s="59">
        <v>1</v>
      </c>
    </row>
    <row r="19" spans="1:5" s="28" customFormat="1" ht="62.4" x14ac:dyDescent="0.3">
      <c r="A19" s="49">
        <v>9</v>
      </c>
      <c r="B19" s="11" t="s">
        <v>62</v>
      </c>
      <c r="C19" s="50" t="s">
        <v>71</v>
      </c>
      <c r="D19" s="9" t="s">
        <v>5</v>
      </c>
      <c r="E19" s="52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68" priority="45" operator="endsWith" text="Оборудование">
      <formula>RIGHT(D1,LEN("Оборудование"))="Оборудование"</formula>
    </cfRule>
    <cfRule type="containsText" dxfId="67" priority="46" operator="containsText" text="Программное обеспечение">
      <formula>NOT(ISERROR(SEARCH("Программное обеспечение",D1)))</formula>
    </cfRule>
    <cfRule type="endsWith" dxfId="66" priority="47" operator="endsWith" text="Оборудование IT">
      <formula>RIGHT(D1,LEN("Оборудование IT"))="Оборудование IT"</formula>
    </cfRule>
    <cfRule type="containsText" dxfId="65" priority="48" operator="containsText" text="Мебель">
      <formula>NOT(ISERROR(SEARCH("Мебель",D1)))</formula>
    </cfRule>
  </conditionalFormatting>
  <conditionalFormatting sqref="D3:D9">
    <cfRule type="expression" dxfId="64" priority="1">
      <formula>EXACT("Учебные пособия",D3)</formula>
    </cfRule>
    <cfRule type="expression" dxfId="63" priority="2">
      <formula>EXACT("Техника безопасности",D3)</formula>
    </cfRule>
    <cfRule type="expression" dxfId="62" priority="3">
      <formula>EXACT("Охрана труда",D3)</formula>
    </cfRule>
    <cfRule type="expression" dxfId="61" priority="4">
      <formula>EXACT("Программное обеспечение",D3)</formula>
    </cfRule>
    <cfRule type="expression" dxfId="60" priority="5">
      <formula>EXACT("Оборудование IT",D3)</formula>
    </cfRule>
    <cfRule type="expression" dxfId="59" priority="6">
      <formula>EXACT("Мебель",D3)</formula>
    </cfRule>
    <cfRule type="expression" dxfId="58" priority="7">
      <formula>EXACT("Оборудование",D3)</formula>
    </cfRule>
  </conditionalFormatting>
  <conditionalFormatting sqref="D10">
    <cfRule type="endsWith" dxfId="57" priority="132" operator="endsWith" text="Оборудование">
      <formula>RIGHT(D10,LEN("Оборудование"))="Оборудование"</formula>
    </cfRule>
    <cfRule type="containsText" dxfId="56" priority="133" operator="containsText" text="Программное обеспечение">
      <formula>NOT(ISERROR(SEARCH("Программное обеспечение",D10)))</formula>
    </cfRule>
    <cfRule type="endsWith" dxfId="55" priority="134" operator="endsWith" text="Оборудование IT">
      <formula>RIGHT(D10,LEN("Оборудование IT"))="Оборудование IT"</formula>
    </cfRule>
    <cfRule type="containsText" dxfId="54" priority="135" operator="containsText" text="Мебель">
      <formula>NOT(ISERROR(SEARCH("Мебель",D10)))</formula>
    </cfRule>
  </conditionalFormatting>
  <conditionalFormatting sqref="D11:D19">
    <cfRule type="expression" dxfId="53" priority="15">
      <formula>EXACT("Учебные пособия",D11)</formula>
    </cfRule>
    <cfRule type="expression" dxfId="52" priority="16">
      <formula>EXACT("Техника безопасности",D11)</formula>
    </cfRule>
    <cfRule type="expression" dxfId="51" priority="17">
      <formula>EXACT("Охрана труда",D11)</formula>
    </cfRule>
    <cfRule type="expression" dxfId="50" priority="18">
      <formula>EXACT("Программное обеспечение",D11)</formula>
    </cfRule>
    <cfRule type="expression" dxfId="49" priority="19">
      <formula>EXACT("Оборудование IT",D11)</formula>
    </cfRule>
    <cfRule type="expression" dxfId="48" priority="20">
      <formula>EXACT("Мебель",D11)</formula>
    </cfRule>
    <cfRule type="expression" dxfId="47" priority="21">
      <formula>EXACT("Оборудование",D11)</formula>
    </cfRule>
  </conditionalFormatting>
  <conditionalFormatting sqref="D30:D9952">
    <cfRule type="endsWith" dxfId="46" priority="81" operator="endsWith" text="Оборудование">
      <formula>RIGHT(D30,LEN("Оборудование"))="Оборудование"</formula>
    </cfRule>
    <cfRule type="containsText" dxfId="45" priority="82" operator="containsText" text="Программное обеспечение">
      <formula>NOT(ISERROR(SEARCH("Программное обеспечение",D30)))</formula>
    </cfRule>
    <cfRule type="endsWith" dxfId="44" priority="83" operator="endsWith" text="Оборудование IT">
      <formula>RIGHT(D30,LEN("Оборудование IT"))="Оборудование IT"</formula>
    </cfRule>
    <cfRule type="containsText" dxfId="43" priority="84" operator="containsText" text="Мебель">
      <formula>NOT(ISERROR(SEARCH("Мебель",D30)))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RowHeight="15.6" x14ac:dyDescent="0.3"/>
  <cols>
    <col min="1" max="1" width="32.6640625" style="125" customWidth="1"/>
    <col min="2" max="2" width="100.6640625" style="117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6" customWidth="1"/>
    <col min="8" max="8" width="20.88671875" style="116" customWidth="1"/>
    <col min="9" max="16384" width="8.88671875" style="117"/>
  </cols>
  <sheetData>
    <row r="1" spans="1:8" ht="31.2" x14ac:dyDescent="0.3">
      <c r="A1" s="114" t="s">
        <v>1</v>
      </c>
      <c r="B1" s="115" t="s">
        <v>10</v>
      </c>
      <c r="C1" s="118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x14ac:dyDescent="0.3">
      <c r="A2" s="7" t="s">
        <v>109</v>
      </c>
      <c r="B2" s="137" t="s">
        <v>110</v>
      </c>
      <c r="C2" s="9" t="s">
        <v>5</v>
      </c>
      <c r="D2" s="9">
        <v>1</v>
      </c>
      <c r="E2" s="9" t="s">
        <v>103</v>
      </c>
      <c r="F2" s="9">
        <v>1</v>
      </c>
      <c r="G2" s="116">
        <f t="shared" ref="G2:G7" si="0">COUNTIF($A$2:$A$999,A2)</f>
        <v>1</v>
      </c>
      <c r="H2" s="116" t="s">
        <v>37</v>
      </c>
    </row>
    <row r="3" spans="1:8" ht="31.2" x14ac:dyDescent="0.3">
      <c r="A3" s="7" t="s">
        <v>108</v>
      </c>
      <c r="B3" s="123" t="s">
        <v>108</v>
      </c>
      <c r="C3" s="9" t="s">
        <v>11</v>
      </c>
      <c r="D3" s="124">
        <v>1</v>
      </c>
      <c r="E3" s="127" t="s">
        <v>103</v>
      </c>
      <c r="F3" s="124">
        <v>1</v>
      </c>
      <c r="G3" s="116">
        <f t="shared" si="0"/>
        <v>1</v>
      </c>
      <c r="H3" s="116" t="s">
        <v>37</v>
      </c>
    </row>
    <row r="4" spans="1:8" x14ac:dyDescent="0.3">
      <c r="A4" s="138" t="s">
        <v>114</v>
      </c>
      <c r="B4" s="144" t="s">
        <v>115</v>
      </c>
      <c r="C4" s="9" t="s">
        <v>7</v>
      </c>
      <c r="D4" s="142">
        <v>1</v>
      </c>
      <c r="E4" s="9" t="s">
        <v>6</v>
      </c>
      <c r="F4" s="9">
        <v>1</v>
      </c>
      <c r="G4" s="116">
        <f t="shared" si="0"/>
        <v>1</v>
      </c>
      <c r="H4" s="116" t="s">
        <v>37</v>
      </c>
    </row>
    <row r="5" spans="1:8" x14ac:dyDescent="0.3">
      <c r="A5" s="141" t="s">
        <v>101</v>
      </c>
      <c r="B5" s="136" t="s">
        <v>102</v>
      </c>
      <c r="C5" s="9" t="s">
        <v>7</v>
      </c>
      <c r="D5" s="25">
        <v>12</v>
      </c>
      <c r="E5" s="25" t="s">
        <v>103</v>
      </c>
      <c r="F5" s="25">
        <f>D5</f>
        <v>12</v>
      </c>
      <c r="G5" s="116">
        <f t="shared" si="0"/>
        <v>1</v>
      </c>
      <c r="H5" s="116" t="s">
        <v>37</v>
      </c>
    </row>
    <row r="6" spans="1:8" x14ac:dyDescent="0.3">
      <c r="A6" s="133" t="s">
        <v>105</v>
      </c>
      <c r="B6" s="139" t="s">
        <v>106</v>
      </c>
      <c r="C6" s="9" t="s">
        <v>7</v>
      </c>
      <c r="D6" s="143">
        <v>24</v>
      </c>
      <c r="E6" s="143" t="s">
        <v>103</v>
      </c>
      <c r="F6" s="143">
        <f>D6</f>
        <v>24</v>
      </c>
      <c r="G6" s="116">
        <f t="shared" si="0"/>
        <v>1</v>
      </c>
      <c r="H6" s="116" t="s">
        <v>37</v>
      </c>
    </row>
    <row r="7" spans="1:8" x14ac:dyDescent="0.3">
      <c r="A7" s="133" t="s">
        <v>111</v>
      </c>
      <c r="B7" s="139" t="s">
        <v>112</v>
      </c>
      <c r="C7" s="9" t="s">
        <v>7</v>
      </c>
      <c r="D7" s="143">
        <v>2</v>
      </c>
      <c r="E7" s="143" t="s">
        <v>6</v>
      </c>
      <c r="F7" s="143">
        <v>2</v>
      </c>
      <c r="G7" s="116">
        <f t="shared" si="0"/>
        <v>1</v>
      </c>
      <c r="H7" s="116" t="s">
        <v>37</v>
      </c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91BD53B3-4E32-4F0C-B65D-CFBD36ABA59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6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RowHeight="15.6" x14ac:dyDescent="0.3"/>
  <cols>
    <col min="1" max="1" width="32.6640625" style="125" customWidth="1"/>
    <col min="2" max="2" width="100.6640625" style="117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6" customWidth="1"/>
    <col min="8" max="8" width="20.88671875" style="116" customWidth="1"/>
    <col min="9" max="16384" width="8.88671875" style="117"/>
  </cols>
  <sheetData>
    <row r="1" spans="1:8" ht="31.2" x14ac:dyDescent="0.3">
      <c r="A1" s="114" t="s">
        <v>1</v>
      </c>
      <c r="B1" s="115" t="s">
        <v>10</v>
      </c>
      <c r="C1" s="118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ht="31.2" x14ac:dyDescent="0.3">
      <c r="A2" s="7" t="s">
        <v>137</v>
      </c>
      <c r="B2" s="136" t="s">
        <v>138</v>
      </c>
      <c r="C2" s="9" t="s">
        <v>11</v>
      </c>
      <c r="D2" s="121">
        <v>1</v>
      </c>
      <c r="E2" s="9" t="s">
        <v>123</v>
      </c>
      <c r="F2" s="124">
        <v>15</v>
      </c>
      <c r="G2" s="130">
        <f t="shared" ref="G2:G11" si="0">COUNTIF($A$2:$A$996,A2)</f>
        <v>1</v>
      </c>
      <c r="H2" s="130" t="s">
        <v>37</v>
      </c>
    </row>
    <row r="3" spans="1:8" ht="46.8" x14ac:dyDescent="0.3">
      <c r="A3" s="7" t="s">
        <v>131</v>
      </c>
      <c r="B3" s="123" t="s">
        <v>132</v>
      </c>
      <c r="C3" s="9" t="s">
        <v>11</v>
      </c>
      <c r="D3" s="121">
        <v>1</v>
      </c>
      <c r="E3" s="9" t="s">
        <v>123</v>
      </c>
      <c r="F3" s="124">
        <v>15</v>
      </c>
      <c r="G3" s="130">
        <f t="shared" si="0"/>
        <v>1</v>
      </c>
      <c r="H3" s="130" t="s">
        <v>37</v>
      </c>
    </row>
    <row r="4" spans="1:8" x14ac:dyDescent="0.3">
      <c r="A4" s="7" t="s">
        <v>142</v>
      </c>
      <c r="B4" s="117" t="s">
        <v>143</v>
      </c>
      <c r="C4" s="9" t="s">
        <v>11</v>
      </c>
      <c r="D4" s="121">
        <v>1</v>
      </c>
      <c r="E4" s="127" t="s">
        <v>123</v>
      </c>
      <c r="F4" s="124">
        <v>15</v>
      </c>
      <c r="G4" s="130">
        <f t="shared" si="0"/>
        <v>1</v>
      </c>
      <c r="H4" s="130" t="s">
        <v>37</v>
      </c>
    </row>
    <row r="5" spans="1:8" hidden="1" x14ac:dyDescent="0.3">
      <c r="A5" s="7" t="s">
        <v>126</v>
      </c>
      <c r="B5" s="137" t="s">
        <v>127</v>
      </c>
      <c r="C5" s="9" t="s">
        <v>5</v>
      </c>
      <c r="D5" s="121">
        <v>1</v>
      </c>
      <c r="E5" s="9" t="s">
        <v>123</v>
      </c>
      <c r="F5" s="124">
        <v>15</v>
      </c>
      <c r="G5" s="130">
        <f t="shared" si="0"/>
        <v>1</v>
      </c>
      <c r="H5" s="130" t="s">
        <v>37</v>
      </c>
    </row>
    <row r="6" spans="1:8" x14ac:dyDescent="0.3">
      <c r="A6" s="7" t="s">
        <v>140</v>
      </c>
      <c r="B6" s="137" t="s">
        <v>141</v>
      </c>
      <c r="C6" s="9" t="s">
        <v>11</v>
      </c>
      <c r="D6" s="121">
        <v>1</v>
      </c>
      <c r="E6" s="9" t="s">
        <v>123</v>
      </c>
      <c r="F6" s="124">
        <v>15</v>
      </c>
      <c r="G6" s="130">
        <f t="shared" si="0"/>
        <v>1</v>
      </c>
      <c r="H6" s="130" t="s">
        <v>37</v>
      </c>
    </row>
    <row r="7" spans="1:8" ht="31.2" hidden="1" x14ac:dyDescent="0.3">
      <c r="A7" s="7" t="s">
        <v>158</v>
      </c>
      <c r="B7" s="117" t="s">
        <v>129</v>
      </c>
      <c r="C7" s="9" t="s">
        <v>18</v>
      </c>
      <c r="D7" s="121">
        <v>1</v>
      </c>
      <c r="E7" s="127" t="s">
        <v>130</v>
      </c>
      <c r="F7" s="124">
        <v>1</v>
      </c>
      <c r="G7" s="130">
        <f t="shared" si="0"/>
        <v>1</v>
      </c>
      <c r="H7" s="130" t="s">
        <v>37</v>
      </c>
    </row>
    <row r="8" spans="1:8" ht="31.2" hidden="1" x14ac:dyDescent="0.3">
      <c r="A8" s="7" t="s">
        <v>157</v>
      </c>
      <c r="B8" s="136" t="s">
        <v>135</v>
      </c>
      <c r="C8" s="9" t="s">
        <v>7</v>
      </c>
      <c r="D8" s="121">
        <v>1</v>
      </c>
      <c r="E8" s="9" t="s">
        <v>123</v>
      </c>
      <c r="F8" s="124">
        <v>15</v>
      </c>
      <c r="G8" s="130">
        <f t="shared" si="0"/>
        <v>1</v>
      </c>
      <c r="H8" s="130" t="s">
        <v>37</v>
      </c>
    </row>
    <row r="9" spans="1:8" ht="31.2" hidden="1" x14ac:dyDescent="0.3">
      <c r="A9" s="138" t="s">
        <v>136</v>
      </c>
      <c r="B9" s="131" t="s">
        <v>106</v>
      </c>
      <c r="C9" s="9" t="s">
        <v>7</v>
      </c>
      <c r="D9" s="121">
        <v>1</v>
      </c>
      <c r="E9" s="9" t="s">
        <v>123</v>
      </c>
      <c r="F9" s="124">
        <v>15</v>
      </c>
      <c r="G9" s="130">
        <f t="shared" si="0"/>
        <v>1</v>
      </c>
      <c r="H9" s="130" t="s">
        <v>37</v>
      </c>
    </row>
    <row r="10" spans="1:8" x14ac:dyDescent="0.3">
      <c r="A10" s="140" t="s">
        <v>124</v>
      </c>
      <c r="B10" s="131" t="s">
        <v>125</v>
      </c>
      <c r="C10" s="9" t="s">
        <v>11</v>
      </c>
      <c r="D10" s="121">
        <v>1</v>
      </c>
      <c r="E10" s="127" t="s">
        <v>123</v>
      </c>
      <c r="F10" s="124">
        <v>15</v>
      </c>
      <c r="G10" s="130">
        <f t="shared" si="0"/>
        <v>1</v>
      </c>
      <c r="H10" s="130" t="s">
        <v>37</v>
      </c>
    </row>
    <row r="11" spans="1:8" ht="31.2" x14ac:dyDescent="0.3">
      <c r="A11" s="133" t="s">
        <v>121</v>
      </c>
      <c r="B11" s="129" t="s">
        <v>122</v>
      </c>
      <c r="C11" s="9" t="s">
        <v>11</v>
      </c>
      <c r="D11" s="121">
        <v>1</v>
      </c>
      <c r="E11" s="9" t="s">
        <v>123</v>
      </c>
      <c r="F11" s="124">
        <v>15</v>
      </c>
      <c r="G11" s="130">
        <f t="shared" si="0"/>
        <v>1</v>
      </c>
      <c r="H11" s="130" t="s">
        <v>37</v>
      </c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</sheetData>
  <autoFilter ref="A1:H11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1">
      <sortCondition ref="A2:A11"/>
    </sortState>
  </autoFilter>
  <conditionalFormatting sqref="C2:C996">
    <cfRule type="expression" dxfId="33" priority="8">
      <formula>EXACT("Учебные пособия",C2)</formula>
    </cfRule>
    <cfRule type="expression" dxfId="32" priority="9">
      <formula>EXACT("Техника безопасности",C2)</formula>
    </cfRule>
    <cfRule type="expression" dxfId="31" priority="10">
      <formula>EXACT("Охрана труда",C2)</formula>
    </cfRule>
    <cfRule type="expression" dxfId="30" priority="11">
      <formula>EXACT("Программное обеспечение",C2)</formula>
    </cfRule>
    <cfRule type="expression" dxfId="29" priority="12">
      <formula>EXACT("Оборудование IT",C2)</formula>
    </cfRule>
    <cfRule type="expression" dxfId="28" priority="13">
      <formula>EXACT("Мебель",C2)</formula>
    </cfRule>
    <cfRule type="expression" dxfId="27" priority="14">
      <formula>EXACT("Оборудование",C2)</formula>
    </cfRule>
  </conditionalFormatting>
  <conditionalFormatting sqref="G2:G11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0BB8695C-95CE-4084-9C3E-C5295C8FA17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51CB9D-617B-4F34-A00C-614B70B448BB}">
          <x14:formula1>
            <xm:f>Виды!$A$1:$A$7</xm:f>
          </x14:formula1>
          <xm:sqref>C2:C996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0ED-2D33-49FD-AEE0-24A43464AABB}">
  <dimension ref="A1"/>
  <sheetViews>
    <sheetView workbookViewId="0">
      <selection sqref="A1:XFD6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RowHeight="15.6" x14ac:dyDescent="0.3"/>
  <cols>
    <col min="1" max="1" width="32.6640625" style="125" customWidth="1"/>
    <col min="2" max="2" width="100.6640625" style="117" customWidth="1"/>
    <col min="3" max="3" width="20.441406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6" customWidth="1"/>
    <col min="8" max="8" width="20.88671875" style="116" customWidth="1"/>
    <col min="9" max="16384" width="8.88671875" style="117"/>
  </cols>
  <sheetData>
    <row r="1" spans="1:8" ht="31.2" x14ac:dyDescent="0.3">
      <c r="A1" s="114" t="s">
        <v>1</v>
      </c>
      <c r="B1" s="115" t="s">
        <v>10</v>
      </c>
      <c r="C1" s="118" t="s">
        <v>2</v>
      </c>
      <c r="D1" s="114" t="s">
        <v>4</v>
      </c>
      <c r="E1" s="114" t="s">
        <v>3</v>
      </c>
      <c r="F1" s="114" t="s">
        <v>8</v>
      </c>
      <c r="G1" s="115" t="s">
        <v>33</v>
      </c>
      <c r="H1" s="114" t="s">
        <v>34</v>
      </c>
    </row>
    <row r="2" spans="1:8" x14ac:dyDescent="0.3">
      <c r="A2" s="133" t="s">
        <v>126</v>
      </c>
      <c r="B2" s="132" t="s">
        <v>148</v>
      </c>
      <c r="C2" s="9" t="s">
        <v>5</v>
      </c>
      <c r="D2" s="121">
        <v>1</v>
      </c>
      <c r="E2" s="9" t="s">
        <v>103</v>
      </c>
      <c r="F2" s="124">
        <f>D2</f>
        <v>1</v>
      </c>
      <c r="G2" s="116">
        <f>COUNTIF($A$2:$A$999,A2)</f>
        <v>1</v>
      </c>
      <c r="H2" s="116" t="s">
        <v>37</v>
      </c>
    </row>
    <row r="3" spans="1:8" x14ac:dyDescent="0.3">
      <c r="A3" s="133" t="s">
        <v>156</v>
      </c>
      <c r="B3" s="131" t="s">
        <v>150</v>
      </c>
      <c r="C3" s="9" t="s">
        <v>7</v>
      </c>
      <c r="D3" s="124">
        <v>1</v>
      </c>
      <c r="E3" s="9" t="s">
        <v>103</v>
      </c>
      <c r="F3" s="124">
        <f>D3</f>
        <v>1</v>
      </c>
      <c r="G3" s="116">
        <f>COUNTIF($A$2:$A$999,A3)</f>
        <v>1</v>
      </c>
      <c r="H3" s="116" t="s">
        <v>37</v>
      </c>
    </row>
    <row r="4" spans="1:8" ht="31.2" x14ac:dyDescent="0.3">
      <c r="A4" s="133" t="s">
        <v>153</v>
      </c>
      <c r="B4" s="131" t="s">
        <v>106</v>
      </c>
      <c r="C4" s="9" t="s">
        <v>7</v>
      </c>
      <c r="D4" s="118">
        <v>1</v>
      </c>
      <c r="E4" s="25" t="s">
        <v>103</v>
      </c>
      <c r="F4" s="118">
        <f>D4</f>
        <v>1</v>
      </c>
      <c r="G4" s="116">
        <f>COUNTIF($A$2:$A$999,A4)</f>
        <v>1</v>
      </c>
      <c r="H4" s="116" t="s">
        <v>37</v>
      </c>
    </row>
    <row r="5" spans="1:8" x14ac:dyDescent="0.3">
      <c r="A5" s="134" t="s">
        <v>151</v>
      </c>
      <c r="B5" s="135" t="s">
        <v>152</v>
      </c>
      <c r="C5" s="9" t="s">
        <v>7</v>
      </c>
      <c r="D5" s="118">
        <v>1</v>
      </c>
      <c r="E5" s="25" t="s">
        <v>103</v>
      </c>
      <c r="F5" s="118">
        <v>1</v>
      </c>
      <c r="G5" s="116">
        <f>COUNTIF($A$2:$A$999,A5)</f>
        <v>1</v>
      </c>
      <c r="H5" s="116" t="s">
        <v>37</v>
      </c>
    </row>
    <row r="6" spans="1:8" x14ac:dyDescent="0.3">
      <c r="C6" s="127"/>
    </row>
    <row r="7" spans="1:8" x14ac:dyDescent="0.3">
      <c r="C7" s="127"/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DCD4785A-3DA1-4400-9D5C-C2E6C835FF8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373200-5E80-41D9-B6C5-3FC2C78FE51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RowHeight="15.6" x14ac:dyDescent="0.3"/>
  <cols>
    <col min="1" max="1" width="32.6640625" style="125" customWidth="1"/>
    <col min="2" max="2" width="100.6640625" style="117" customWidth="1"/>
    <col min="3" max="3" width="29.332031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116" customWidth="1"/>
    <col min="8" max="8" width="20.88671875" style="116" customWidth="1"/>
    <col min="9" max="16384" width="8.88671875" style="117"/>
  </cols>
  <sheetData>
    <row r="1" spans="1:8" ht="31.2" x14ac:dyDescent="0.3">
      <c r="A1" s="114" t="s">
        <v>1</v>
      </c>
      <c r="B1" s="115" t="s">
        <v>10</v>
      </c>
      <c r="C1" s="118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x14ac:dyDescent="0.3">
      <c r="A2" s="119" t="s">
        <v>20</v>
      </c>
      <c r="B2" s="120" t="s">
        <v>154</v>
      </c>
      <c r="C2" s="9" t="s">
        <v>9</v>
      </c>
      <c r="D2" s="121">
        <v>1</v>
      </c>
      <c r="E2" s="121" t="s">
        <v>103</v>
      </c>
      <c r="F2" s="121">
        <v>1</v>
      </c>
      <c r="G2" s="116">
        <f>COUNTIF($A$2:$A$998,A2)</f>
        <v>1</v>
      </c>
      <c r="H2" s="116" t="s">
        <v>37</v>
      </c>
    </row>
    <row r="3" spans="1:8" x14ac:dyDescent="0.3">
      <c r="A3" s="122" t="s">
        <v>21</v>
      </c>
      <c r="B3" s="123" t="s">
        <v>155</v>
      </c>
      <c r="C3" s="9" t="s">
        <v>9</v>
      </c>
      <c r="D3" s="124">
        <v>1</v>
      </c>
      <c r="E3" s="124" t="s">
        <v>103</v>
      </c>
      <c r="F3" s="124">
        <v>1</v>
      </c>
      <c r="G3" s="116">
        <f>COUNTIF($A$2:$A$998,A3)</f>
        <v>1</v>
      </c>
      <c r="H3" s="116" t="s">
        <v>37</v>
      </c>
    </row>
    <row r="4" spans="1:8" x14ac:dyDescent="0.3">
      <c r="B4" s="126"/>
      <c r="C4" s="127"/>
      <c r="F4" s="127"/>
    </row>
    <row r="5" spans="1:8" x14ac:dyDescent="0.3">
      <c r="B5" s="126"/>
      <c r="C5" s="127"/>
      <c r="D5" s="127"/>
      <c r="F5" s="127"/>
    </row>
    <row r="6" spans="1:8" x14ac:dyDescent="0.3">
      <c r="B6" s="126"/>
      <c r="C6" s="127"/>
      <c r="D6" s="127"/>
      <c r="F6" s="127"/>
    </row>
    <row r="7" spans="1:8" x14ac:dyDescent="0.3">
      <c r="B7" s="126"/>
      <c r="C7" s="127"/>
      <c r="D7" s="127"/>
      <c r="F7" s="127"/>
    </row>
    <row r="8" spans="1:8" x14ac:dyDescent="0.3">
      <c r="B8" s="126"/>
      <c r="C8" s="127"/>
      <c r="D8" s="127"/>
    </row>
    <row r="9" spans="1:8" x14ac:dyDescent="0.3">
      <c r="B9" s="126"/>
      <c r="C9" s="127"/>
      <c r="D9" s="127"/>
    </row>
    <row r="10" spans="1:8" x14ac:dyDescent="0.3">
      <c r="B10" s="126"/>
      <c r="C10" s="127"/>
      <c r="D10" s="127"/>
    </row>
    <row r="11" spans="1:8" x14ac:dyDescent="0.3">
      <c r="B11" s="126"/>
      <c r="C11" s="127"/>
      <c r="D11" s="127"/>
    </row>
    <row r="12" spans="1:8" x14ac:dyDescent="0.3">
      <c r="B12" s="126"/>
      <c r="C12" s="127"/>
    </row>
    <row r="13" spans="1:8" x14ac:dyDescent="0.3">
      <c r="B13" s="126"/>
      <c r="C13" s="127"/>
    </row>
    <row r="14" spans="1:8" x14ac:dyDescent="0.3">
      <c r="B14" s="126"/>
      <c r="C14" s="127"/>
    </row>
    <row r="15" spans="1:8" x14ac:dyDescent="0.3">
      <c r="B15" s="126"/>
      <c r="C15" s="127"/>
    </row>
    <row r="16" spans="1:8" x14ac:dyDescent="0.3">
      <c r="B16" s="126"/>
      <c r="C16" s="127"/>
    </row>
    <row r="17" spans="2:3" x14ac:dyDescent="0.3">
      <c r="B17" s="126"/>
      <c r="C17" s="127"/>
    </row>
    <row r="18" spans="2:3" x14ac:dyDescent="0.3">
      <c r="B18" s="126"/>
      <c r="C18" s="127"/>
    </row>
    <row r="19" spans="2:3" x14ac:dyDescent="0.3">
      <c r="B19" s="126"/>
      <c r="C19" s="127"/>
    </row>
    <row r="20" spans="2:3" x14ac:dyDescent="0.3">
      <c r="B20" s="126"/>
      <c r="C20" s="127"/>
    </row>
    <row r="21" spans="2:3" x14ac:dyDescent="0.3">
      <c r="B21" s="126"/>
      <c r="C21" s="127"/>
    </row>
    <row r="22" spans="2:3" x14ac:dyDescent="0.3">
      <c r="B22" s="126"/>
      <c r="C22" s="127"/>
    </row>
    <row r="23" spans="2:3" x14ac:dyDescent="0.3">
      <c r="B23" s="126"/>
      <c r="C23" s="127"/>
    </row>
    <row r="24" spans="2:3" x14ac:dyDescent="0.3">
      <c r="B24" s="126"/>
      <c r="C24" s="127"/>
    </row>
    <row r="25" spans="2:3" x14ac:dyDescent="0.3">
      <c r="B25" s="126"/>
      <c r="C25" s="127"/>
    </row>
    <row r="26" spans="2:3" x14ac:dyDescent="0.3">
      <c r="B26" s="126"/>
      <c r="C26" s="127"/>
    </row>
    <row r="27" spans="2:3" x14ac:dyDescent="0.3">
      <c r="B27" s="126"/>
      <c r="C27" s="127"/>
    </row>
    <row r="28" spans="2:3" x14ac:dyDescent="0.3">
      <c r="B28" s="126"/>
      <c r="C28" s="127"/>
    </row>
    <row r="29" spans="2:3" x14ac:dyDescent="0.3">
      <c r="B29" s="126"/>
      <c r="C29" s="127"/>
    </row>
    <row r="30" spans="2:3" x14ac:dyDescent="0.3">
      <c r="B30" s="126"/>
      <c r="C30" s="127"/>
    </row>
    <row r="31" spans="2:3" x14ac:dyDescent="0.3">
      <c r="B31" s="126"/>
      <c r="C31" s="127"/>
    </row>
    <row r="32" spans="2:3" x14ac:dyDescent="0.3">
      <c r="B32" s="126"/>
      <c r="C32" s="127"/>
    </row>
    <row r="33" spans="2:3" x14ac:dyDescent="0.3">
      <c r="B33" s="126"/>
      <c r="C33" s="127"/>
    </row>
    <row r="34" spans="2:3" x14ac:dyDescent="0.3">
      <c r="B34" s="126"/>
      <c r="C34" s="127"/>
    </row>
    <row r="35" spans="2:3" x14ac:dyDescent="0.3">
      <c r="B35" s="126"/>
      <c r="C35" s="127"/>
    </row>
    <row r="36" spans="2:3" x14ac:dyDescent="0.3">
      <c r="B36" s="126"/>
      <c r="C36" s="127"/>
    </row>
    <row r="37" spans="2:3" x14ac:dyDescent="0.3">
      <c r="B37" s="126"/>
      <c r="C37" s="127"/>
    </row>
    <row r="38" spans="2:3" x14ac:dyDescent="0.3">
      <c r="C38" s="127"/>
    </row>
    <row r="39" spans="2:3" x14ac:dyDescent="0.3">
      <c r="C39" s="127"/>
    </row>
    <row r="40" spans="2:3" x14ac:dyDescent="0.3">
      <c r="C40" s="127"/>
    </row>
    <row r="41" spans="2:3" x14ac:dyDescent="0.3">
      <c r="C41" s="127"/>
    </row>
    <row r="42" spans="2:3" x14ac:dyDescent="0.3">
      <c r="C42" s="127"/>
    </row>
    <row r="43" spans="2:3" x14ac:dyDescent="0.3">
      <c r="C43" s="127"/>
    </row>
    <row r="44" spans="2:3" x14ac:dyDescent="0.3">
      <c r="C44" s="127"/>
    </row>
    <row r="45" spans="2:3" x14ac:dyDescent="0.3">
      <c r="C45" s="127"/>
    </row>
    <row r="46" spans="2:3" x14ac:dyDescent="0.3">
      <c r="C46" s="127"/>
    </row>
    <row r="47" spans="2:3" x14ac:dyDescent="0.3">
      <c r="C47" s="127"/>
    </row>
    <row r="48" spans="2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68BA864D-A8FD-44FC-A9AD-CF4E8A2243D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D8AFA3-100F-4242-8F7A-05B1A9F90F24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C26" sqref="C26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0" t="s">
        <v>72</v>
      </c>
      <c r="B1" s="60" t="s">
        <v>65</v>
      </c>
      <c r="C1" s="60" t="s">
        <v>66</v>
      </c>
      <c r="D1" s="62" t="s">
        <v>77</v>
      </c>
      <c r="E1" s="60" t="s">
        <v>46</v>
      </c>
      <c r="F1" s="60" t="s">
        <v>67</v>
      </c>
      <c r="G1" s="60" t="s">
        <v>68</v>
      </c>
      <c r="H1" s="45" t="str">
        <f>_xlfn.TEXTJOIN("
",TRUE,F2:F99)</f>
        <v>09.02.08 Интеллектуальные интегрированные системы</v>
      </c>
    </row>
    <row r="2" spans="1:8" ht="41.4" x14ac:dyDescent="0.3">
      <c r="A2" s="63" t="s">
        <v>78</v>
      </c>
      <c r="B2" s="64" t="s">
        <v>79</v>
      </c>
      <c r="C2" s="64" t="s">
        <v>80</v>
      </c>
      <c r="D2" s="65">
        <v>10</v>
      </c>
      <c r="E2" s="66" t="s">
        <v>81</v>
      </c>
      <c r="F2" s="67" t="s">
        <v>82</v>
      </c>
      <c r="G2" s="68" t="s">
        <v>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7"/>
  <sheetViews>
    <sheetView workbookViewId="0">
      <selection activeCell="C26" sqref="C26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206" t="s">
        <v>84</v>
      </c>
      <c r="B1" s="207"/>
      <c r="C1" s="206"/>
      <c r="D1" s="206"/>
      <c r="E1" s="206"/>
      <c r="F1" s="206"/>
      <c r="G1" s="206"/>
      <c r="H1" s="206"/>
    </row>
    <row r="2" spans="1:8" x14ac:dyDescent="0.3">
      <c r="A2" s="208" t="s">
        <v>85</v>
      </c>
      <c r="B2" s="209"/>
      <c r="C2" s="209"/>
      <c r="D2" s="209"/>
      <c r="E2" s="209"/>
      <c r="F2" s="209"/>
      <c r="G2" s="209"/>
      <c r="H2" s="210"/>
    </row>
    <row r="3" spans="1:8" x14ac:dyDescent="0.3">
      <c r="A3" s="211" t="s">
        <v>86</v>
      </c>
      <c r="B3" s="212"/>
      <c r="C3" s="212"/>
      <c r="D3" s="212"/>
      <c r="E3" s="212"/>
      <c r="F3" s="212"/>
      <c r="G3" s="212"/>
      <c r="H3" s="213"/>
    </row>
    <row r="4" spans="1:8" x14ac:dyDescent="0.3">
      <c r="A4" s="214" t="s">
        <v>87</v>
      </c>
      <c r="B4" s="212"/>
      <c r="C4" s="212"/>
      <c r="D4" s="212"/>
      <c r="E4" s="212"/>
      <c r="F4" s="212"/>
      <c r="G4" s="212"/>
      <c r="H4" s="213"/>
    </row>
    <row r="5" spans="1:8" x14ac:dyDescent="0.3">
      <c r="A5" s="214" t="s">
        <v>88</v>
      </c>
      <c r="B5" s="212"/>
      <c r="C5" s="212"/>
      <c r="D5" s="212"/>
      <c r="E5" s="212"/>
      <c r="F5" s="212"/>
      <c r="G5" s="212"/>
      <c r="H5" s="213"/>
    </row>
    <row r="6" spans="1:8" ht="19.2" x14ac:dyDescent="0.3">
      <c r="A6" s="204" t="s">
        <v>89</v>
      </c>
      <c r="B6" s="205"/>
      <c r="C6" s="204"/>
      <c r="D6" s="204"/>
      <c r="E6" s="204"/>
      <c r="F6" s="204"/>
      <c r="G6" s="204"/>
      <c r="H6" s="204"/>
    </row>
    <row r="7" spans="1:8" ht="21" x14ac:dyDescent="0.3">
      <c r="A7" s="199" t="s">
        <v>90</v>
      </c>
      <c r="B7" s="200"/>
      <c r="C7" s="201" t="s">
        <v>82</v>
      </c>
      <c r="D7" s="202"/>
      <c r="E7" s="202"/>
      <c r="F7" s="202"/>
      <c r="G7" s="202"/>
      <c r="H7" s="202"/>
    </row>
    <row r="8" spans="1:8" ht="21.6" thickBot="1" x14ac:dyDescent="0.35">
      <c r="A8" s="182" t="s">
        <v>12</v>
      </c>
      <c r="B8" s="203"/>
      <c r="C8" s="185"/>
      <c r="D8" s="185"/>
      <c r="E8" s="185"/>
      <c r="F8" s="185"/>
      <c r="G8" s="185"/>
      <c r="H8" s="185"/>
    </row>
    <row r="9" spans="1:8" x14ac:dyDescent="0.3">
      <c r="A9" s="190" t="s">
        <v>91</v>
      </c>
      <c r="B9" s="191"/>
      <c r="C9" s="192"/>
      <c r="D9" s="192"/>
      <c r="E9" s="192"/>
      <c r="F9" s="192"/>
      <c r="G9" s="192"/>
      <c r="H9" s="193"/>
    </row>
    <row r="10" spans="1:8" x14ac:dyDescent="0.3">
      <c r="A10" s="186" t="s">
        <v>92</v>
      </c>
      <c r="B10" s="187"/>
      <c r="C10" s="188"/>
      <c r="D10" s="188"/>
      <c r="E10" s="188"/>
      <c r="F10" s="188"/>
      <c r="G10" s="188"/>
      <c r="H10" s="189"/>
    </row>
    <row r="11" spans="1:8" x14ac:dyDescent="0.3">
      <c r="A11" s="186" t="s">
        <v>93</v>
      </c>
      <c r="B11" s="187"/>
      <c r="C11" s="188"/>
      <c r="D11" s="188"/>
      <c r="E11" s="188"/>
      <c r="F11" s="188"/>
      <c r="G11" s="188"/>
      <c r="H11" s="189"/>
    </row>
    <row r="12" spans="1:8" x14ac:dyDescent="0.3">
      <c r="A12" s="186" t="s">
        <v>94</v>
      </c>
      <c r="B12" s="187"/>
      <c r="C12" s="188"/>
      <c r="D12" s="188"/>
      <c r="E12" s="188"/>
      <c r="F12" s="188"/>
      <c r="G12" s="188"/>
      <c r="H12" s="189"/>
    </row>
    <row r="13" spans="1:8" x14ac:dyDescent="0.3">
      <c r="A13" s="186" t="s">
        <v>95</v>
      </c>
      <c r="B13" s="187"/>
      <c r="C13" s="188"/>
      <c r="D13" s="188"/>
      <c r="E13" s="188"/>
      <c r="F13" s="188"/>
      <c r="G13" s="188"/>
      <c r="H13" s="189"/>
    </row>
    <row r="14" spans="1:8" x14ac:dyDescent="0.3">
      <c r="A14" s="186" t="s">
        <v>96</v>
      </c>
      <c r="B14" s="187"/>
      <c r="C14" s="188"/>
      <c r="D14" s="188"/>
      <c r="E14" s="188"/>
      <c r="F14" s="188"/>
      <c r="G14" s="188"/>
      <c r="H14" s="189"/>
    </row>
    <row r="15" spans="1:8" x14ac:dyDescent="0.3">
      <c r="A15" s="186" t="s">
        <v>97</v>
      </c>
      <c r="B15" s="187"/>
      <c r="C15" s="188"/>
      <c r="D15" s="188"/>
      <c r="E15" s="188"/>
      <c r="F15" s="188"/>
      <c r="G15" s="188"/>
      <c r="H15" s="189"/>
    </row>
    <row r="16" spans="1:8" x14ac:dyDescent="0.3">
      <c r="A16" s="186" t="s">
        <v>98</v>
      </c>
      <c r="B16" s="187"/>
      <c r="C16" s="188"/>
      <c r="D16" s="188"/>
      <c r="E16" s="188"/>
      <c r="F16" s="188"/>
      <c r="G16" s="188"/>
      <c r="H16" s="189"/>
    </row>
    <row r="17" spans="1:8" ht="15" thickBot="1" x14ac:dyDescent="0.35">
      <c r="A17" s="178" t="s">
        <v>99</v>
      </c>
      <c r="B17" s="179"/>
      <c r="C17" s="180"/>
      <c r="D17" s="180"/>
      <c r="E17" s="180"/>
      <c r="F17" s="180"/>
      <c r="G17" s="180"/>
      <c r="H17" s="181"/>
    </row>
    <row r="18" spans="1:8" ht="41.4" x14ac:dyDescent="0.3">
      <c r="A18" s="69" t="s">
        <v>0</v>
      </c>
      <c r="B18" s="70" t="s">
        <v>1</v>
      </c>
      <c r="C18" s="101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1" t="s">
        <v>100</v>
      </c>
    </row>
    <row r="19" spans="1:8" x14ac:dyDescent="0.3">
      <c r="A19" s="72">
        <v>1</v>
      </c>
      <c r="B19" s="73" t="s">
        <v>101</v>
      </c>
      <c r="C19" s="46" t="s">
        <v>102</v>
      </c>
      <c r="D19" s="72" t="s">
        <v>7</v>
      </c>
      <c r="E19" s="72">
        <v>12</v>
      </c>
      <c r="F19" s="72" t="s">
        <v>103</v>
      </c>
      <c r="G19" s="72">
        <f t="shared" ref="G19:G63" si="0">E19</f>
        <v>12</v>
      </c>
      <c r="H19" s="74" t="s">
        <v>104</v>
      </c>
    </row>
    <row r="20" spans="1:8" x14ac:dyDescent="0.3">
      <c r="A20" s="72">
        <v>2</v>
      </c>
      <c r="B20" s="73" t="s">
        <v>105</v>
      </c>
      <c r="C20" s="102" t="s">
        <v>106</v>
      </c>
      <c r="D20" s="72" t="s">
        <v>7</v>
      </c>
      <c r="E20" s="72">
        <v>24</v>
      </c>
      <c r="F20" s="75" t="s">
        <v>103</v>
      </c>
      <c r="G20" s="72">
        <f t="shared" si="0"/>
        <v>24</v>
      </c>
      <c r="H20" s="74" t="s">
        <v>104</v>
      </c>
    </row>
    <row r="21" spans="1:8" x14ac:dyDescent="0.3">
      <c r="A21" s="72">
        <v>3</v>
      </c>
      <c r="B21" s="76" t="s">
        <v>107</v>
      </c>
      <c r="C21" s="103" t="s">
        <v>108</v>
      </c>
      <c r="D21" s="77" t="s">
        <v>11</v>
      </c>
      <c r="E21" s="78">
        <v>1</v>
      </c>
      <c r="F21" s="72" t="s">
        <v>103</v>
      </c>
      <c r="G21" s="74">
        <v>1</v>
      </c>
      <c r="H21" s="79" t="s">
        <v>104</v>
      </c>
    </row>
    <row r="22" spans="1:8" x14ac:dyDescent="0.3">
      <c r="A22" s="72">
        <v>5</v>
      </c>
      <c r="B22" s="80" t="s">
        <v>109</v>
      </c>
      <c r="C22" s="104" t="s">
        <v>110</v>
      </c>
      <c r="D22" s="81" t="s">
        <v>5</v>
      </c>
      <c r="E22" s="81">
        <v>1</v>
      </c>
      <c r="F22" s="81" t="s">
        <v>103</v>
      </c>
      <c r="G22" s="81">
        <v>1</v>
      </c>
      <c r="H22" s="82" t="s">
        <v>104</v>
      </c>
    </row>
    <row r="23" spans="1:8" x14ac:dyDescent="0.3">
      <c r="A23" s="83">
        <v>6</v>
      </c>
      <c r="B23" s="84" t="s">
        <v>111</v>
      </c>
      <c r="C23" s="105" t="s">
        <v>112</v>
      </c>
      <c r="D23" s="85" t="s">
        <v>7</v>
      </c>
      <c r="E23" s="85">
        <v>2</v>
      </c>
      <c r="F23" s="85" t="s">
        <v>6</v>
      </c>
      <c r="G23" s="85">
        <v>2</v>
      </c>
      <c r="H23" s="86" t="s">
        <v>113</v>
      </c>
    </row>
    <row r="24" spans="1:8" x14ac:dyDescent="0.3">
      <c r="A24" s="83">
        <v>7</v>
      </c>
      <c r="B24" s="84" t="s">
        <v>114</v>
      </c>
      <c r="C24" s="105" t="s">
        <v>115</v>
      </c>
      <c r="D24" s="85" t="s">
        <v>7</v>
      </c>
      <c r="E24" s="85">
        <v>1</v>
      </c>
      <c r="F24" s="85" t="s">
        <v>6</v>
      </c>
      <c r="G24" s="85">
        <v>1</v>
      </c>
      <c r="H24" s="86" t="s">
        <v>113</v>
      </c>
    </row>
    <row r="25" spans="1:8" ht="21.6" thickBot="1" x14ac:dyDescent="0.35">
      <c r="A25" s="194" t="s">
        <v>116</v>
      </c>
      <c r="B25" s="183"/>
      <c r="C25" s="184"/>
      <c r="D25" s="184"/>
      <c r="E25" s="184"/>
      <c r="F25" s="184"/>
      <c r="G25" s="184"/>
      <c r="H25" s="184"/>
    </row>
    <row r="26" spans="1:8" x14ac:dyDescent="0.3">
      <c r="A26" s="190" t="s">
        <v>91</v>
      </c>
      <c r="B26" s="191"/>
      <c r="C26" s="192"/>
      <c r="D26" s="192"/>
      <c r="E26" s="192"/>
      <c r="F26" s="192"/>
      <c r="G26" s="192"/>
      <c r="H26" s="193"/>
    </row>
    <row r="27" spans="1:8" x14ac:dyDescent="0.3">
      <c r="A27" s="186" t="s">
        <v>117</v>
      </c>
      <c r="B27" s="187"/>
      <c r="C27" s="188"/>
      <c r="D27" s="188"/>
      <c r="E27" s="188"/>
      <c r="F27" s="188"/>
      <c r="G27" s="188"/>
      <c r="H27" s="189"/>
    </row>
    <row r="28" spans="1:8" x14ac:dyDescent="0.3">
      <c r="A28" s="186" t="s">
        <v>93</v>
      </c>
      <c r="B28" s="187"/>
      <c r="C28" s="188"/>
      <c r="D28" s="188"/>
      <c r="E28" s="188"/>
      <c r="F28" s="188"/>
      <c r="G28" s="188"/>
      <c r="H28" s="189"/>
    </row>
    <row r="29" spans="1:8" x14ac:dyDescent="0.3">
      <c r="A29" s="186" t="s">
        <v>118</v>
      </c>
      <c r="B29" s="187"/>
      <c r="C29" s="188"/>
      <c r="D29" s="188"/>
      <c r="E29" s="188"/>
      <c r="F29" s="188"/>
      <c r="G29" s="188"/>
      <c r="H29" s="189"/>
    </row>
    <row r="30" spans="1:8" x14ac:dyDescent="0.3">
      <c r="A30" s="186" t="s">
        <v>119</v>
      </c>
      <c r="B30" s="187"/>
      <c r="C30" s="188"/>
      <c r="D30" s="188"/>
      <c r="E30" s="188"/>
      <c r="F30" s="188"/>
      <c r="G30" s="188"/>
      <c r="H30" s="189"/>
    </row>
    <row r="31" spans="1:8" x14ac:dyDescent="0.3">
      <c r="A31" s="186" t="s">
        <v>96</v>
      </c>
      <c r="B31" s="187"/>
      <c r="C31" s="188"/>
      <c r="D31" s="188"/>
      <c r="E31" s="188"/>
      <c r="F31" s="188"/>
      <c r="G31" s="188"/>
      <c r="H31" s="189"/>
    </row>
    <row r="32" spans="1:8" x14ac:dyDescent="0.3">
      <c r="A32" s="186" t="s">
        <v>120</v>
      </c>
      <c r="B32" s="187"/>
      <c r="C32" s="188"/>
      <c r="D32" s="188"/>
      <c r="E32" s="188"/>
      <c r="F32" s="188"/>
      <c r="G32" s="188"/>
      <c r="H32" s="189"/>
    </row>
    <row r="33" spans="1:8" x14ac:dyDescent="0.3">
      <c r="A33" s="186" t="s">
        <v>98</v>
      </c>
      <c r="B33" s="187"/>
      <c r="C33" s="188"/>
      <c r="D33" s="188"/>
      <c r="E33" s="188"/>
      <c r="F33" s="188"/>
      <c r="G33" s="188"/>
      <c r="H33" s="189"/>
    </row>
    <row r="34" spans="1:8" ht="15" thickBot="1" x14ac:dyDescent="0.35">
      <c r="A34" s="195" t="s">
        <v>99</v>
      </c>
      <c r="B34" s="196"/>
      <c r="C34" s="197"/>
      <c r="D34" s="197"/>
      <c r="E34" s="197"/>
      <c r="F34" s="197"/>
      <c r="G34" s="197"/>
      <c r="H34" s="198"/>
    </row>
    <row r="35" spans="1:8" ht="41.4" x14ac:dyDescent="0.3">
      <c r="A35" s="68" t="s">
        <v>0</v>
      </c>
      <c r="B35" s="87" t="s">
        <v>1</v>
      </c>
      <c r="C35" s="101" t="s">
        <v>10</v>
      </c>
      <c r="D35" s="68" t="s">
        <v>2</v>
      </c>
      <c r="E35" s="68" t="s">
        <v>4</v>
      </c>
      <c r="F35" s="68" t="s">
        <v>3</v>
      </c>
      <c r="G35" s="68" t="s">
        <v>8</v>
      </c>
      <c r="H35" s="68" t="s">
        <v>100</v>
      </c>
    </row>
    <row r="36" spans="1:8" ht="27.6" x14ac:dyDescent="0.3">
      <c r="A36" s="69">
        <v>1</v>
      </c>
      <c r="B36" s="74" t="s">
        <v>121</v>
      </c>
      <c r="C36" s="82" t="s">
        <v>122</v>
      </c>
      <c r="D36" s="78" t="s">
        <v>11</v>
      </c>
      <c r="E36" s="78">
        <v>1</v>
      </c>
      <c r="F36" s="72" t="s">
        <v>123</v>
      </c>
      <c r="G36" s="74">
        <v>15</v>
      </c>
      <c r="H36" s="79" t="s">
        <v>104</v>
      </c>
    </row>
    <row r="37" spans="1:8" ht="27.6" x14ac:dyDescent="0.3">
      <c r="A37" s="69">
        <v>2</v>
      </c>
      <c r="B37" s="74" t="s">
        <v>124</v>
      </c>
      <c r="C37" s="79" t="s">
        <v>125</v>
      </c>
      <c r="D37" s="78" t="s">
        <v>11</v>
      </c>
      <c r="E37" s="78">
        <v>1</v>
      </c>
      <c r="F37" s="72" t="s">
        <v>123</v>
      </c>
      <c r="G37" s="74">
        <v>15</v>
      </c>
      <c r="H37" s="79" t="s">
        <v>104</v>
      </c>
    </row>
    <row r="38" spans="1:8" ht="27.6" x14ac:dyDescent="0.3">
      <c r="A38" s="69">
        <v>3</v>
      </c>
      <c r="B38" s="74" t="s">
        <v>126</v>
      </c>
      <c r="C38" s="102" t="s">
        <v>127</v>
      </c>
      <c r="D38" s="88" t="s">
        <v>5</v>
      </c>
      <c r="E38" s="78">
        <v>1</v>
      </c>
      <c r="F38" s="72" t="s">
        <v>123</v>
      </c>
      <c r="G38" s="74">
        <v>15</v>
      </c>
      <c r="H38" s="79" t="s">
        <v>104</v>
      </c>
    </row>
    <row r="39" spans="1:8" ht="27.6" x14ac:dyDescent="0.3">
      <c r="A39" s="72">
        <v>4</v>
      </c>
      <c r="B39" s="74" t="s">
        <v>128</v>
      </c>
      <c r="C39" s="106" t="s">
        <v>129</v>
      </c>
      <c r="D39" s="78" t="s">
        <v>18</v>
      </c>
      <c r="E39" s="78">
        <v>1</v>
      </c>
      <c r="F39" s="72" t="s">
        <v>130</v>
      </c>
      <c r="G39" s="74">
        <v>1</v>
      </c>
      <c r="H39" s="79" t="s">
        <v>104</v>
      </c>
    </row>
    <row r="40" spans="1:8" ht="27.6" x14ac:dyDescent="0.3">
      <c r="A40" s="69">
        <v>5</v>
      </c>
      <c r="B40" s="74" t="s">
        <v>131</v>
      </c>
      <c r="C40" s="107" t="s">
        <v>132</v>
      </c>
      <c r="D40" s="78" t="s">
        <v>11</v>
      </c>
      <c r="E40" s="78">
        <v>1</v>
      </c>
      <c r="F40" s="75" t="s">
        <v>123</v>
      </c>
      <c r="G40" s="74">
        <v>6</v>
      </c>
      <c r="H40" s="79" t="s">
        <v>113</v>
      </c>
    </row>
    <row r="41" spans="1:8" ht="27.6" x14ac:dyDescent="0.3">
      <c r="A41" s="72">
        <v>6</v>
      </c>
      <c r="B41" s="74" t="s">
        <v>131</v>
      </c>
      <c r="C41" s="79" t="s">
        <v>133</v>
      </c>
      <c r="D41" s="78" t="s">
        <v>11</v>
      </c>
      <c r="E41" s="78">
        <v>1</v>
      </c>
      <c r="F41" s="72" t="s">
        <v>123</v>
      </c>
      <c r="G41" s="74">
        <v>9</v>
      </c>
      <c r="H41" s="79" t="s">
        <v>104</v>
      </c>
    </row>
    <row r="42" spans="1:8" ht="27.6" x14ac:dyDescent="0.3">
      <c r="A42" s="69">
        <v>7</v>
      </c>
      <c r="B42" s="74" t="s">
        <v>134</v>
      </c>
      <c r="C42" s="79" t="s">
        <v>135</v>
      </c>
      <c r="D42" s="78" t="s">
        <v>7</v>
      </c>
      <c r="E42" s="78">
        <v>1</v>
      </c>
      <c r="F42" s="72" t="s">
        <v>123</v>
      </c>
      <c r="G42" s="74">
        <v>15</v>
      </c>
      <c r="H42" s="79" t="s">
        <v>104</v>
      </c>
    </row>
    <row r="43" spans="1:8" ht="27.6" x14ac:dyDescent="0.3">
      <c r="A43" s="72">
        <v>8</v>
      </c>
      <c r="B43" s="74" t="s">
        <v>136</v>
      </c>
      <c r="C43" s="79" t="s">
        <v>106</v>
      </c>
      <c r="D43" s="78" t="s">
        <v>7</v>
      </c>
      <c r="E43" s="78">
        <v>1</v>
      </c>
      <c r="F43" s="72" t="s">
        <v>123</v>
      </c>
      <c r="G43" s="74">
        <v>15</v>
      </c>
      <c r="H43" s="79" t="s">
        <v>104</v>
      </c>
    </row>
    <row r="44" spans="1:8" ht="27.6" x14ac:dyDescent="0.3">
      <c r="A44" s="69">
        <v>9</v>
      </c>
      <c r="B44" s="74" t="s">
        <v>137</v>
      </c>
      <c r="C44" s="107" t="s">
        <v>138</v>
      </c>
      <c r="D44" s="78" t="s">
        <v>11</v>
      </c>
      <c r="E44" s="78">
        <v>1</v>
      </c>
      <c r="F44" s="75" t="s">
        <v>123</v>
      </c>
      <c r="G44" s="74">
        <v>6</v>
      </c>
      <c r="H44" s="79" t="s">
        <v>113</v>
      </c>
    </row>
    <row r="45" spans="1:8" ht="27.6" x14ac:dyDescent="0.3">
      <c r="A45" s="72">
        <v>10</v>
      </c>
      <c r="B45" s="74" t="s">
        <v>137</v>
      </c>
      <c r="C45" s="82" t="s">
        <v>139</v>
      </c>
      <c r="D45" s="78" t="s">
        <v>11</v>
      </c>
      <c r="E45" s="78">
        <v>1</v>
      </c>
      <c r="F45" s="72" t="s">
        <v>123</v>
      </c>
      <c r="G45" s="74">
        <v>9</v>
      </c>
      <c r="H45" s="79" t="s">
        <v>104</v>
      </c>
    </row>
    <row r="46" spans="1:8" ht="27.6" x14ac:dyDescent="0.3">
      <c r="A46" s="69">
        <v>11</v>
      </c>
      <c r="B46" s="76" t="s">
        <v>140</v>
      </c>
      <c r="C46" s="105" t="s">
        <v>141</v>
      </c>
      <c r="D46" s="77" t="s">
        <v>11</v>
      </c>
      <c r="E46" s="78">
        <v>1</v>
      </c>
      <c r="F46" s="72" t="s">
        <v>123</v>
      </c>
      <c r="G46" s="74">
        <v>15</v>
      </c>
      <c r="H46" s="79" t="s">
        <v>104</v>
      </c>
    </row>
    <row r="47" spans="1:8" ht="27.6" x14ac:dyDescent="0.3">
      <c r="A47" s="72">
        <v>12</v>
      </c>
      <c r="B47" s="89" t="s">
        <v>142</v>
      </c>
      <c r="C47" s="90" t="s">
        <v>143</v>
      </c>
      <c r="D47" s="77" t="s">
        <v>11</v>
      </c>
      <c r="E47" s="78">
        <v>1</v>
      </c>
      <c r="F47" s="75" t="s">
        <v>123</v>
      </c>
      <c r="G47" s="74">
        <v>6</v>
      </c>
      <c r="H47" s="79" t="s">
        <v>113</v>
      </c>
    </row>
    <row r="48" spans="1:8" ht="27.6" x14ac:dyDescent="0.3">
      <c r="A48" s="69">
        <v>13</v>
      </c>
      <c r="B48" s="91" t="s">
        <v>142</v>
      </c>
      <c r="C48" s="108" t="s">
        <v>144</v>
      </c>
      <c r="D48" s="78" t="s">
        <v>11</v>
      </c>
      <c r="E48" s="78">
        <v>1</v>
      </c>
      <c r="F48" s="72" t="s">
        <v>123</v>
      </c>
      <c r="G48" s="74">
        <v>9</v>
      </c>
      <c r="H48" s="79" t="s">
        <v>104</v>
      </c>
    </row>
    <row r="49" spans="1:8" ht="21.6" thickBot="1" x14ac:dyDescent="0.35">
      <c r="A49" s="182" t="s">
        <v>15</v>
      </c>
      <c r="B49" s="183"/>
      <c r="C49" s="185"/>
      <c r="D49" s="185"/>
      <c r="E49" s="185"/>
      <c r="F49" s="185"/>
      <c r="G49" s="185"/>
      <c r="H49" s="185"/>
    </row>
    <row r="50" spans="1:8" x14ac:dyDescent="0.3">
      <c r="A50" s="190" t="s">
        <v>91</v>
      </c>
      <c r="B50" s="191"/>
      <c r="C50" s="192"/>
      <c r="D50" s="192"/>
      <c r="E50" s="192"/>
      <c r="F50" s="192"/>
      <c r="G50" s="192"/>
      <c r="H50" s="193"/>
    </row>
    <row r="51" spans="1:8" x14ac:dyDescent="0.3">
      <c r="A51" s="186" t="s">
        <v>145</v>
      </c>
      <c r="B51" s="187"/>
      <c r="C51" s="188"/>
      <c r="D51" s="188"/>
      <c r="E51" s="188"/>
      <c r="F51" s="188"/>
      <c r="G51" s="188"/>
      <c r="H51" s="189"/>
    </row>
    <row r="52" spans="1:8" x14ac:dyDescent="0.3">
      <c r="A52" s="186" t="s">
        <v>93</v>
      </c>
      <c r="B52" s="187"/>
      <c r="C52" s="188"/>
      <c r="D52" s="188"/>
      <c r="E52" s="188"/>
      <c r="F52" s="188"/>
      <c r="G52" s="188"/>
      <c r="H52" s="189"/>
    </row>
    <row r="53" spans="1:8" x14ac:dyDescent="0.3">
      <c r="A53" s="186" t="s">
        <v>118</v>
      </c>
      <c r="B53" s="187"/>
      <c r="C53" s="188"/>
      <c r="D53" s="188"/>
      <c r="E53" s="188"/>
      <c r="F53" s="188"/>
      <c r="G53" s="188"/>
      <c r="H53" s="189"/>
    </row>
    <row r="54" spans="1:8" x14ac:dyDescent="0.3">
      <c r="A54" s="186" t="s">
        <v>95</v>
      </c>
      <c r="B54" s="187"/>
      <c r="C54" s="188"/>
      <c r="D54" s="188"/>
      <c r="E54" s="188"/>
      <c r="F54" s="188"/>
      <c r="G54" s="188"/>
      <c r="H54" s="189"/>
    </row>
    <row r="55" spans="1:8" x14ac:dyDescent="0.3">
      <c r="A55" s="186" t="s">
        <v>96</v>
      </c>
      <c r="B55" s="187"/>
      <c r="C55" s="188"/>
      <c r="D55" s="188"/>
      <c r="E55" s="188"/>
      <c r="F55" s="188"/>
      <c r="G55" s="188"/>
      <c r="H55" s="189"/>
    </row>
    <row r="56" spans="1:8" x14ac:dyDescent="0.3">
      <c r="A56" s="186" t="s">
        <v>146</v>
      </c>
      <c r="B56" s="187"/>
      <c r="C56" s="188"/>
      <c r="D56" s="188"/>
      <c r="E56" s="188"/>
      <c r="F56" s="188"/>
      <c r="G56" s="188"/>
      <c r="H56" s="189"/>
    </row>
    <row r="57" spans="1:8" x14ac:dyDescent="0.3">
      <c r="A57" s="174" t="s">
        <v>98</v>
      </c>
      <c r="B57" s="175"/>
      <c r="C57" s="176"/>
      <c r="D57" s="176"/>
      <c r="E57" s="176"/>
      <c r="F57" s="176"/>
      <c r="G57" s="176"/>
      <c r="H57" s="177"/>
    </row>
    <row r="58" spans="1:8" ht="15" thickBot="1" x14ac:dyDescent="0.35">
      <c r="A58" s="178" t="s">
        <v>147</v>
      </c>
      <c r="B58" s="179"/>
      <c r="C58" s="180"/>
      <c r="D58" s="180"/>
      <c r="E58" s="180"/>
      <c r="F58" s="180"/>
      <c r="G58" s="180"/>
      <c r="H58" s="181"/>
    </row>
    <row r="59" spans="1:8" ht="41.4" x14ac:dyDescent="0.3">
      <c r="A59" s="74" t="s">
        <v>0</v>
      </c>
      <c r="B59" s="87" t="s">
        <v>1</v>
      </c>
      <c r="C59" s="101" t="s">
        <v>10</v>
      </c>
      <c r="D59" s="68" t="s">
        <v>2</v>
      </c>
      <c r="E59" s="68" t="s">
        <v>4</v>
      </c>
      <c r="F59" s="68" t="s">
        <v>3</v>
      </c>
      <c r="G59" s="68" t="s">
        <v>8</v>
      </c>
      <c r="H59" s="68" t="s">
        <v>100</v>
      </c>
    </row>
    <row r="60" spans="1:8" x14ac:dyDescent="0.3">
      <c r="A60" s="92">
        <v>1</v>
      </c>
      <c r="B60" s="93" t="s">
        <v>126</v>
      </c>
      <c r="C60" s="109" t="s">
        <v>148</v>
      </c>
      <c r="D60" s="94" t="s">
        <v>5</v>
      </c>
      <c r="E60" s="94">
        <v>1</v>
      </c>
      <c r="F60" s="88" t="s">
        <v>103</v>
      </c>
      <c r="G60" s="46">
        <f t="shared" si="0"/>
        <v>1</v>
      </c>
      <c r="H60" s="79" t="s">
        <v>104</v>
      </c>
    </row>
    <row r="61" spans="1:8" x14ac:dyDescent="0.3">
      <c r="A61" s="92">
        <v>2</v>
      </c>
      <c r="B61" s="86" t="s">
        <v>149</v>
      </c>
      <c r="C61" s="110" t="s">
        <v>150</v>
      </c>
      <c r="D61" s="95" t="s">
        <v>7</v>
      </c>
      <c r="E61" s="46">
        <v>1</v>
      </c>
      <c r="F61" s="88" t="s">
        <v>103</v>
      </c>
      <c r="G61" s="46">
        <f t="shared" si="0"/>
        <v>1</v>
      </c>
      <c r="H61" s="79" t="s">
        <v>104</v>
      </c>
    </row>
    <row r="62" spans="1:8" x14ac:dyDescent="0.3">
      <c r="A62" s="79">
        <v>3</v>
      </c>
      <c r="B62" s="93" t="s">
        <v>151</v>
      </c>
      <c r="C62" s="85" t="s">
        <v>152</v>
      </c>
      <c r="D62" s="96" t="s">
        <v>7</v>
      </c>
      <c r="E62" s="97">
        <v>1</v>
      </c>
      <c r="F62" s="81" t="s">
        <v>103</v>
      </c>
      <c r="G62" s="97">
        <v>1</v>
      </c>
      <c r="H62" s="82" t="s">
        <v>104</v>
      </c>
    </row>
    <row r="63" spans="1:8" x14ac:dyDescent="0.3">
      <c r="A63" s="79">
        <v>4</v>
      </c>
      <c r="B63" s="98" t="s">
        <v>153</v>
      </c>
      <c r="C63" s="111" t="s">
        <v>106</v>
      </c>
      <c r="D63" s="97" t="s">
        <v>7</v>
      </c>
      <c r="E63" s="82">
        <v>1</v>
      </c>
      <c r="F63" s="81" t="s">
        <v>103</v>
      </c>
      <c r="G63" s="97">
        <f t="shared" si="0"/>
        <v>1</v>
      </c>
      <c r="H63" s="82" t="s">
        <v>104</v>
      </c>
    </row>
    <row r="64" spans="1:8" ht="21" x14ac:dyDescent="0.3">
      <c r="A64" s="182" t="s">
        <v>14</v>
      </c>
      <c r="B64" s="183"/>
      <c r="C64" s="184"/>
      <c r="D64" s="185"/>
      <c r="E64" s="185"/>
      <c r="F64" s="185"/>
      <c r="G64" s="185"/>
      <c r="H64" s="185"/>
    </row>
    <row r="65" spans="1:8" ht="41.4" x14ac:dyDescent="0.3">
      <c r="A65" s="74" t="s">
        <v>0</v>
      </c>
      <c r="B65" s="99" t="s">
        <v>1</v>
      </c>
      <c r="C65" s="5" t="s">
        <v>10</v>
      </c>
      <c r="D65" s="68" t="s">
        <v>2</v>
      </c>
      <c r="E65" s="68" t="s">
        <v>4</v>
      </c>
      <c r="F65" s="68" t="s">
        <v>3</v>
      </c>
      <c r="G65" s="68" t="s">
        <v>8</v>
      </c>
      <c r="H65" s="68" t="s">
        <v>100</v>
      </c>
    </row>
    <row r="66" spans="1:8" x14ac:dyDescent="0.3">
      <c r="A66" s="78">
        <v>1</v>
      </c>
      <c r="B66" s="77" t="s">
        <v>20</v>
      </c>
      <c r="C66" s="112" t="s">
        <v>154</v>
      </c>
      <c r="D66" s="78" t="s">
        <v>9</v>
      </c>
      <c r="E66" s="78">
        <v>1</v>
      </c>
      <c r="F66" s="78" t="s">
        <v>103</v>
      </c>
      <c r="G66" s="78">
        <v>1</v>
      </c>
      <c r="H66" s="78" t="s">
        <v>113</v>
      </c>
    </row>
    <row r="67" spans="1:8" x14ac:dyDescent="0.3">
      <c r="A67" s="73">
        <v>2</v>
      </c>
      <c r="B67" s="100" t="s">
        <v>21</v>
      </c>
      <c r="C67" s="113" t="s">
        <v>155</v>
      </c>
      <c r="D67" s="73" t="s">
        <v>9</v>
      </c>
      <c r="E67" s="73">
        <v>1</v>
      </c>
      <c r="F67" s="73" t="s">
        <v>103</v>
      </c>
      <c r="G67" s="73">
        <v>1</v>
      </c>
      <c r="H67" s="73" t="s">
        <v>113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0:H50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49:H49"/>
    <mergeCell ref="A57:H57"/>
    <mergeCell ref="A58:H58"/>
    <mergeCell ref="A64:H64"/>
    <mergeCell ref="A51:H51"/>
    <mergeCell ref="A52:H52"/>
    <mergeCell ref="A53:H53"/>
    <mergeCell ref="A54:H54"/>
    <mergeCell ref="A55:H55"/>
    <mergeCell ref="A56:H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Лист1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2026-03-27T07:24:16Z</dcterms:modified>
</cp:coreProperties>
</file>