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8A1AB94-790B-4367-87D5-8431706165F5}"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зона'!$A$1:$H$10</definedName>
    <definedName name="_xlnm._FilterDatabase" localSheetId="5" hidden="1">'Охрана труда'!$A$1:$H$3</definedName>
    <definedName name="_xlnm._FilterDatabase" localSheetId="4" hidden="1">'Рабочее место преподавателя'!$A$1:$H$8</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4" i="6"/>
  <c r="G23" i="6"/>
  <c r="G6" i="10"/>
  <c r="G2" i="10"/>
  <c r="G5" i="10"/>
  <c r="G3" i="10"/>
  <c r="G9" i="10"/>
  <c r="G10" i="10"/>
  <c r="G4" i="10"/>
  <c r="G8" i="10"/>
  <c r="G6" i="11"/>
  <c r="G5" i="11"/>
  <c r="G2" i="11"/>
  <c r="G3" i="11"/>
  <c r="G8" i="12"/>
  <c r="G5" i="12"/>
  <c r="G3" i="12"/>
  <c r="G2" i="12"/>
  <c r="G7" i="12"/>
  <c r="G6" i="12"/>
  <c r="G3" i="13"/>
  <c r="F3" i="13"/>
  <c r="F2" i="13"/>
  <c r="F5" i="12"/>
  <c r="F3" i="12"/>
  <c r="F6" i="10"/>
  <c r="F4" i="10"/>
  <c r="G68" i="14"/>
  <c r="G67" i="14"/>
  <c r="G62" i="14"/>
  <c r="G61" i="14"/>
  <c r="G27" i="14"/>
  <c r="G21" i="14"/>
  <c r="H1" i="8" l="1"/>
  <c r="G27" i="6"/>
  <c r="G26" i="6"/>
  <c r="G7" i="10" l="1"/>
  <c r="G4" i="11"/>
  <c r="G4" i="12"/>
  <c r="G2" i="13"/>
  <c r="G39" i="6"/>
  <c r="G37" i="6" l="1"/>
</calcChain>
</file>

<file path=xl/sharedStrings.xml><?xml version="1.0" encoding="utf-8"?>
<sst xmlns="http://schemas.openxmlformats.org/spreadsheetml/2006/main" count="519" uniqueCount="166">
  <si>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</si>
  <si>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</si>
  <si>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</si>
  <si>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</si>
  <si>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</si>
  <si>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</si>
  <si>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</si>
  <si>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</si>
  <si>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</si>
  <si>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</si>
  <si>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</si>
  <si>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</si>
  <si>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</si>
  <si>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</si>
  <si>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</si>
  <si>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</si>
  <si>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</si>
  <si>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</si>
  <si>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</si>
  <si>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</si>
  <si>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</si>
  <si>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</si>
  <si>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</si>
  <si>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</si>
  <si>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</si>
  <si>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</si>
  <si>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</si>
  <si>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</si>
  <si>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</si>
  <si>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</si>
  <si>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</si>
  <si>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</si>
  <si>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</si>
  <si>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</si>
  <si>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</si>
  <si>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</si>
  <si>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</si>
  <si>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</si>
  <si>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</si>
  <si>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</si>
  <si>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</si>
  <si>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</si>
  <si>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</si>
  <si>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</si>
  <si>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</si>
  <si>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</si>
  <si>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</si>
  <si>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</si>
  <si>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</si>
  <si>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</si>
  <si>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</si>
  <si>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</si>
  <si>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</si>
  <si>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</si>
  <si>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</si>
  <si>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</si>
  <si>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</si>
  <si>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</si>
  <si>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</si>
  <si>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</si>
  <si>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</si>
  <si>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</si>
  <si>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</si>
  <si>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</si>
  <si>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</si>
  <si>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</si>
  <si>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</si>
  <si>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</si>
  <si>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</si>
  <si>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</si>
  <si>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</si>
  <si>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</si>
  <si>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</si>
  <si>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</si>
  <si>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Кемеровская область - Кузбасс</t>
  </si>
  <si>
    <t>ГАПОУ «Новокузнецкий торгово­-экономический техникум»</t>
  </si>
  <si>
    <t>Обеспечение безопасности гостей / пассажиров в чрезвычайных ситуациях</t>
  </si>
  <si>
    <t>43.02.06 Сервис на транспорте (по видам транспорта)
43.02.15 Поварское и кондитерское дело
43.01.10 Мастер индустрии питания
43.02.16 Туризм и гостеприимство
38.02.08 Торговое дело
19.02.13 Технология продуктов общественного питания массового изготовления и специализированных пищевых продуктов</t>
  </si>
  <si>
    <t>Обеспечение безопасности гостей и пассажиров в чрезвычайных ситуациях</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</si>
  <si>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</si>
  <si>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</si>
  <si>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</si>
  <si>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</si>
  <si>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</si>
  <si>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Обеспечение безопасности гостей / пассажиров в чрезвычайных ситуациях</t>
    </r>
    <r>
      <rPr>
        <sz val="16"/>
        <color theme="0"/>
        <rFont val="Times New Roman"/>
        <family val="1"/>
        <charset val="204"/>
      </rPr>
      <t xml:space="preserve"> (30</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</si>
  <si>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</si>
  <si>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43.02.06 Сервис на транспорте (по видам транспорта), 43.02.15 Поварское и кондитерское дело, 43.01.09 Повар, кондитер, 43.02.16 Туризм и гостеприимство, 38.02.08 Торговое дело, 19.02.13 Технология продуктов общественного питания массового изготовления и специализированных пищевых продуктов</t>
  </si>
  <si>
    <t xml:space="preserve">Требования к обеспечению зоны (коммуникации, площадь, сети и др.): </t>
  </si>
  <si>
    <t>Площадь зоны: не менее 8 кв.м.</t>
  </si>
  <si>
    <t xml:space="preserve">Освещение: Допустимо верхнее  искусственное освещение  ( не менее 400 люкс) </t>
  </si>
  <si>
    <t>Интернет : Подключение к беспроводному / 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</si>
  <si>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</si>
  <si>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</si>
  <si>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- 8 м2 на всю зону</t>
  </si>
  <si>
    <t>Подведение/ отведение ГХВС: не требуется</t>
  </si>
  <si>
    <t>Подведение сжатого воздуха: не требуется)</t>
  </si>
  <si>
    <t>Источник финансирования</t>
  </si>
  <si>
    <t>Лазерный тир</t>
  </si>
  <si>
    <t>Дистанция стрельбы: от 3 до 25 м. Размещение: в помещении. Тип тира: с бумажными мишенями. В комплект входят:
лазерная камера, управляющая программа, штатив для  камеры, лазерный пистолет Макарова, лазерный автомат Калашникова, мишень грудная М4-Г25 - 2 шт, мишень грудная М4-Г12 - 2 шт, стойка для мишени -2 шт.</t>
  </si>
  <si>
    <t>шт.</t>
  </si>
  <si>
    <t>ФБ</t>
  </si>
  <si>
    <t>Носилки санитарные</t>
  </si>
  <si>
    <t>Грузоподъемность не менее 150 кг. Вид исполнения: всеклиматическое. Размеры не менее (ДхШхВ) 220х56х16,5 см</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</si>
  <si>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</si>
  <si>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</si>
  <si>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Шкаф закрытый с полками</t>
  </si>
  <si>
    <t>Каркас и полки из ЛДСП. Задняя стенка ДВПО. Размер не менее (ШхГхВ) 800х500х2100 мм Предназначен для хранения учебного оборудования</t>
  </si>
  <si>
    <t xml:space="preserve">Мебель </t>
  </si>
  <si>
    <t>Шкаф закрытый двухсекционный</t>
  </si>
  <si>
    <t>Материал ЛДСП. Одна секция сплошная без полок, одна секция с полкой  и перекладиной. Размер не менее (ШхГхВ) 800х500х2100 мм Предназначен для хранения учебного оборудования</t>
  </si>
  <si>
    <t>Интерактивный учебно-тренировочный комплекс средств тушения пожара</t>
  </si>
  <si>
    <t xml:space="preserve">Тренажер пожарной безопасности для отработки навыка использования огнетушителей. Включает в себя: модели огнетушителей, стойку для хранения огнетушителей, мультимедийный видеопроектор с экраном, системный блок с программным обеспечением, беспроводные клавиатура и мышь, акустическая система, камера. </t>
  </si>
  <si>
    <t>Учебные материалы</t>
  </si>
  <si>
    <t xml:space="preserve">Квадрокоптер </t>
  </si>
  <si>
    <t>Время полета не менее 30 минут. Максимальная горизонтальная скорость полета не менее 50 км/час. Разрешение камеры не мене 48 Mn. Дальность управления по Wi-Fi/Bluetooth не менее 3 км. Имеется пульт дистанционного управления, поддержка управления со смартфона/планшета. Используется для формирования навыков оценки состояния территорий гостиничных предприятий, вокзальных комплексов, выявления угроз безопасности</t>
  </si>
  <si>
    <t xml:space="preserve">Видеокамеры </t>
  </si>
  <si>
    <t>Цифровое изображение, не менее 1920x1080, 25 кадров /секунда. Ночная съемка, датчик движения.</t>
  </si>
  <si>
    <t>ВБ</t>
  </si>
  <si>
    <t>Коммутатор</t>
  </si>
  <si>
    <t xml:space="preserve">Базовая скорость передачи данных: 1ГБ / секунда. Количество LAN-портов 24. Тип управления: неуправляемый. </t>
  </si>
  <si>
    <t>Рабочее место учащегося</t>
  </si>
  <si>
    <t>Площадь зоны: не менее 39,9 кв.м.</t>
  </si>
  <si>
    <t xml:space="preserve">Освещение: Допустимо верхнее  искусственное освещение ( не менее 400 люкс) </t>
  </si>
  <si>
    <r>
      <t xml:space="preserve">Электричество: Подключения к сети </t>
    </r>
    <r>
      <rPr>
        <sz val="11"/>
        <rFont val="Times New Roman"/>
        <family val="1"/>
        <charset val="204"/>
      </rPr>
      <t>220 В</t>
    </r>
  </si>
  <si>
    <t>Покрытие пола: линолеум - 39,9 м2 на всю зону</t>
  </si>
  <si>
    <t>Подведение сжатого воздуха:  не требуется)</t>
  </si>
  <si>
    <t>Противогаз учебный</t>
  </si>
  <si>
    <t xml:space="preserve">Гражданский противогаз. предназначен для защиты органов дыхания, лица и глаз человека от отравляющих веществ, радиоактивной пыли, бактериальных аэрозолей. </t>
  </si>
  <si>
    <t xml:space="preserve">шт ( на 1 раб.место) </t>
  </si>
  <si>
    <t xml:space="preserve">Костюм химзащиты </t>
  </si>
  <si>
    <t>Ткань верха: Т-15 прорезиненная. Вес не более 4 кг.</t>
  </si>
  <si>
    <t xml:space="preserve">шт ( на 3 раб.места) </t>
  </si>
  <si>
    <t>Газодымозащитный комплект</t>
  </si>
  <si>
    <t>Масса не более 800 г. Время надевания и приведения в рабочее состояние
не более 60 сек. Площадь поля зрения рабочей части
не менее 70%.Сопротивление дыханию при расходе воздуха  95 дм3/мин на вдохе / на выдохе не более 800 Па/300  Па.</t>
  </si>
  <si>
    <t xml:space="preserve">шт ( на 6 раб.место) </t>
  </si>
  <si>
    <t>Стол с поворотной столешницей</t>
  </si>
  <si>
    <t>Металлокаркас, столешница ЛДСП, столешница может складываться в вертикальное положение и фиксироваться, колесные опоры со стопорами для фиксации. Размер (ШхГхВ) 1200х600х750 мм</t>
  </si>
  <si>
    <t xml:space="preserve">шт ( на 2 раб.места) </t>
  </si>
  <si>
    <t>Стул ученический</t>
  </si>
  <si>
    <t>Нерегулируемый. Каркас: металлический. Сиденье и спинка: пластик</t>
  </si>
  <si>
    <t>Площадь зоны: не менее 3,4 кв.м.</t>
  </si>
  <si>
    <t>Интернет :Подключение к беспроводному / проводному интернету</t>
  </si>
  <si>
    <r>
      <t xml:space="preserve">Электричество: Подключения к сети </t>
    </r>
    <r>
      <rPr>
        <sz val="11"/>
        <rFont val="Times New Roman"/>
        <family val="1"/>
        <charset val="204"/>
      </rPr>
      <t>220 В</t>
    </r>
    <r>
      <rPr>
        <sz val="11"/>
        <color theme="1"/>
        <rFont val="Times New Roman"/>
        <family val="1"/>
        <charset val="204"/>
      </rPr>
      <t xml:space="preserve"> </t>
    </r>
  </si>
  <si>
    <t>Контур заземления для электропитания и сети слаботочных подключений :  не требуется</t>
  </si>
  <si>
    <t>Покрытие пола: линолеум - 3,4 м2 на всю зону</t>
  </si>
  <si>
    <t>Подведение/ отведение ГХВС:  не требуется)</t>
  </si>
  <si>
    <t>Персональный компьютер</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</si>
  <si>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Веб-камера с микрофоном. Проводная гарнитура (наушники, микрофон)</t>
  </si>
  <si>
    <t>Сейф металлический</t>
  </si>
  <si>
    <t>Категория: офисный. Класс взломостойкости: S1. Тип замка: ключевой. Размер не более (ШхГхВ) 500х500х1000 мм</t>
  </si>
  <si>
    <t xml:space="preserve">шт. </t>
  </si>
  <si>
    <t>Кресло офисное</t>
  </si>
  <si>
    <t>Регулируемое по высоте, на колесах. Сиденье мягкое, спинка сетка, подлокотники пластиковые</t>
  </si>
  <si>
    <t>Многофункциональное устройство</t>
  </si>
  <si>
    <t>Устройство с функциями принтер-сканер-копир, формат А4, черно-белая печать</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</si>
  <si>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</si>
  <si>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</si>
  <si>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 xml:space="preserve">Материал ЛДСП. З выдвижных ящики. Опора: 4 колеса. Размер не менее (ГхГхВ) 380х500х650 мм Предназначена для канцелярских принадлежностей. </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</si>
  <si>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</si>
  <si>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</si>
  <si>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Костюм химзащиты</t>
  </si>
  <si>
    <t>Квадрокоптер</t>
  </si>
  <si>
    <t>Видеокамеры</t>
  </si>
  <si>
    <t>Базовая часть</t>
  </si>
  <si>
    <t>19.02.13 Технология продуктов общественного питания массового изготовления и специализированных пищевых продуктов
38.02.08 Торговое дело
43.01.10 Мастер индустрии питания
43.02.06 Сервис на транспорте (по видам транспорта)
43.02.15 Поварское и кондитерское дело
43.02.16 Туризм и гостеприимство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</si>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</sst>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9C7C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7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top"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8" xfId="0" applyFont="1" applyBorder="1" applyAlignment="1">
      <alignment horizontal="left" vertical="center" wrapText="1"/>
    </xf>
    <xf numFmtId="0" fontId="4" fillId="0" borderId="3" xfId="0" applyFont="1" applyBorder="1" applyAlignment="1">
      <alignment horizontal="center" vertical="center" wrapText="1"/>
    </xf>
    <xf numFmtId="0" fontId="0" fillId="0" borderId="7" xfId="0" applyBorder="1" applyAlignment="1">
      <alignment horizontal="center" vertical="center"/>
    </xf>
    <xf numFmtId="0" fontId="2" fillId="0" borderId="7" xfId="0" applyFont="1" applyBorder="1" applyAlignment="1">
      <alignment vertical="center"/>
    </xf>
    <xf numFmtId="0" fontId="4" fillId="0" borderId="17" xfId="0" applyFont="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center" vertical="center"/>
    </xf>
    <xf numFmtId="0" fontId="4" fillId="0" borderId="33" xfId="0" applyFont="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center" vertical="center"/>
      <protection locked="0"/>
    </xf>
    <xf numFmtId="0" fontId="2" fillId="0" borderId="17" xfId="0" applyFont="1" applyBorder="1" applyAlignment="1">
      <alignment horizontal="center" vertical="center"/>
    </xf>
    <xf numFmtId="0" fontId="4" fillId="0" borderId="7" xfId="0" applyFont="1" applyBorder="1" applyAlignment="1">
      <alignment horizontal="left" vertical="center" wrapText="1"/>
    </xf>
    <xf numFmtId="0" fontId="2" fillId="0" borderId="16" xfId="0" applyFont="1" applyBorder="1" applyAlignment="1">
      <alignment horizontal="center" vertical="center"/>
    </xf>
    <xf numFmtId="0" fontId="4" fillId="3" borderId="7" xfId="3" applyFont="1" applyFill="1" applyBorder="1" applyAlignment="1">
      <alignment vertical="center"/>
    </xf>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3" borderId="8" xfId="3" applyFont="1" applyFill="1" applyBorder="1" applyAlignment="1">
      <alignment vertical="center"/>
    </xf>
    <xf numFmtId="0" fontId="4" fillId="3" borderId="17"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7" xfId="0" applyFont="1" applyBorder="1" applyAlignment="1" applyProtection="1">
      <alignment horizontal="left" vertical="center"/>
      <protection locked="0"/>
    </xf>
    <xf numFmtId="0" fontId="16" fillId="0" borderId="33" xfId="0" applyFont="1" applyBorder="1" applyAlignment="1">
      <alignment horizontal="left" vertical="center" wrapText="1"/>
    </xf>
    <xf numFmtId="0" fontId="16" fillId="0" borderId="17" xfId="3"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6" fillId="0" borderId="34" xfId="0" applyFont="1" applyBorder="1" applyAlignment="1">
      <alignment horizontal="left" vertical="center" wrapText="1"/>
    </xf>
    <xf numFmtId="0" fontId="16" fillId="0" borderId="13" xfId="0" applyFont="1" applyBorder="1" applyAlignment="1">
      <alignment horizontal="left" vertical="center" wrapText="1"/>
    </xf>
    <xf numFmtId="0" fontId="16" fillId="5" borderId="34" xfId="0" applyFont="1" applyFill="1" applyBorder="1" applyAlignment="1">
      <alignment horizontal="left" vertical="center"/>
    </xf>
    <xf numFmtId="0" fontId="14" fillId="0" borderId="33" xfId="0" applyFont="1" applyBorder="1" applyAlignment="1">
      <alignment horizontal="left" vertical="center" wrapText="1"/>
    </xf>
    <xf numFmtId="0" fontId="18" fillId="0" borderId="7" xfId="0" applyFont="1" applyBorder="1"/>
    <xf numFmtId="0" fontId="17" fillId="9" borderId="7" xfId="0" applyFont="1" applyFill="1" applyBorder="1" applyAlignment="1">
      <alignment horizontal="center" vertical="center" wrapText="1"/>
    </xf>
    <xf numFmtId="0" fontId="0" fillId="0" borderId="7" xfId="0" applyBorder="1"/>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5"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13" xfId="0" applyFont="1" applyFill="1" applyBorder="1" applyAlignment="1">
      <alignment horizontal="center" vertical="center"/>
    </xf>
    <xf numFmtId="0" fontId="33" fillId="4" borderId="7" xfId="0" applyFont="1" applyFill="1" applyBorder="1" applyAlignment="1">
      <alignment horizontal="left" vertical="center"/>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11" fillId="6" borderId="23" xfId="0" applyFont="1" applyFill="1" applyBorder="1" applyAlignment="1">
      <alignment horizontal="left" vertical="center" wrapText="1"/>
    </xf>
    <xf numFmtId="0" fontId="4" fillId="0" borderId="0" xfId="0" applyFont="1" applyAlignment="1">
      <alignment vertical="center"/>
    </xf>
    <xf numFmtId="0" fontId="4" fillId="0" borderId="24" xfId="0" applyFont="1" applyBorder="1" applyAlignment="1">
      <alignment vertical="center"/>
    </xf>
    <xf numFmtId="0" fontId="15" fillId="6" borderId="23"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36"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75" t="s">
        <v>165</v>
      </c>
      <c r="B1" s="175"/>
      <c r="C1" s="175"/>
      <c r="D1" s="175"/>
      <c r="E1" s="175"/>
      <c r="F1" s="175"/>
      <c r="G1" s="175"/>
    </row>
    <row r="2" spans="1:7" ht="21" x14ac:dyDescent="0.3">
      <c r="A2" s="21" t="s">
        <v>44</v>
      </c>
      <c r="B2" s="20" t="s">
        <v>45</v>
      </c>
      <c r="C2" s="132" t="s">
        <v>78</v>
      </c>
      <c r="D2" s="132"/>
      <c r="E2" s="132"/>
      <c r="F2" s="132"/>
      <c r="G2" s="132"/>
    </row>
    <row r="3" spans="1:7" ht="18" x14ac:dyDescent="0.35">
      <c r="A3" s="133" t="s">
        <v>46</v>
      </c>
      <c r="B3" s="134"/>
      <c r="C3" s="135">
        <f>D21</f>
        <v>12</v>
      </c>
      <c r="D3" s="135"/>
      <c r="E3" s="135"/>
      <c r="F3" s="135"/>
      <c r="G3" s="135"/>
    </row>
    <row r="4" spans="1:7" ht="96.6" customHeight="1" x14ac:dyDescent="0.3">
      <c r="A4" s="136" t="s">
        <v>47</v>
      </c>
      <c r="B4" s="137"/>
      <c r="C4" s="138" t="s">
        <v>164</v>
      </c>
      <c r="D4" s="138"/>
      <c r="E4" s="138"/>
      <c r="F4" s="138"/>
      <c r="G4" s="138"/>
    </row>
    <row r="5" spans="1:7" ht="14.4" x14ac:dyDescent="0.3">
      <c r="A5" s="141" t="s">
        <v>12</v>
      </c>
      <c r="B5" s="142"/>
      <c r="C5" s="142"/>
      <c r="D5" s="142"/>
      <c r="E5" s="142"/>
      <c r="F5" s="142"/>
      <c r="G5" s="142"/>
    </row>
    <row r="6" spans="1:7" ht="14.4" x14ac:dyDescent="0.3">
      <c r="A6" s="139" t="s">
        <v>48</v>
      </c>
      <c r="B6" s="140"/>
      <c r="C6" s="140"/>
      <c r="D6" s="140"/>
      <c r="E6" s="140"/>
      <c r="F6" s="140"/>
      <c r="G6" s="140"/>
    </row>
    <row r="7" spans="1:7" ht="14.4" x14ac:dyDescent="0.3">
      <c r="A7" s="139" t="s">
        <v>49</v>
      </c>
      <c r="B7" s="140"/>
      <c r="C7" s="140"/>
      <c r="D7" s="140"/>
      <c r="E7" s="140"/>
      <c r="F7" s="140"/>
      <c r="G7" s="140"/>
    </row>
    <row r="8" spans="1:7" ht="14.4" x14ac:dyDescent="0.3">
      <c r="A8" s="139" t="s">
        <v>50</v>
      </c>
      <c r="B8" s="140"/>
      <c r="C8" s="140"/>
      <c r="D8" s="140"/>
      <c r="E8" s="140"/>
      <c r="F8" s="140"/>
      <c r="G8" s="140"/>
    </row>
    <row r="9" spans="1:7" ht="14.4" x14ac:dyDescent="0.3">
      <c r="A9" s="139" t="s">
        <v>51</v>
      </c>
      <c r="B9" s="140"/>
      <c r="C9" s="140"/>
      <c r="D9" s="140"/>
      <c r="E9" s="140"/>
      <c r="F9" s="140"/>
      <c r="G9" s="140"/>
    </row>
    <row r="10" spans="1:7" ht="14.4" x14ac:dyDescent="0.3">
      <c r="A10" s="139" t="s">
        <v>52</v>
      </c>
      <c r="B10" s="140"/>
      <c r="C10" s="140"/>
      <c r="D10" s="140"/>
      <c r="E10" s="140"/>
      <c r="F10" s="140"/>
      <c r="G10" s="140"/>
    </row>
    <row r="11" spans="1:7" ht="14.4" x14ac:dyDescent="0.3">
      <c r="A11" s="139" t="s">
        <v>53</v>
      </c>
      <c r="B11" s="140"/>
      <c r="C11" s="140"/>
      <c r="D11" s="140"/>
      <c r="E11" s="140"/>
      <c r="F11" s="140"/>
      <c r="G11" s="140"/>
    </row>
    <row r="12" spans="1:7" ht="14.4" x14ac:dyDescent="0.3">
      <c r="A12" s="139" t="s">
        <v>54</v>
      </c>
      <c r="B12" s="140"/>
      <c r="C12" s="140"/>
      <c r="D12" s="140"/>
      <c r="E12" s="140"/>
      <c r="F12" s="140"/>
      <c r="G12" s="140"/>
    </row>
    <row r="13" spans="1:7" ht="14.4" x14ac:dyDescent="0.3">
      <c r="A13" s="122" t="s">
        <v>18</v>
      </c>
      <c r="B13" s="123"/>
      <c r="C13" s="123"/>
      <c r="D13" s="123"/>
      <c r="E13" s="123"/>
      <c r="F13" s="123"/>
      <c r="G13" s="123"/>
    </row>
    <row r="14" spans="1:7" ht="17.399999999999999" x14ac:dyDescent="0.3">
      <c r="A14" s="124" t="s">
        <v>11</v>
      </c>
      <c r="B14" s="125"/>
      <c r="C14" s="125"/>
      <c r="D14" s="125"/>
      <c r="E14" s="121"/>
      <c r="F14" s="121"/>
      <c r="G14" s="125"/>
    </row>
    <row r="15" spans="1:7" s="29" customFormat="1" ht="46.8" x14ac:dyDescent="0.3">
      <c r="A15" s="27" t="s">
        <v>0</v>
      </c>
      <c r="B15" s="27" t="s">
        <v>1</v>
      </c>
      <c r="C15" s="25" t="s">
        <v>9</v>
      </c>
      <c r="D15" s="25" t="s">
        <v>2</v>
      </c>
      <c r="E15" s="34"/>
      <c r="F15" s="35"/>
      <c r="G15" s="30" t="s">
        <v>55</v>
      </c>
    </row>
    <row r="16" spans="1:7" s="29" customFormat="1" ht="31.2" x14ac:dyDescent="0.3">
      <c r="A16" s="49">
        <v>1</v>
      </c>
      <c r="B16" s="110" t="s">
        <v>39</v>
      </c>
      <c r="C16" s="22" t="s">
        <v>15</v>
      </c>
      <c r="D16" s="11" t="s">
        <v>5</v>
      </c>
      <c r="E16" s="36"/>
      <c r="F16" s="37"/>
      <c r="G16" s="19">
        <v>1</v>
      </c>
    </row>
    <row r="17" spans="1:7" s="29" customFormat="1" ht="31.2" x14ac:dyDescent="0.3">
      <c r="A17" s="49">
        <v>2</v>
      </c>
      <c r="B17" s="112" t="s">
        <v>110</v>
      </c>
      <c r="C17" s="48" t="s">
        <v>15</v>
      </c>
      <c r="D17" s="26" t="s">
        <v>10</v>
      </c>
      <c r="E17" s="36"/>
      <c r="F17" s="37"/>
      <c r="G17" s="31">
        <v>1</v>
      </c>
    </row>
    <row r="18" spans="1:7" ht="31.2" x14ac:dyDescent="0.3">
      <c r="A18" s="49">
        <v>3</v>
      </c>
      <c r="B18" s="113" t="s">
        <v>27</v>
      </c>
      <c r="C18" s="48" t="s">
        <v>15</v>
      </c>
      <c r="D18" s="11" t="s">
        <v>5</v>
      </c>
      <c r="E18" s="36"/>
      <c r="F18" s="37"/>
      <c r="G18" s="31">
        <v>1</v>
      </c>
    </row>
    <row r="19" spans="1:7" ht="31.2" x14ac:dyDescent="0.3">
      <c r="A19" s="49">
        <v>4</v>
      </c>
      <c r="B19" s="111" t="s">
        <v>101</v>
      </c>
      <c r="C19" s="48" t="s">
        <v>15</v>
      </c>
      <c r="D19" s="11" t="s">
        <v>10</v>
      </c>
      <c r="E19" s="36"/>
      <c r="F19" s="37"/>
      <c r="G19" s="31">
        <v>1</v>
      </c>
    </row>
    <row r="20" spans="1:7" ht="17.399999999999999" x14ac:dyDescent="0.3">
      <c r="A20" s="129" t="s">
        <v>71</v>
      </c>
      <c r="B20" s="130"/>
      <c r="C20" s="130"/>
      <c r="D20" s="131">
        <v>1</v>
      </c>
      <c r="E20" s="131"/>
      <c r="F20" s="131"/>
      <c r="G20" s="131"/>
    </row>
    <row r="21" spans="1:7" x14ac:dyDescent="0.3">
      <c r="A21" s="126" t="s">
        <v>16</v>
      </c>
      <c r="B21" s="127"/>
      <c r="C21" s="127"/>
      <c r="D21" s="128">
        <v>12</v>
      </c>
      <c r="E21" s="128"/>
      <c r="F21" s="128"/>
      <c r="G21" s="128"/>
    </row>
    <row r="22" spans="1:7" s="29" customFormat="1" ht="46.8" x14ac:dyDescent="0.3">
      <c r="A22" s="27" t="s">
        <v>0</v>
      </c>
      <c r="B22" s="27" t="s">
        <v>1</v>
      </c>
      <c r="C22" s="27" t="s">
        <v>9</v>
      </c>
      <c r="D22" s="27" t="s">
        <v>2</v>
      </c>
      <c r="E22" s="27" t="s">
        <v>56</v>
      </c>
      <c r="F22" s="27" t="s">
        <v>57</v>
      </c>
      <c r="G22" s="27" t="s">
        <v>55</v>
      </c>
    </row>
    <row r="23" spans="1:7" s="29" customFormat="1" ht="31.2" x14ac:dyDescent="0.3">
      <c r="A23" s="49">
        <v>1</v>
      </c>
      <c r="B23" s="9" t="s">
        <v>132</v>
      </c>
      <c r="C23" s="10" t="s">
        <v>15</v>
      </c>
      <c r="D23" s="11" t="s">
        <v>10</v>
      </c>
      <c r="E23" s="32">
        <v>1</v>
      </c>
      <c r="F23" s="32" t="s">
        <v>70</v>
      </c>
      <c r="G23" s="32">
        <f>$D$21*E23/IF(F23="на 1 р.м.",1,IF(F23="на 2 р.м.",2,#VALUE!))</f>
        <v>6</v>
      </c>
    </row>
    <row r="24" spans="1:7" s="29" customFormat="1" ht="31.2" x14ac:dyDescent="0.3">
      <c r="A24" s="49">
        <v>2</v>
      </c>
      <c r="B24" s="9" t="s">
        <v>160</v>
      </c>
      <c r="C24" s="10" t="s">
        <v>15</v>
      </c>
      <c r="D24" s="11" t="s">
        <v>10</v>
      </c>
      <c r="E24" s="32">
        <v>1</v>
      </c>
      <c r="F24" s="32" t="s">
        <v>70</v>
      </c>
      <c r="G24" s="32">
        <f>$D$21*E24/IF(F24="на 1 р.м.",1,IF(F24="на 2 р.м.",2,#VALUE!))</f>
        <v>6</v>
      </c>
    </row>
    <row r="25" spans="1:7" ht="31.2" x14ac:dyDescent="0.3">
      <c r="A25" s="49">
        <v>3</v>
      </c>
      <c r="B25" s="104" t="s">
        <v>126</v>
      </c>
      <c r="C25" s="10" t="s">
        <v>15</v>
      </c>
      <c r="D25" s="11" t="s">
        <v>10</v>
      </c>
      <c r="E25" s="32">
        <v>1</v>
      </c>
      <c r="F25" s="32" t="s">
        <v>58</v>
      </c>
      <c r="G25" s="32">
        <f>$D$21*E25/IF(F25="на 1 р.м.",1,IF(F25="на 2 р.м.",2,#VALUE!))</f>
        <v>12</v>
      </c>
    </row>
    <row r="26" spans="1:7" ht="31.2" x14ac:dyDescent="0.3">
      <c r="A26" s="49">
        <v>4</v>
      </c>
      <c r="B26" s="104" t="s">
        <v>40</v>
      </c>
      <c r="C26" s="10" t="s">
        <v>15</v>
      </c>
      <c r="D26" s="11" t="s">
        <v>6</v>
      </c>
      <c r="E26" s="32">
        <v>1</v>
      </c>
      <c r="F26" s="32" t="s">
        <v>70</v>
      </c>
      <c r="G26" s="32">
        <f>$D$21*E26/IF(F26="на 1 р.м.",1,IF(F26="на 2 р.м.",2,#VALUE!))</f>
        <v>6</v>
      </c>
    </row>
    <row r="27" spans="1:7" ht="31.2" x14ac:dyDescent="0.3">
      <c r="A27" s="49">
        <v>5</v>
      </c>
      <c r="B27" s="104" t="s">
        <v>23</v>
      </c>
      <c r="C27" s="10" t="s">
        <v>15</v>
      </c>
      <c r="D27" s="11" t="s">
        <v>6</v>
      </c>
      <c r="E27" s="32">
        <v>1</v>
      </c>
      <c r="F27" s="32" t="s">
        <v>58</v>
      </c>
      <c r="G27" s="32">
        <f>$D$21*E27/IF(F27="на 1 р.м.",1,IF(F27="на 2 р.м.",2,#VALUE!))</f>
        <v>12</v>
      </c>
    </row>
    <row r="28" spans="1:7" ht="17.399999999999999" x14ac:dyDescent="0.3">
      <c r="A28" s="118" t="s">
        <v>14</v>
      </c>
      <c r="B28" s="119"/>
      <c r="C28" s="119"/>
      <c r="D28" s="119"/>
      <c r="E28" s="120"/>
      <c r="F28" s="120"/>
      <c r="G28" s="119"/>
    </row>
    <row r="29" spans="1:7" s="29" customFormat="1" ht="46.8" x14ac:dyDescent="0.3">
      <c r="A29" s="27" t="s">
        <v>0</v>
      </c>
      <c r="B29" s="27" t="s">
        <v>1</v>
      </c>
      <c r="C29" s="25" t="s">
        <v>9</v>
      </c>
      <c r="D29" s="25" t="s">
        <v>2</v>
      </c>
      <c r="E29" s="34"/>
      <c r="F29" s="35"/>
      <c r="G29" s="30" t="s">
        <v>55</v>
      </c>
    </row>
    <row r="30" spans="1:7" s="29" customFormat="1" ht="31.2" x14ac:dyDescent="0.3">
      <c r="A30" s="52">
        <v>1</v>
      </c>
      <c r="B30" s="12" t="s">
        <v>41</v>
      </c>
      <c r="C30" s="10" t="s">
        <v>15</v>
      </c>
      <c r="D30" s="18" t="s">
        <v>5</v>
      </c>
      <c r="E30" s="38"/>
      <c r="F30" s="39"/>
      <c r="G30" s="19">
        <v>1</v>
      </c>
    </row>
    <row r="31" spans="1:7" s="29" customFormat="1" ht="31.2" x14ac:dyDescent="0.3">
      <c r="A31" s="52">
        <v>2</v>
      </c>
      <c r="B31" s="9" t="s">
        <v>40</v>
      </c>
      <c r="C31" s="10" t="s">
        <v>15</v>
      </c>
      <c r="D31" s="18" t="s">
        <v>6</v>
      </c>
      <c r="E31" s="38"/>
      <c r="F31" s="39"/>
      <c r="G31" s="19">
        <v>1</v>
      </c>
    </row>
    <row r="32" spans="1:7" s="29" customFormat="1" ht="31.2" x14ac:dyDescent="0.3">
      <c r="A32" s="52">
        <v>3</v>
      </c>
      <c r="B32" s="9" t="s">
        <v>23</v>
      </c>
      <c r="C32" s="10" t="s">
        <v>15</v>
      </c>
      <c r="D32" s="18" t="s">
        <v>6</v>
      </c>
      <c r="E32" s="40"/>
      <c r="F32" s="41"/>
      <c r="G32" s="19">
        <v>1</v>
      </c>
    </row>
    <row r="33" spans="1:7" ht="17.399999999999999" x14ac:dyDescent="0.3">
      <c r="A33" s="118" t="s">
        <v>13</v>
      </c>
      <c r="B33" s="119"/>
      <c r="C33" s="119"/>
      <c r="D33" s="119"/>
      <c r="E33" s="121"/>
      <c r="F33" s="121"/>
      <c r="G33" s="119"/>
    </row>
    <row r="34" spans="1:7" s="29" customFormat="1" ht="46.8" x14ac:dyDescent="0.3">
      <c r="A34" s="27" t="s">
        <v>0</v>
      </c>
      <c r="B34" s="27" t="s">
        <v>1</v>
      </c>
      <c r="C34" s="25" t="s">
        <v>9</v>
      </c>
      <c r="D34" s="25" t="s">
        <v>2</v>
      </c>
      <c r="E34" s="34"/>
      <c r="F34" s="35"/>
      <c r="G34" s="30" t="s">
        <v>55</v>
      </c>
    </row>
    <row r="35" spans="1:7" s="29" customFormat="1" ht="31.2" x14ac:dyDescent="0.3">
      <c r="A35" s="52">
        <v>1</v>
      </c>
      <c r="B35" s="12" t="s">
        <v>19</v>
      </c>
      <c r="C35" s="22" t="s">
        <v>15</v>
      </c>
      <c r="D35" s="28" t="s">
        <v>8</v>
      </c>
      <c r="E35" s="36"/>
      <c r="F35" s="37"/>
      <c r="G35" s="33">
        <v>1</v>
      </c>
    </row>
    <row r="36" spans="1:7" s="29" customFormat="1" ht="31.2" x14ac:dyDescent="0.3">
      <c r="A36" s="52">
        <v>2</v>
      </c>
      <c r="B36" s="9" t="s">
        <v>22</v>
      </c>
      <c r="C36" s="22" t="s">
        <v>15</v>
      </c>
      <c r="D36" s="28" t="s">
        <v>8</v>
      </c>
      <c r="E36" s="36"/>
      <c r="F36" s="37"/>
      <c r="G36" s="33">
        <v>1</v>
      </c>
    </row>
    <row r="37" spans="1:7" s="29" customFormat="1" ht="31.2" x14ac:dyDescent="0.3">
      <c r="A37" s="52">
        <v>3</v>
      </c>
      <c r="B37" s="23" t="s">
        <v>35</v>
      </c>
      <c r="C37" s="22" t="s">
        <v>15</v>
      </c>
      <c r="D37" s="18" t="s">
        <v>31</v>
      </c>
      <c r="E37" s="36"/>
      <c r="F37" s="37"/>
      <c r="G37" s="19">
        <f>$C$3</f>
        <v>12</v>
      </c>
    </row>
    <row r="38" spans="1:7" s="29" customFormat="1" ht="31.2" x14ac:dyDescent="0.3">
      <c r="A38" s="52">
        <v>4</v>
      </c>
      <c r="B38" s="12" t="s">
        <v>20</v>
      </c>
      <c r="C38" s="22" t="s">
        <v>15</v>
      </c>
      <c r="D38" s="28" t="s">
        <v>8</v>
      </c>
      <c r="E38" s="42"/>
      <c r="F38" s="43"/>
      <c r="G38" s="33">
        <v>1</v>
      </c>
    </row>
    <row r="39" spans="1:7" s="29" customFormat="1" ht="31.2" x14ac:dyDescent="0.3">
      <c r="A39" s="52">
        <v>5</v>
      </c>
      <c r="B39" s="24" t="s">
        <v>38</v>
      </c>
      <c r="C39" s="22" t="s">
        <v>15</v>
      </c>
      <c r="D39" s="18" t="s">
        <v>31</v>
      </c>
      <c r="E39" s="42"/>
      <c r="F39" s="43"/>
      <c r="G39" s="19">
        <f>$C$3</f>
        <v>12</v>
      </c>
    </row>
    <row r="40" spans="1:7" s="29" customFormat="1" ht="31.2" x14ac:dyDescent="0.3">
      <c r="A40" s="52">
        <v>6</v>
      </c>
      <c r="B40" s="9" t="s">
        <v>21</v>
      </c>
      <c r="C40" s="22" t="s">
        <v>15</v>
      </c>
      <c r="D40" s="28" t="s">
        <v>8</v>
      </c>
      <c r="E40" s="44"/>
      <c r="F40" s="45"/>
      <c r="G40" s="33">
        <v>1</v>
      </c>
    </row>
  </sheetData>
  <sortState xmlns:xlrd2="http://schemas.microsoft.com/office/spreadsheetml/2017/richdata2" ref="B23:G27">
    <sortCondition ref="B23:B27"/>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3:G33"/>
    <mergeCell ref="A13:G13"/>
    <mergeCell ref="A14:G14"/>
    <mergeCell ref="A21:C21"/>
    <mergeCell ref="D21:G21"/>
    <mergeCell ref="A20:C20"/>
    <mergeCell ref="D20:G20"/>
  </mergeCells>
  <dataValidations count="2">
    <dataValidation type="list" allowBlank="1" showInputMessage="1" showErrorMessage="1" sqref="F23:F27" xr:uid="{860AB650-7BE1-4DA1-902C-ACE91A8B4EA4}">
      <formula1>"на 1 р.м.,на 2 р.м."</formula1>
    </dataValidation>
    <dataValidation allowBlank="1" showErrorMessage="1" sqref="D20 B21:C1048576 B2:C1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D35:D1048576 D30:D33 D3 D23:D28 D16:D19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55</v>
      </c>
    </row>
    <row r="2" spans="1:5" ht="21" x14ac:dyDescent="0.3">
      <c r="A2" s="143" t="s">
        <v>6</v>
      </c>
      <c r="B2" s="143"/>
      <c r="C2" s="143"/>
      <c r="D2" s="143"/>
      <c r="E2" s="143"/>
    </row>
    <row r="3" spans="1:5" s="29" customFormat="1" ht="31.2" x14ac:dyDescent="0.3">
      <c r="A3" s="50">
        <v>1</v>
      </c>
      <c r="B3" s="12" t="s">
        <v>30</v>
      </c>
      <c r="C3" s="51" t="s">
        <v>15</v>
      </c>
      <c r="D3" s="11" t="s">
        <v>6</v>
      </c>
      <c r="E3" s="53">
        <v>1</v>
      </c>
    </row>
    <row r="4" spans="1:5" s="29" customFormat="1" ht="31.2" x14ac:dyDescent="0.3">
      <c r="A4" s="50">
        <v>2</v>
      </c>
      <c r="B4" s="12" t="s">
        <v>29</v>
      </c>
      <c r="C4" s="51" t="s">
        <v>15</v>
      </c>
      <c r="D4" s="11" t="s">
        <v>6</v>
      </c>
      <c r="E4" s="53">
        <v>1</v>
      </c>
    </row>
    <row r="5" spans="1:5" s="29" customFormat="1" ht="31.2" x14ac:dyDescent="0.3">
      <c r="A5" s="49">
        <v>3</v>
      </c>
      <c r="B5" s="54" t="s">
        <v>66</v>
      </c>
      <c r="C5" s="22" t="s">
        <v>15</v>
      </c>
      <c r="D5" s="11" t="s">
        <v>6</v>
      </c>
      <c r="E5" s="55">
        <v>1</v>
      </c>
    </row>
    <row r="6" spans="1:5" s="29" customFormat="1" ht="31.2" x14ac:dyDescent="0.3">
      <c r="A6" s="50">
        <v>4</v>
      </c>
      <c r="B6" s="9" t="s">
        <v>148</v>
      </c>
      <c r="C6" s="51" t="s">
        <v>15</v>
      </c>
      <c r="D6" s="11" t="s">
        <v>6</v>
      </c>
      <c r="E6" s="58">
        <v>1</v>
      </c>
    </row>
    <row r="7" spans="1:5" s="29" customFormat="1" ht="31.2" x14ac:dyDescent="0.3">
      <c r="A7" s="50">
        <v>5</v>
      </c>
      <c r="B7" s="56" t="s">
        <v>37</v>
      </c>
      <c r="C7" s="51" t="s">
        <v>15</v>
      </c>
      <c r="D7" s="11" t="s">
        <v>6</v>
      </c>
      <c r="E7" s="53">
        <v>1</v>
      </c>
    </row>
    <row r="8" spans="1:5" s="29" customFormat="1" ht="31.2" x14ac:dyDescent="0.3">
      <c r="A8" s="49">
        <v>6</v>
      </c>
      <c r="B8" s="57" t="s">
        <v>34</v>
      </c>
      <c r="C8" s="51" t="s">
        <v>15</v>
      </c>
      <c r="D8" s="11" t="s">
        <v>6</v>
      </c>
      <c r="E8" s="58">
        <v>1</v>
      </c>
    </row>
    <row r="9" spans="1:5" s="29" customFormat="1" ht="31.2" x14ac:dyDescent="0.3">
      <c r="A9" s="50">
        <v>7</v>
      </c>
      <c r="B9" s="12" t="s">
        <v>61</v>
      </c>
      <c r="C9" s="51" t="s">
        <v>15</v>
      </c>
      <c r="D9" s="11" t="s">
        <v>6</v>
      </c>
      <c r="E9" s="58">
        <v>1</v>
      </c>
    </row>
    <row r="10" spans="1:5" ht="31.2" x14ac:dyDescent="0.3">
      <c r="A10" s="49">
        <v>8</v>
      </c>
      <c r="B10" s="114" t="s">
        <v>60</v>
      </c>
      <c r="C10" s="51" t="s">
        <v>15</v>
      </c>
      <c r="D10" s="11" t="s">
        <v>6</v>
      </c>
      <c r="E10" s="58">
        <v>1</v>
      </c>
    </row>
    <row r="11" spans="1:5" ht="21" x14ac:dyDescent="0.3">
      <c r="A11" s="143" t="s">
        <v>5</v>
      </c>
      <c r="B11" s="143"/>
      <c r="C11" s="143"/>
      <c r="D11" s="143"/>
      <c r="E11" s="143"/>
    </row>
    <row r="12" spans="1:5" s="29" customFormat="1" ht="31.2" x14ac:dyDescent="0.3">
      <c r="A12" s="50">
        <v>1</v>
      </c>
      <c r="B12" s="59" t="s">
        <v>25</v>
      </c>
      <c r="C12" s="51" t="s">
        <v>15</v>
      </c>
      <c r="D12" s="11" t="s">
        <v>5</v>
      </c>
      <c r="E12" s="60">
        <v>1</v>
      </c>
    </row>
    <row r="13" spans="1:5" s="29" customFormat="1" ht="31.2" x14ac:dyDescent="0.3">
      <c r="A13" s="50">
        <v>2</v>
      </c>
      <c r="B13" s="13" t="s">
        <v>24</v>
      </c>
      <c r="C13" s="51" t="s">
        <v>15</v>
      </c>
      <c r="D13" s="11" t="s">
        <v>5</v>
      </c>
      <c r="E13" s="60">
        <v>1</v>
      </c>
    </row>
    <row r="14" spans="1:5" s="29" customFormat="1" ht="31.2" x14ac:dyDescent="0.3">
      <c r="A14" s="50">
        <v>3</v>
      </c>
      <c r="B14" s="13" t="s">
        <v>41</v>
      </c>
      <c r="C14" s="14" t="s">
        <v>15</v>
      </c>
      <c r="D14" s="11" t="s">
        <v>5</v>
      </c>
      <c r="E14" s="60">
        <v>1</v>
      </c>
    </row>
    <row r="15" spans="1:5" s="29" customFormat="1" ht="31.2" x14ac:dyDescent="0.3">
      <c r="A15" s="50">
        <v>4</v>
      </c>
      <c r="B15" s="59" t="s">
        <v>27</v>
      </c>
      <c r="C15" s="51" t="s">
        <v>15</v>
      </c>
      <c r="D15" s="11" t="s">
        <v>5</v>
      </c>
      <c r="E15" s="60">
        <v>1</v>
      </c>
    </row>
    <row r="16" spans="1:5" s="29" customFormat="1" ht="31.2" x14ac:dyDescent="0.3">
      <c r="A16" s="50">
        <v>5</v>
      </c>
      <c r="B16" s="13" t="s">
        <v>28</v>
      </c>
      <c r="C16" s="51" t="s">
        <v>15</v>
      </c>
      <c r="D16" s="11" t="s">
        <v>5</v>
      </c>
      <c r="E16" s="60">
        <v>1</v>
      </c>
    </row>
    <row r="17" spans="1:7" s="29" customFormat="1" ht="31.2" x14ac:dyDescent="0.3">
      <c r="A17" s="50">
        <v>6</v>
      </c>
      <c r="B17" s="9" t="s">
        <v>26</v>
      </c>
      <c r="C17" s="22" t="s">
        <v>15</v>
      </c>
      <c r="D17" s="11" t="s">
        <v>5</v>
      </c>
      <c r="E17" s="60">
        <v>1</v>
      </c>
    </row>
    <row r="18" spans="1:7" s="29" customFormat="1" ht="31.2" x14ac:dyDescent="0.3">
      <c r="A18" s="50">
        <v>7</v>
      </c>
      <c r="B18" s="23" t="s">
        <v>43</v>
      </c>
      <c r="C18" s="22" t="s">
        <v>15</v>
      </c>
      <c r="D18" s="11" t="s">
        <v>5</v>
      </c>
      <c r="E18" s="60">
        <v>1</v>
      </c>
    </row>
    <row r="19" spans="1:7" s="29" customFormat="1" ht="31.2" x14ac:dyDescent="0.3">
      <c r="A19" s="50">
        <v>8</v>
      </c>
      <c r="B19" s="23" t="s">
        <v>42</v>
      </c>
      <c r="C19" s="51" t="s">
        <v>15</v>
      </c>
      <c r="D19" s="11" t="s">
        <v>10</v>
      </c>
      <c r="E19" s="60">
        <v>1</v>
      </c>
    </row>
    <row r="20" spans="1:7" s="29" customFormat="1" ht="62.4" x14ac:dyDescent="0.3">
      <c r="A20" s="50">
        <v>9</v>
      </c>
      <c r="B20" s="13" t="s">
        <v>59</v>
      </c>
      <c r="C20" s="51" t="s">
        <v>67</v>
      </c>
      <c r="D20" s="11" t="s">
        <v>5</v>
      </c>
      <c r="E20" s="53">
        <v>1</v>
      </c>
    </row>
    <row r="21" spans="1:7" ht="21" x14ac:dyDescent="0.3">
      <c r="A21" s="144" t="s">
        <v>10</v>
      </c>
      <c r="B21" s="145"/>
      <c r="C21" s="145"/>
      <c r="D21" s="145"/>
      <c r="E21" s="146"/>
    </row>
    <row r="22" spans="1:7" s="115" customFormat="1" ht="31.2" x14ac:dyDescent="0.3">
      <c r="A22" s="49">
        <v>1</v>
      </c>
      <c r="B22" s="9" t="s">
        <v>161</v>
      </c>
      <c r="C22" s="22" t="s">
        <v>15</v>
      </c>
      <c r="D22" s="11" t="s">
        <v>10</v>
      </c>
      <c r="E22" s="32">
        <v>1</v>
      </c>
    </row>
    <row r="23" spans="1:7" s="117" customFormat="1" ht="31.2" x14ac:dyDescent="0.3">
      <c r="A23" s="49">
        <v>2</v>
      </c>
      <c r="B23" s="9" t="s">
        <v>97</v>
      </c>
      <c r="C23" s="22" t="s">
        <v>15</v>
      </c>
      <c r="D23" s="11" t="s">
        <v>10</v>
      </c>
      <c r="E23" s="32">
        <v>1</v>
      </c>
      <c r="F23" s="116"/>
      <c r="G23" s="32">
        <v>1</v>
      </c>
    </row>
  </sheetData>
  <sortState xmlns:xlrd2="http://schemas.microsoft.com/office/spreadsheetml/2017/richdata2" ref="B3:E10">
    <sortCondition ref="B3:B10"/>
  </sortState>
  <mergeCells count="3">
    <mergeCell ref="A2:E2"/>
    <mergeCell ref="A11:E11"/>
    <mergeCell ref="A21:E2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2 B23:C23" xr:uid="{3BE8C8C7-6275-4253-90EE-9768D00CB6C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D25:D1048576 D1:D2 D21 D11</xm:sqref>
        </x14:dataValidation>
        <x14:dataValidation type="list" allowBlank="1" showInputMessage="1" showErrorMessage="1" xr:uid="{64B009F1-9C6A-4E7B-AA87-D9067D5E25EA}">
          <x14:formula1>
            <xm:f>Виды!$A$1:$A$7</xm:f>
          </x14:formula1>
          <xm:sqref>D22:D23 D12:D20 D3:D10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 activePane="bottomLeft" state="frozen"/>
      <selection activeCell="B35" sqref="B35"/>
      <selection pane="bottomLeft" activeCell="B35" sqref="B35"/>
    </sheetView>
  </sheetViews>
  <sheetFormatPr defaultRowHeight="15.6" x14ac:dyDescent="0.3"/>
  <cols>
    <col min="1" max="1" width="32.6640625" style="98" customWidth="1"/>
    <col min="2" max="2" width="100.6640625" style="95" customWidth="1"/>
    <col min="3" max="3" width="25.6640625" style="101" bestFit="1" customWidth="1"/>
    <col min="4" max="4" width="14.44140625" style="101" customWidth="1"/>
    <col min="5" max="5" width="25.6640625" style="101" customWidth="1"/>
    <col min="6" max="6" width="14.33203125" style="101" customWidth="1"/>
    <col min="7" max="7" width="13.88671875" style="94" customWidth="1"/>
    <col min="8" max="8" width="20.88671875" style="94" customWidth="1"/>
    <col min="9" max="16384" width="8.88671875" style="95"/>
  </cols>
  <sheetData>
    <row r="1" spans="1:8" ht="31.2" x14ac:dyDescent="0.3">
      <c r="A1" s="91" t="s">
        <v>1</v>
      </c>
      <c r="B1" s="92" t="s">
        <v>9</v>
      </c>
      <c r="C1" s="96" t="s">
        <v>2</v>
      </c>
      <c r="D1" s="91" t="s">
        <v>4</v>
      </c>
      <c r="E1" s="91" t="s">
        <v>3</v>
      </c>
      <c r="F1" s="91" t="s">
        <v>7</v>
      </c>
      <c r="G1" s="91" t="s">
        <v>32</v>
      </c>
      <c r="H1" s="91" t="s">
        <v>33</v>
      </c>
    </row>
    <row r="2" spans="1:8" hidden="1" x14ac:dyDescent="0.3">
      <c r="A2" s="104" t="s">
        <v>162</v>
      </c>
      <c r="B2" s="105" t="s">
        <v>116</v>
      </c>
      <c r="C2" s="11" t="s">
        <v>5</v>
      </c>
      <c r="D2" s="11">
        <v>2</v>
      </c>
      <c r="E2" s="11" t="s">
        <v>99</v>
      </c>
      <c r="F2" s="11">
        <v>2</v>
      </c>
      <c r="G2" s="94">
        <f t="shared" ref="G2:G10" si="0">COUNTIF($A$2:$A$999,A2)</f>
        <v>1</v>
      </c>
    </row>
    <row r="3" spans="1:8" ht="46.8" hidden="1" x14ac:dyDescent="0.3">
      <c r="A3" s="104" t="s">
        <v>110</v>
      </c>
      <c r="B3" s="105" t="s">
        <v>111</v>
      </c>
      <c r="C3" s="11" t="s">
        <v>10</v>
      </c>
      <c r="D3" s="11">
        <v>1</v>
      </c>
      <c r="E3" s="11" t="s">
        <v>99</v>
      </c>
      <c r="F3" s="11">
        <v>1</v>
      </c>
      <c r="G3" s="94">
        <f t="shared" si="0"/>
        <v>1</v>
      </c>
      <c r="H3" s="94" t="s">
        <v>163</v>
      </c>
    </row>
    <row r="4" spans="1:8" ht="31.2" x14ac:dyDescent="0.3">
      <c r="A4" s="104" t="s">
        <v>103</v>
      </c>
      <c r="B4" s="105" t="s">
        <v>104</v>
      </c>
      <c r="C4" s="11" t="s">
        <v>5</v>
      </c>
      <c r="D4" s="11">
        <v>1</v>
      </c>
      <c r="E4" s="11" t="s">
        <v>99</v>
      </c>
      <c r="F4" s="11">
        <f>D4</f>
        <v>1</v>
      </c>
      <c r="G4" s="94">
        <f t="shared" si="0"/>
        <v>1</v>
      </c>
      <c r="H4" s="94" t="s">
        <v>36</v>
      </c>
    </row>
    <row r="5" spans="1:8" x14ac:dyDescent="0.3">
      <c r="A5" s="104" t="s">
        <v>161</v>
      </c>
      <c r="B5" s="108" t="s">
        <v>114</v>
      </c>
      <c r="C5" s="11" t="s">
        <v>10</v>
      </c>
      <c r="D5" s="11">
        <v>2</v>
      </c>
      <c r="E5" s="11" t="s">
        <v>99</v>
      </c>
      <c r="F5" s="11">
        <v>2</v>
      </c>
      <c r="G5" s="94">
        <f t="shared" si="0"/>
        <v>1</v>
      </c>
      <c r="H5" s="94" t="s">
        <v>36</v>
      </c>
    </row>
    <row r="6" spans="1:8" x14ac:dyDescent="0.3">
      <c r="A6" s="104" t="s">
        <v>118</v>
      </c>
      <c r="B6" s="105" t="s">
        <v>119</v>
      </c>
      <c r="C6" s="11" t="s">
        <v>5</v>
      </c>
      <c r="D6" s="11">
        <v>1</v>
      </c>
      <c r="E6" s="11" t="s">
        <v>99</v>
      </c>
      <c r="F6" s="11">
        <f>D6</f>
        <v>1</v>
      </c>
      <c r="G6" s="94">
        <f t="shared" si="0"/>
        <v>1</v>
      </c>
      <c r="H6" s="94" t="s">
        <v>36</v>
      </c>
    </row>
    <row r="7" spans="1:8" hidden="1" x14ac:dyDescent="0.3">
      <c r="A7" s="104" t="s">
        <v>97</v>
      </c>
      <c r="B7" s="97" t="s">
        <v>98</v>
      </c>
      <c r="C7" s="11" t="s">
        <v>10</v>
      </c>
      <c r="D7" s="11">
        <v>1</v>
      </c>
      <c r="E7" s="11" t="s">
        <v>99</v>
      </c>
      <c r="F7" s="11">
        <v>1</v>
      </c>
      <c r="G7" s="94">
        <f t="shared" si="0"/>
        <v>1</v>
      </c>
      <c r="H7" s="94" t="s">
        <v>163</v>
      </c>
    </row>
    <row r="8" spans="1:8" hidden="1" x14ac:dyDescent="0.3">
      <c r="A8" s="104" t="s">
        <v>101</v>
      </c>
      <c r="B8" s="97" t="s">
        <v>102</v>
      </c>
      <c r="C8" s="11" t="s">
        <v>10</v>
      </c>
      <c r="D8" s="11">
        <v>3</v>
      </c>
      <c r="E8" s="11" t="s">
        <v>99</v>
      </c>
      <c r="F8" s="11">
        <v>3</v>
      </c>
      <c r="G8" s="94">
        <f t="shared" si="0"/>
        <v>1</v>
      </c>
      <c r="H8" s="94" t="s">
        <v>163</v>
      </c>
    </row>
    <row r="9" spans="1:8" ht="31.2" x14ac:dyDescent="0.3">
      <c r="A9" s="104" t="s">
        <v>108</v>
      </c>
      <c r="B9" s="105" t="s">
        <v>109</v>
      </c>
      <c r="C9" s="11" t="s">
        <v>6</v>
      </c>
      <c r="D9" s="11">
        <v>1</v>
      </c>
      <c r="E9" s="11" t="s">
        <v>99</v>
      </c>
      <c r="F9" s="11">
        <v>1</v>
      </c>
      <c r="G9" s="94">
        <f t="shared" si="0"/>
        <v>1</v>
      </c>
      <c r="H9" s="94" t="s">
        <v>36</v>
      </c>
    </row>
    <row r="10" spans="1:8" x14ac:dyDescent="0.3">
      <c r="A10" s="104" t="s">
        <v>105</v>
      </c>
      <c r="B10" s="105" t="s">
        <v>106</v>
      </c>
      <c r="C10" s="11" t="s">
        <v>6</v>
      </c>
      <c r="D10" s="11">
        <v>2</v>
      </c>
      <c r="E10" s="11" t="s">
        <v>99</v>
      </c>
      <c r="F10" s="11">
        <v>2</v>
      </c>
      <c r="G10" s="94">
        <f t="shared" si="0"/>
        <v>1</v>
      </c>
      <c r="H10" s="94" t="s">
        <v>36</v>
      </c>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10" xr:uid="{B23CC546-2D1F-4D77-8557-6B74FEFF857B}">
    <filterColumn colId="7">
      <filters>
        <filter val="Вариативная часть"/>
      </filters>
    </filterColumn>
    <sortState xmlns:xlrd2="http://schemas.microsoft.com/office/spreadsheetml/2017/richdata2" ref="A2:H10">
      <sortCondition ref="A2:A1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0" xr:uid="{D21DAE20-EAB0-4C6B-AEC9-307264B14F56}">
      <formula1>"Базовая часть, Вариативная часть"</formula1>
    </dataValidation>
    <dataValidation allowBlank="1" showErrorMessage="1" sqref="A2:B10" xr:uid="{FB929930-3274-436A-AA19-FB299ECB525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98" customWidth="1"/>
    <col min="2" max="2" width="100.6640625" style="95" customWidth="1"/>
    <col min="3" max="3" width="25.6640625" style="101" bestFit="1" customWidth="1"/>
    <col min="4" max="4" width="14.44140625" style="101" customWidth="1"/>
    <col min="5" max="5" width="25.6640625" style="101" customWidth="1"/>
    <col min="6" max="6" width="14.33203125" style="101" customWidth="1"/>
    <col min="7" max="7" width="13.88671875" style="94" customWidth="1"/>
    <col min="8" max="8" width="20.88671875" style="94" customWidth="1"/>
    <col min="9" max="16384" width="8.88671875" style="95"/>
  </cols>
  <sheetData>
    <row r="1" spans="1:8" ht="31.2" x14ac:dyDescent="0.3">
      <c r="A1" s="91" t="s">
        <v>1</v>
      </c>
      <c r="B1" s="92" t="s">
        <v>9</v>
      </c>
      <c r="C1" s="96" t="s">
        <v>2</v>
      </c>
      <c r="D1" s="91" t="s">
        <v>4</v>
      </c>
      <c r="E1" s="91" t="s">
        <v>3</v>
      </c>
      <c r="F1" s="91" t="s">
        <v>7</v>
      </c>
      <c r="G1" s="91" t="s">
        <v>32</v>
      </c>
      <c r="H1" s="91" t="s">
        <v>33</v>
      </c>
    </row>
    <row r="2" spans="1:8" x14ac:dyDescent="0.3">
      <c r="A2" s="104" t="s">
        <v>132</v>
      </c>
      <c r="B2" s="97" t="s">
        <v>133</v>
      </c>
      <c r="C2" s="11" t="s">
        <v>10</v>
      </c>
      <c r="D2" s="102">
        <v>1</v>
      </c>
      <c r="E2" s="103" t="s">
        <v>134</v>
      </c>
      <c r="F2" s="96">
        <v>5</v>
      </c>
      <c r="G2" s="93">
        <f>COUNTIF($A$2:$A$999,A2)</f>
        <v>1</v>
      </c>
      <c r="H2" s="93" t="s">
        <v>36</v>
      </c>
    </row>
    <row r="3" spans="1:8" x14ac:dyDescent="0.3">
      <c r="A3" s="104" t="s">
        <v>160</v>
      </c>
      <c r="B3" s="97" t="s">
        <v>130</v>
      </c>
      <c r="C3" s="11" t="s">
        <v>10</v>
      </c>
      <c r="D3" s="102">
        <v>1</v>
      </c>
      <c r="E3" s="103" t="s">
        <v>131</v>
      </c>
      <c r="F3" s="96">
        <v>10</v>
      </c>
      <c r="G3" s="93">
        <f>COUNTIF($A$2:$A$999,A3)</f>
        <v>1</v>
      </c>
      <c r="H3" s="93" t="s">
        <v>36</v>
      </c>
    </row>
    <row r="4" spans="1:8" x14ac:dyDescent="0.3">
      <c r="A4" s="104" t="s">
        <v>126</v>
      </c>
      <c r="B4" s="97" t="s">
        <v>127</v>
      </c>
      <c r="C4" s="11" t="s">
        <v>10</v>
      </c>
      <c r="D4" s="102">
        <v>1</v>
      </c>
      <c r="E4" s="103" t="s">
        <v>128</v>
      </c>
      <c r="F4" s="96">
        <v>30</v>
      </c>
      <c r="G4" s="93">
        <f>COUNTIF($A$2:$A$999,A4)</f>
        <v>1</v>
      </c>
      <c r="H4" s="93" t="s">
        <v>36</v>
      </c>
    </row>
    <row r="5" spans="1:8" ht="31.2" hidden="1" x14ac:dyDescent="0.3">
      <c r="A5" s="104" t="s">
        <v>135</v>
      </c>
      <c r="B5" s="105" t="s">
        <v>136</v>
      </c>
      <c r="C5" s="11" t="s">
        <v>6</v>
      </c>
      <c r="D5" s="102">
        <v>1</v>
      </c>
      <c r="E5" s="103" t="s">
        <v>137</v>
      </c>
      <c r="F5" s="96">
        <v>15</v>
      </c>
      <c r="G5" s="93">
        <f>COUNTIF($A$2:$A$999,A5)</f>
        <v>1</v>
      </c>
      <c r="H5" s="93" t="s">
        <v>36</v>
      </c>
    </row>
    <row r="6" spans="1:8" hidden="1" x14ac:dyDescent="0.3">
      <c r="A6" s="104" t="s">
        <v>138</v>
      </c>
      <c r="B6" s="105" t="s">
        <v>139</v>
      </c>
      <c r="C6" s="11" t="s">
        <v>6</v>
      </c>
      <c r="D6" s="102">
        <v>1</v>
      </c>
      <c r="E6" s="103" t="s">
        <v>128</v>
      </c>
      <c r="F6" s="96">
        <v>30</v>
      </c>
      <c r="G6" s="93">
        <f>COUNTIF($A$2:$A$999,A6)</f>
        <v>1</v>
      </c>
      <c r="H6" s="93" t="s">
        <v>36</v>
      </c>
    </row>
    <row r="7" spans="1:8" x14ac:dyDescent="0.3">
      <c r="C7" s="100"/>
    </row>
    <row r="8" spans="1:8" x14ac:dyDescent="0.3">
      <c r="C8" s="100"/>
    </row>
    <row r="9" spans="1:8" x14ac:dyDescent="0.3">
      <c r="C9" s="100"/>
    </row>
    <row r="10" spans="1:8" x14ac:dyDescent="0.3">
      <c r="C10" s="100"/>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6" xr:uid="{862AB6E4-929E-4CA8-A82A-84513D3AB1A7}">
    <filterColumn colId="2">
      <filters>
        <filter val="Оборудование"/>
      </filters>
    </filterColumn>
    <sortState xmlns:xlrd2="http://schemas.microsoft.com/office/spreadsheetml/2017/richdata2" ref="A2:H6">
      <sortCondition ref="A2:A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A2:B6" xr:uid="{5FCE43ED-5A3A-4101-A3F6-218770E6AF8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F89A9D-48A3-4F3B-9E9B-7B06572DC30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98" customWidth="1"/>
    <col min="2" max="2" width="100.6640625" style="95" customWidth="1"/>
    <col min="3" max="3" width="20.44140625" style="101" customWidth="1"/>
    <col min="4" max="4" width="14.44140625" style="101" customWidth="1"/>
    <col min="5" max="5" width="25.6640625" style="101" customWidth="1"/>
    <col min="6" max="6" width="14.33203125" style="101" customWidth="1"/>
    <col min="7" max="7" width="13.88671875" style="94" customWidth="1"/>
    <col min="8" max="8" width="20.88671875" style="94" customWidth="1"/>
    <col min="9" max="16384" width="8.88671875" style="95"/>
  </cols>
  <sheetData>
    <row r="1" spans="1:8" ht="31.2" x14ac:dyDescent="0.3">
      <c r="A1" s="91" t="s">
        <v>1</v>
      </c>
      <c r="B1" s="92" t="s">
        <v>9</v>
      </c>
      <c r="C1" s="96" t="s">
        <v>2</v>
      </c>
      <c r="D1" s="91" t="s">
        <v>4</v>
      </c>
      <c r="E1" s="91" t="s">
        <v>3</v>
      </c>
      <c r="F1" s="91" t="s">
        <v>7</v>
      </c>
      <c r="G1" s="92" t="s">
        <v>32</v>
      </c>
      <c r="H1" s="91" t="s">
        <v>33</v>
      </c>
    </row>
    <row r="2" spans="1:8" x14ac:dyDescent="0.3">
      <c r="A2" s="104" t="s">
        <v>151</v>
      </c>
      <c r="B2" s="97" t="s">
        <v>152</v>
      </c>
      <c r="C2" s="11" t="s">
        <v>6</v>
      </c>
      <c r="D2" s="103">
        <v>1</v>
      </c>
      <c r="E2" s="109" t="s">
        <v>99</v>
      </c>
      <c r="F2" s="102">
        <v>1</v>
      </c>
      <c r="G2" s="94">
        <f t="shared" ref="G2:G8" si="0">COUNTIF($A$2:$A$999,A2)</f>
        <v>1</v>
      </c>
      <c r="H2" s="94" t="s">
        <v>36</v>
      </c>
    </row>
    <row r="3" spans="1:8" ht="31.2" x14ac:dyDescent="0.3">
      <c r="A3" s="104" t="s">
        <v>153</v>
      </c>
      <c r="B3" s="97" t="s">
        <v>154</v>
      </c>
      <c r="C3" s="11" t="s">
        <v>5</v>
      </c>
      <c r="D3" s="103">
        <v>1</v>
      </c>
      <c r="E3" s="109" t="s">
        <v>99</v>
      </c>
      <c r="F3" s="102">
        <f>D3</f>
        <v>1</v>
      </c>
      <c r="G3" s="94">
        <f t="shared" si="0"/>
        <v>1</v>
      </c>
      <c r="H3" s="94" t="s">
        <v>36</v>
      </c>
    </row>
    <row r="4" spans="1:8" x14ac:dyDescent="0.3">
      <c r="A4" s="104" t="s">
        <v>146</v>
      </c>
      <c r="B4" s="97" t="s">
        <v>147</v>
      </c>
      <c r="C4" s="11" t="s">
        <v>5</v>
      </c>
      <c r="D4" s="102">
        <v>1</v>
      </c>
      <c r="E4" s="103" t="s">
        <v>99</v>
      </c>
      <c r="F4" s="96">
        <v>1</v>
      </c>
      <c r="G4" s="94">
        <f t="shared" si="0"/>
        <v>1</v>
      </c>
      <c r="H4" s="94" t="s">
        <v>36</v>
      </c>
    </row>
    <row r="5" spans="1:8" x14ac:dyDescent="0.3">
      <c r="A5" s="104" t="s">
        <v>155</v>
      </c>
      <c r="B5" s="108" t="s">
        <v>156</v>
      </c>
      <c r="C5" s="11" t="s">
        <v>5</v>
      </c>
      <c r="D5" s="102">
        <v>1</v>
      </c>
      <c r="E5" s="11" t="s">
        <v>99</v>
      </c>
      <c r="F5" s="102">
        <f>D5</f>
        <v>1</v>
      </c>
      <c r="G5" s="94">
        <f t="shared" si="0"/>
        <v>1</v>
      </c>
      <c r="H5" s="94" t="s">
        <v>36</v>
      </c>
    </row>
    <row r="6" spans="1:8" x14ac:dyDescent="0.3">
      <c r="A6" s="106" t="s">
        <v>148</v>
      </c>
      <c r="B6" s="107" t="s">
        <v>149</v>
      </c>
      <c r="C6" s="11" t="s">
        <v>6</v>
      </c>
      <c r="D6" s="96">
        <v>1</v>
      </c>
      <c r="E6" s="96" t="s">
        <v>99</v>
      </c>
      <c r="F6" s="96">
        <v>1</v>
      </c>
      <c r="G6" s="94">
        <f t="shared" si="0"/>
        <v>1</v>
      </c>
      <c r="H6" s="94" t="s">
        <v>36</v>
      </c>
    </row>
    <row r="7" spans="1:8" ht="31.2" x14ac:dyDescent="0.3">
      <c r="A7" s="104" t="s">
        <v>135</v>
      </c>
      <c r="B7" s="105" t="s">
        <v>136</v>
      </c>
      <c r="C7" s="11" t="s">
        <v>6</v>
      </c>
      <c r="D7" s="103">
        <v>1</v>
      </c>
      <c r="E7" s="102" t="s">
        <v>150</v>
      </c>
      <c r="F7" s="102">
        <v>1</v>
      </c>
      <c r="G7" s="94">
        <f t="shared" si="0"/>
        <v>1</v>
      </c>
      <c r="H7" s="94" t="s">
        <v>36</v>
      </c>
    </row>
    <row r="8" spans="1:8" x14ac:dyDescent="0.3">
      <c r="A8" s="9" t="s">
        <v>34</v>
      </c>
      <c r="B8" s="97" t="s">
        <v>157</v>
      </c>
      <c r="C8" s="11" t="s">
        <v>6</v>
      </c>
      <c r="D8" s="102">
        <v>1</v>
      </c>
      <c r="E8" s="11" t="s">
        <v>99</v>
      </c>
      <c r="F8" s="102">
        <v>1</v>
      </c>
      <c r="G8" s="94">
        <f t="shared" si="0"/>
        <v>1</v>
      </c>
      <c r="H8" s="94" t="s">
        <v>36</v>
      </c>
    </row>
    <row r="9" spans="1:8" x14ac:dyDescent="0.3">
      <c r="C9" s="100"/>
    </row>
    <row r="10" spans="1:8" x14ac:dyDescent="0.3">
      <c r="C10" s="100"/>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8" xr:uid="{97F10251-FDCB-4286-A465-C747F863DD76}">
    <sortState xmlns:xlrd2="http://schemas.microsoft.com/office/spreadsheetml/2017/richdata2" ref="A2:H8">
      <sortCondition ref="A2:A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FD286D18-45D9-4335-8BD2-BAF7FB685AF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FB1C04-9ED3-4D65-BE56-24F7D1936FE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35" sqref="B35"/>
      <selection pane="bottomLeft" activeCell="B35" sqref="B35"/>
    </sheetView>
  </sheetViews>
  <sheetFormatPr defaultRowHeight="15.6" x14ac:dyDescent="0.3"/>
  <cols>
    <col min="1" max="1" width="32.6640625" style="98" customWidth="1"/>
    <col min="2" max="2" width="100.6640625" style="95" customWidth="1"/>
    <col min="3" max="3" width="29.33203125" style="101" customWidth="1"/>
    <col min="4" max="4" width="14.44140625" style="101" customWidth="1"/>
    <col min="5" max="5" width="25.6640625" style="101" customWidth="1"/>
    <col min="6" max="6" width="14.33203125" style="101" customWidth="1"/>
    <col min="7" max="7" width="13.88671875" style="94" customWidth="1"/>
    <col min="8" max="8" width="20.88671875" style="94" customWidth="1"/>
    <col min="9" max="16384" width="8.88671875" style="95"/>
  </cols>
  <sheetData>
    <row r="1" spans="1:8" ht="31.2" x14ac:dyDescent="0.3">
      <c r="A1" s="91" t="s">
        <v>1</v>
      </c>
      <c r="B1" s="92" t="s">
        <v>9</v>
      </c>
      <c r="C1" s="96" t="s">
        <v>2</v>
      </c>
      <c r="D1" s="91" t="s">
        <v>4</v>
      </c>
      <c r="E1" s="91" t="s">
        <v>3</v>
      </c>
      <c r="F1" s="91" t="s">
        <v>7</v>
      </c>
      <c r="G1" s="91" t="s">
        <v>32</v>
      </c>
      <c r="H1" s="91" t="s">
        <v>33</v>
      </c>
    </row>
    <row r="2" spans="1:8" x14ac:dyDescent="0.3">
      <c r="A2" s="9" t="s">
        <v>19</v>
      </c>
      <c r="B2" s="97" t="s">
        <v>158</v>
      </c>
      <c r="C2" s="11" t="s">
        <v>8</v>
      </c>
      <c r="D2" s="103">
        <v>1</v>
      </c>
      <c r="E2" s="103" t="s">
        <v>99</v>
      </c>
      <c r="F2" s="102">
        <f>D2</f>
        <v>1</v>
      </c>
      <c r="G2" s="94">
        <f>COUNTIF($A$2:$A$998,A2)</f>
        <v>1</v>
      </c>
      <c r="H2" s="94" t="s">
        <v>36</v>
      </c>
    </row>
    <row r="3" spans="1:8" x14ac:dyDescent="0.3">
      <c r="A3" s="9" t="s">
        <v>20</v>
      </c>
      <c r="B3" s="97" t="s">
        <v>159</v>
      </c>
      <c r="C3" s="11" t="s">
        <v>8</v>
      </c>
      <c r="D3" s="102">
        <v>1</v>
      </c>
      <c r="E3" s="103" t="s">
        <v>99</v>
      </c>
      <c r="F3" s="102">
        <f>D3</f>
        <v>1</v>
      </c>
      <c r="G3" s="94">
        <f>COUNTIF($A$2:$A$998,A3)</f>
        <v>1</v>
      </c>
      <c r="H3" s="94" t="s">
        <v>36</v>
      </c>
    </row>
    <row r="4" spans="1:8" x14ac:dyDescent="0.3">
      <c r="B4" s="99"/>
      <c r="C4" s="100"/>
      <c r="F4" s="100"/>
    </row>
    <row r="5" spans="1:8" x14ac:dyDescent="0.3">
      <c r="B5" s="99"/>
      <c r="C5" s="100"/>
      <c r="D5" s="100"/>
      <c r="F5" s="100"/>
    </row>
    <row r="6" spans="1:8" x14ac:dyDescent="0.3">
      <c r="B6" s="99"/>
      <c r="C6" s="100"/>
      <c r="D6" s="100"/>
      <c r="F6" s="100"/>
    </row>
    <row r="7" spans="1:8" x14ac:dyDescent="0.3">
      <c r="B7" s="99"/>
      <c r="C7" s="100"/>
      <c r="D7" s="100"/>
      <c r="F7" s="100"/>
    </row>
    <row r="8" spans="1:8" x14ac:dyDescent="0.3">
      <c r="B8" s="99"/>
      <c r="C8" s="100"/>
      <c r="D8" s="100"/>
    </row>
    <row r="9" spans="1:8" x14ac:dyDescent="0.3">
      <c r="B9" s="99"/>
      <c r="C9" s="100"/>
      <c r="D9" s="100"/>
    </row>
    <row r="10" spans="1:8" x14ac:dyDescent="0.3">
      <c r="B10" s="99"/>
      <c r="C10" s="100"/>
      <c r="D10" s="100"/>
    </row>
    <row r="11" spans="1:8" x14ac:dyDescent="0.3">
      <c r="B11" s="99"/>
      <c r="C11" s="100"/>
      <c r="D11" s="100"/>
    </row>
    <row r="12" spans="1:8" x14ac:dyDescent="0.3">
      <c r="B12" s="99"/>
      <c r="C12" s="100"/>
    </row>
    <row r="13" spans="1:8" x14ac:dyDescent="0.3">
      <c r="B13" s="99"/>
      <c r="C13" s="100"/>
    </row>
    <row r="14" spans="1:8" x14ac:dyDescent="0.3">
      <c r="B14" s="99"/>
      <c r="C14" s="100"/>
    </row>
    <row r="15" spans="1:8" x14ac:dyDescent="0.3">
      <c r="B15" s="99"/>
      <c r="C15" s="100"/>
    </row>
    <row r="16" spans="1:8" x14ac:dyDescent="0.3">
      <c r="B16" s="99"/>
      <c r="C16" s="100"/>
    </row>
    <row r="17" spans="2:3" x14ac:dyDescent="0.3">
      <c r="B17" s="99"/>
      <c r="C17" s="100"/>
    </row>
    <row r="18" spans="2:3" x14ac:dyDescent="0.3">
      <c r="B18" s="99"/>
      <c r="C18" s="100"/>
    </row>
    <row r="19" spans="2:3" x14ac:dyDescent="0.3">
      <c r="B19" s="99"/>
      <c r="C19" s="100"/>
    </row>
    <row r="20" spans="2:3" x14ac:dyDescent="0.3">
      <c r="B20" s="99"/>
      <c r="C20" s="100"/>
    </row>
    <row r="21" spans="2:3" x14ac:dyDescent="0.3">
      <c r="B21" s="99"/>
      <c r="C21" s="100"/>
    </row>
    <row r="22" spans="2:3" x14ac:dyDescent="0.3">
      <c r="B22" s="99"/>
      <c r="C22" s="100"/>
    </row>
    <row r="23" spans="2:3" x14ac:dyDescent="0.3">
      <c r="B23" s="99"/>
      <c r="C23" s="100"/>
    </row>
    <row r="24" spans="2:3" x14ac:dyDescent="0.3">
      <c r="B24" s="99"/>
      <c r="C24" s="100"/>
    </row>
    <row r="25" spans="2:3" x14ac:dyDescent="0.3">
      <c r="B25" s="99"/>
      <c r="C25" s="100"/>
    </row>
    <row r="26" spans="2:3" x14ac:dyDescent="0.3">
      <c r="B26" s="99"/>
      <c r="C26" s="100"/>
    </row>
    <row r="27" spans="2:3" x14ac:dyDescent="0.3">
      <c r="B27" s="99"/>
      <c r="C27" s="100"/>
    </row>
    <row r="28" spans="2:3" x14ac:dyDescent="0.3">
      <c r="B28" s="99"/>
      <c r="C28" s="100"/>
    </row>
    <row r="29" spans="2:3" x14ac:dyDescent="0.3">
      <c r="B29" s="99"/>
      <c r="C29" s="100"/>
    </row>
    <row r="30" spans="2:3" x14ac:dyDescent="0.3">
      <c r="B30" s="99"/>
      <c r="C30" s="100"/>
    </row>
    <row r="31" spans="2:3" x14ac:dyDescent="0.3">
      <c r="B31" s="99"/>
      <c r="C31" s="100"/>
    </row>
    <row r="32" spans="2:3" x14ac:dyDescent="0.3">
      <c r="B32" s="99"/>
      <c r="C32" s="100"/>
    </row>
    <row r="33" spans="2:3" x14ac:dyDescent="0.3">
      <c r="B33" s="99"/>
      <c r="C33" s="100"/>
    </row>
    <row r="34" spans="2:3" x14ac:dyDescent="0.3">
      <c r="B34" s="99"/>
      <c r="C34" s="100"/>
    </row>
    <row r="35" spans="2:3" x14ac:dyDescent="0.3">
      <c r="B35" s="99"/>
      <c r="C35" s="100"/>
    </row>
    <row r="36" spans="2:3" x14ac:dyDescent="0.3">
      <c r="B36" s="99"/>
      <c r="C36" s="100"/>
    </row>
    <row r="37" spans="2:3" x14ac:dyDescent="0.3">
      <c r="B37" s="99"/>
      <c r="C37" s="100"/>
    </row>
    <row r="38" spans="2:3" x14ac:dyDescent="0.3">
      <c r="C38" s="100"/>
    </row>
    <row r="39" spans="2:3" x14ac:dyDescent="0.3">
      <c r="C39" s="100"/>
    </row>
    <row r="40" spans="2:3" x14ac:dyDescent="0.3">
      <c r="C40" s="100"/>
    </row>
    <row r="41" spans="2:3" x14ac:dyDescent="0.3">
      <c r="C41" s="100"/>
    </row>
    <row r="42" spans="2:3" x14ac:dyDescent="0.3">
      <c r="C42" s="100"/>
    </row>
    <row r="43" spans="2:3" x14ac:dyDescent="0.3">
      <c r="C43" s="100"/>
    </row>
    <row r="44" spans="2:3" x14ac:dyDescent="0.3">
      <c r="C44" s="100"/>
    </row>
    <row r="45" spans="2:3" x14ac:dyDescent="0.3">
      <c r="C45" s="100"/>
    </row>
    <row r="46" spans="2:3" x14ac:dyDescent="0.3">
      <c r="C46" s="100"/>
    </row>
    <row r="47" spans="2:3" x14ac:dyDescent="0.3">
      <c r="C47" s="100"/>
    </row>
    <row r="48" spans="2: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3F93FCE7-D07F-436E-AA72-696918F90C5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A03D16-E5F7-4836-B2CE-37125147CBB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35" sqref="B35"/>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1" t="s">
        <v>68</v>
      </c>
      <c r="B1" s="61" t="s">
        <v>62</v>
      </c>
      <c r="C1" s="61" t="s">
        <v>63</v>
      </c>
      <c r="D1" s="62" t="s">
        <v>72</v>
      </c>
      <c r="E1" s="61" t="s">
        <v>45</v>
      </c>
      <c r="F1" s="61" t="s">
        <v>64</v>
      </c>
      <c r="G1" s="61" t="s">
        <v>65</v>
      </c>
      <c r="H1" s="46" t="str">
        <f>_xlfn.TEXTJOIN("
",TRUE,F2:F99)</f>
        <v>43.02.06 Сервис на транспорте (по видам транспорта)
43.02.15 Поварское и кондитерское дело
43.01.10 Мастер индустрии питания
43.02.16 Туризм и гостеприимство
38.02.08 Торговое дело
19.02.13 Технология продуктов общественного питания массового изготовления и специализированных пищевых продуктов</v>
      </c>
    </row>
    <row r="2" spans="1:8" ht="96.6" x14ac:dyDescent="0.3">
      <c r="A2" s="63" t="s">
        <v>73</v>
      </c>
      <c r="B2" s="64" t="s">
        <v>74</v>
      </c>
      <c r="C2" s="64" t="s">
        <v>75</v>
      </c>
      <c r="D2" s="65">
        <v>4</v>
      </c>
      <c r="E2" s="66" t="s">
        <v>76</v>
      </c>
      <c r="F2" s="67" t="s">
        <v>77</v>
      </c>
      <c r="G2" s="68"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8"/>
  <sheetViews>
    <sheetView workbookViewId="0">
      <selection activeCell="B35" sqref="B35"/>
    </sheetView>
  </sheetViews>
  <sheetFormatPr defaultRowHeight="14.4" x14ac:dyDescent="0.3"/>
  <cols>
    <col min="1" max="1" width="5.109375" customWidth="1"/>
    <col min="2" max="2" width="46.109375" customWidth="1"/>
    <col min="3" max="3" width="41.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148" t="s">
        <v>79</v>
      </c>
      <c r="B1" s="148"/>
      <c r="C1" s="148"/>
      <c r="D1" s="148"/>
      <c r="E1" s="148"/>
      <c r="F1" s="148"/>
      <c r="G1" s="148"/>
      <c r="H1" s="148"/>
    </row>
    <row r="2" spans="1:8" x14ac:dyDescent="0.3">
      <c r="A2" s="149" t="s">
        <v>80</v>
      </c>
      <c r="B2" s="150"/>
      <c r="C2" s="150"/>
      <c r="D2" s="150"/>
      <c r="E2" s="150"/>
      <c r="F2" s="150"/>
      <c r="G2" s="150"/>
      <c r="H2" s="151"/>
    </row>
    <row r="3" spans="1:8" x14ac:dyDescent="0.3">
      <c r="A3" s="152" t="s">
        <v>81</v>
      </c>
      <c r="B3" s="153"/>
      <c r="C3" s="153"/>
      <c r="D3" s="153"/>
      <c r="E3" s="153"/>
      <c r="F3" s="153"/>
      <c r="G3" s="153"/>
      <c r="H3" s="154"/>
    </row>
    <row r="4" spans="1:8" x14ac:dyDescent="0.3">
      <c r="A4" s="155" t="s">
        <v>82</v>
      </c>
      <c r="B4" s="153"/>
      <c r="C4" s="153"/>
      <c r="D4" s="153"/>
      <c r="E4" s="153"/>
      <c r="F4" s="153"/>
      <c r="G4" s="153"/>
      <c r="H4" s="154"/>
    </row>
    <row r="5" spans="1:8" x14ac:dyDescent="0.3">
      <c r="A5" s="155" t="s">
        <v>83</v>
      </c>
      <c r="B5" s="153"/>
      <c r="C5" s="153"/>
      <c r="D5" s="153"/>
      <c r="E5" s="153"/>
      <c r="F5" s="153"/>
      <c r="G5" s="153"/>
      <c r="H5" s="154"/>
    </row>
    <row r="6" spans="1:8" ht="21" x14ac:dyDescent="0.3">
      <c r="A6" s="147" t="s">
        <v>84</v>
      </c>
      <c r="B6" s="147"/>
      <c r="C6" s="147"/>
      <c r="D6" s="147"/>
      <c r="E6" s="147"/>
      <c r="F6" s="147"/>
      <c r="G6" s="147"/>
      <c r="H6" s="147"/>
    </row>
    <row r="7" spans="1:8" ht="21" x14ac:dyDescent="0.3">
      <c r="A7" s="159" t="s">
        <v>85</v>
      </c>
      <c r="B7" s="160"/>
      <c r="C7" s="161" t="s">
        <v>86</v>
      </c>
      <c r="D7" s="162"/>
      <c r="E7" s="162"/>
      <c r="F7" s="162"/>
      <c r="G7" s="162"/>
      <c r="H7" s="163"/>
    </row>
    <row r="8" spans="1:8" ht="21.6" thickBot="1" x14ac:dyDescent="0.35">
      <c r="A8" s="164" t="s">
        <v>11</v>
      </c>
      <c r="B8" s="165"/>
      <c r="C8" s="165"/>
      <c r="D8" s="165"/>
      <c r="E8" s="165"/>
      <c r="F8" s="165"/>
      <c r="G8" s="165"/>
      <c r="H8" s="165"/>
    </row>
    <row r="9" spans="1:8" x14ac:dyDescent="0.3">
      <c r="A9" s="166" t="s">
        <v>87</v>
      </c>
      <c r="B9" s="167"/>
      <c r="C9" s="167"/>
      <c r="D9" s="167"/>
      <c r="E9" s="167"/>
      <c r="F9" s="167"/>
      <c r="G9" s="167"/>
      <c r="H9" s="168"/>
    </row>
    <row r="10" spans="1:8" x14ac:dyDescent="0.3">
      <c r="A10" s="169" t="s">
        <v>88</v>
      </c>
      <c r="B10" s="170"/>
      <c r="C10" s="170"/>
      <c r="D10" s="170"/>
      <c r="E10" s="170"/>
      <c r="F10" s="170"/>
      <c r="G10" s="170"/>
      <c r="H10" s="171"/>
    </row>
    <row r="11" spans="1:8" x14ac:dyDescent="0.3">
      <c r="A11" s="169" t="s">
        <v>89</v>
      </c>
      <c r="B11" s="170"/>
      <c r="C11" s="170"/>
      <c r="D11" s="170"/>
      <c r="E11" s="170"/>
      <c r="F11" s="170"/>
      <c r="G11" s="170"/>
      <c r="H11" s="171"/>
    </row>
    <row r="12" spans="1:8" x14ac:dyDescent="0.3">
      <c r="A12" s="169" t="s">
        <v>90</v>
      </c>
      <c r="B12" s="170"/>
      <c r="C12" s="170"/>
      <c r="D12" s="170"/>
      <c r="E12" s="170"/>
      <c r="F12" s="170"/>
      <c r="G12" s="170"/>
      <c r="H12" s="171"/>
    </row>
    <row r="13" spans="1:8" x14ac:dyDescent="0.3">
      <c r="A13" s="169" t="s">
        <v>91</v>
      </c>
      <c r="B13" s="170"/>
      <c r="C13" s="170"/>
      <c r="D13" s="170"/>
      <c r="E13" s="170"/>
      <c r="F13" s="170"/>
      <c r="G13" s="170"/>
      <c r="H13" s="171"/>
    </row>
    <row r="14" spans="1:8" x14ac:dyDescent="0.3">
      <c r="A14" s="169" t="s">
        <v>92</v>
      </c>
      <c r="B14" s="170"/>
      <c r="C14" s="170"/>
      <c r="D14" s="170"/>
      <c r="E14" s="170"/>
      <c r="F14" s="170"/>
      <c r="G14" s="170"/>
      <c r="H14" s="171"/>
    </row>
    <row r="15" spans="1:8" x14ac:dyDescent="0.3">
      <c r="A15" s="169" t="s">
        <v>93</v>
      </c>
      <c r="B15" s="170"/>
      <c r="C15" s="170"/>
      <c r="D15" s="170"/>
      <c r="E15" s="170"/>
      <c r="F15" s="170"/>
      <c r="G15" s="170"/>
      <c r="H15" s="171"/>
    </row>
    <row r="16" spans="1:8" x14ac:dyDescent="0.3">
      <c r="A16" s="169" t="s">
        <v>94</v>
      </c>
      <c r="B16" s="170"/>
      <c r="C16" s="170"/>
      <c r="D16" s="170"/>
      <c r="E16" s="170"/>
      <c r="F16" s="170"/>
      <c r="G16" s="170"/>
      <c r="H16" s="171"/>
    </row>
    <row r="17" spans="1:8" ht="15" thickBot="1" x14ac:dyDescent="0.35">
      <c r="A17" s="156" t="s">
        <v>95</v>
      </c>
      <c r="B17" s="157"/>
      <c r="C17" s="157"/>
      <c r="D17" s="157"/>
      <c r="E17" s="157"/>
      <c r="F17" s="157"/>
      <c r="G17" s="157"/>
      <c r="H17" s="158"/>
    </row>
    <row r="18" spans="1:8" ht="41.4" x14ac:dyDescent="0.3">
      <c r="A18" s="69" t="s">
        <v>0</v>
      </c>
      <c r="B18" s="70" t="s">
        <v>1</v>
      </c>
      <c r="C18" s="85" t="s">
        <v>9</v>
      </c>
      <c r="D18" s="69" t="s">
        <v>2</v>
      </c>
      <c r="E18" s="69" t="s">
        <v>4</v>
      </c>
      <c r="F18" s="69" t="s">
        <v>3</v>
      </c>
      <c r="G18" s="69" t="s">
        <v>7</v>
      </c>
      <c r="H18" s="69" t="s">
        <v>96</v>
      </c>
    </row>
    <row r="19" spans="1:8" x14ac:dyDescent="0.3">
      <c r="A19" s="47">
        <v>1</v>
      </c>
      <c r="B19" s="71" t="s">
        <v>97</v>
      </c>
      <c r="C19" s="86" t="s">
        <v>98</v>
      </c>
      <c r="D19" s="72" t="s">
        <v>10</v>
      </c>
      <c r="E19" s="47">
        <v>1</v>
      </c>
      <c r="F19" s="47" t="s">
        <v>99</v>
      </c>
      <c r="G19" s="47">
        <v>1</v>
      </c>
      <c r="H19" s="5" t="s">
        <v>100</v>
      </c>
    </row>
    <row r="20" spans="1:8" x14ac:dyDescent="0.3">
      <c r="A20" s="47">
        <v>2</v>
      </c>
      <c r="B20" s="71" t="s">
        <v>101</v>
      </c>
      <c r="C20" s="86" t="s">
        <v>102</v>
      </c>
      <c r="D20" s="72" t="s">
        <v>10</v>
      </c>
      <c r="E20" s="47">
        <v>3</v>
      </c>
      <c r="F20" s="47" t="s">
        <v>99</v>
      </c>
      <c r="G20" s="47">
        <v>3</v>
      </c>
      <c r="H20" s="5" t="s">
        <v>100</v>
      </c>
    </row>
    <row r="21" spans="1:8" x14ac:dyDescent="0.3">
      <c r="A21" s="47">
        <v>3</v>
      </c>
      <c r="B21" s="71" t="s">
        <v>103</v>
      </c>
      <c r="C21" s="87" t="s">
        <v>104</v>
      </c>
      <c r="D21" s="47" t="s">
        <v>5</v>
      </c>
      <c r="E21" s="47">
        <v>1</v>
      </c>
      <c r="F21" s="47" t="s">
        <v>99</v>
      </c>
      <c r="G21" s="47">
        <f t="shared" ref="G21" si="0">E21</f>
        <v>1</v>
      </c>
      <c r="H21" s="5" t="s">
        <v>100</v>
      </c>
    </row>
    <row r="22" spans="1:8" x14ac:dyDescent="0.3">
      <c r="A22" s="47">
        <v>4</v>
      </c>
      <c r="B22" s="71" t="s">
        <v>105</v>
      </c>
      <c r="C22" s="88" t="s">
        <v>106</v>
      </c>
      <c r="D22" s="47" t="s">
        <v>107</v>
      </c>
      <c r="E22" s="47">
        <v>2</v>
      </c>
      <c r="F22" s="47" t="s">
        <v>99</v>
      </c>
      <c r="G22" s="47">
        <v>2</v>
      </c>
      <c r="H22" s="5" t="s">
        <v>100</v>
      </c>
    </row>
    <row r="23" spans="1:8" x14ac:dyDescent="0.3">
      <c r="A23" s="47">
        <v>5</v>
      </c>
      <c r="B23" s="71" t="s">
        <v>108</v>
      </c>
      <c r="C23" s="87" t="s">
        <v>109</v>
      </c>
      <c r="D23" s="47" t="s">
        <v>107</v>
      </c>
      <c r="E23" s="47">
        <v>1</v>
      </c>
      <c r="F23" s="47" t="s">
        <v>99</v>
      </c>
      <c r="G23" s="47">
        <v>1</v>
      </c>
      <c r="H23" s="5" t="s">
        <v>100</v>
      </c>
    </row>
    <row r="24" spans="1:8" ht="27.6" x14ac:dyDescent="0.3">
      <c r="A24" s="47">
        <v>6</v>
      </c>
      <c r="B24" s="71" t="s">
        <v>110</v>
      </c>
      <c r="C24" s="87" t="s">
        <v>111</v>
      </c>
      <c r="D24" s="72" t="s">
        <v>112</v>
      </c>
      <c r="E24" s="47">
        <v>1</v>
      </c>
      <c r="F24" s="47" t="s">
        <v>99</v>
      </c>
      <c r="G24" s="47">
        <v>1</v>
      </c>
      <c r="H24" s="5" t="s">
        <v>100</v>
      </c>
    </row>
    <row r="25" spans="1:8" x14ac:dyDescent="0.3">
      <c r="A25" s="47">
        <v>7</v>
      </c>
      <c r="B25" s="71" t="s">
        <v>113</v>
      </c>
      <c r="C25" s="87" t="s">
        <v>114</v>
      </c>
      <c r="D25" s="72" t="s">
        <v>10</v>
      </c>
      <c r="E25" s="47">
        <v>2</v>
      </c>
      <c r="F25" s="47" t="s">
        <v>99</v>
      </c>
      <c r="G25" s="47">
        <v>2</v>
      </c>
      <c r="H25" s="5" t="s">
        <v>100</v>
      </c>
    </row>
    <row r="26" spans="1:8" x14ac:dyDescent="0.3">
      <c r="A26" s="47">
        <v>8</v>
      </c>
      <c r="B26" s="71" t="s">
        <v>115</v>
      </c>
      <c r="C26" s="87" t="s">
        <v>116</v>
      </c>
      <c r="D26" s="47" t="s">
        <v>5</v>
      </c>
      <c r="E26" s="47">
        <v>2</v>
      </c>
      <c r="F26" s="47" t="s">
        <v>99</v>
      </c>
      <c r="G26" s="47">
        <v>2</v>
      </c>
      <c r="H26" s="5" t="s">
        <v>117</v>
      </c>
    </row>
    <row r="27" spans="1:8" x14ac:dyDescent="0.3">
      <c r="A27" s="47">
        <v>9</v>
      </c>
      <c r="B27" s="71" t="s">
        <v>118</v>
      </c>
      <c r="C27" s="87" t="s">
        <v>119</v>
      </c>
      <c r="D27" s="47" t="s">
        <v>5</v>
      </c>
      <c r="E27" s="47">
        <v>1</v>
      </c>
      <c r="F27" s="47" t="s">
        <v>99</v>
      </c>
      <c r="G27" s="47">
        <f t="shared" ref="G27" si="1">E27</f>
        <v>1</v>
      </c>
      <c r="H27" s="5" t="s">
        <v>117</v>
      </c>
    </row>
    <row r="28" spans="1:8" x14ac:dyDescent="0.3">
      <c r="A28" s="73"/>
      <c r="B28" s="74"/>
      <c r="C28" s="87"/>
      <c r="D28" s="47"/>
      <c r="E28" s="47"/>
      <c r="F28" s="47"/>
      <c r="G28" s="47"/>
      <c r="H28" s="74"/>
    </row>
    <row r="29" spans="1:8" ht="21.6" thickBot="1" x14ac:dyDescent="0.35">
      <c r="A29" s="164" t="s">
        <v>120</v>
      </c>
      <c r="B29" s="165"/>
      <c r="C29" s="165"/>
      <c r="D29" s="165"/>
      <c r="E29" s="165"/>
      <c r="F29" s="165"/>
      <c r="G29" s="165"/>
      <c r="H29" s="165"/>
    </row>
    <row r="30" spans="1:8" x14ac:dyDescent="0.3">
      <c r="A30" s="166" t="s">
        <v>87</v>
      </c>
      <c r="B30" s="167"/>
      <c r="C30" s="167"/>
      <c r="D30" s="167"/>
      <c r="E30" s="167"/>
      <c r="F30" s="167"/>
      <c r="G30" s="167"/>
      <c r="H30" s="168"/>
    </row>
    <row r="31" spans="1:8" x14ac:dyDescent="0.3">
      <c r="A31" s="169" t="s">
        <v>121</v>
      </c>
      <c r="B31" s="170"/>
      <c r="C31" s="170"/>
      <c r="D31" s="170"/>
      <c r="E31" s="170"/>
      <c r="F31" s="170"/>
      <c r="G31" s="170"/>
      <c r="H31" s="171"/>
    </row>
    <row r="32" spans="1:8" x14ac:dyDescent="0.3">
      <c r="A32" s="169" t="s">
        <v>122</v>
      </c>
      <c r="B32" s="170"/>
      <c r="C32" s="170"/>
      <c r="D32" s="170"/>
      <c r="E32" s="170"/>
      <c r="F32" s="170"/>
      <c r="G32" s="170"/>
      <c r="H32" s="171"/>
    </row>
    <row r="33" spans="1:8" x14ac:dyDescent="0.3">
      <c r="A33" s="172" t="s">
        <v>90</v>
      </c>
      <c r="B33" s="173"/>
      <c r="C33" s="173"/>
      <c r="D33" s="173"/>
      <c r="E33" s="173"/>
      <c r="F33" s="173"/>
      <c r="G33" s="173"/>
      <c r="H33" s="174"/>
    </row>
    <row r="34" spans="1:8" x14ac:dyDescent="0.3">
      <c r="A34" s="172" t="s">
        <v>123</v>
      </c>
      <c r="B34" s="173"/>
      <c r="C34" s="173"/>
      <c r="D34" s="173"/>
      <c r="E34" s="173"/>
      <c r="F34" s="173"/>
      <c r="G34" s="173"/>
      <c r="H34" s="174"/>
    </row>
    <row r="35" spans="1:8" x14ac:dyDescent="0.3">
      <c r="A35" s="169" t="s">
        <v>92</v>
      </c>
      <c r="B35" s="170"/>
      <c r="C35" s="170"/>
      <c r="D35" s="170"/>
      <c r="E35" s="170"/>
      <c r="F35" s="170"/>
      <c r="G35" s="170"/>
      <c r="H35" s="171"/>
    </row>
    <row r="36" spans="1:8" x14ac:dyDescent="0.3">
      <c r="A36" s="169" t="s">
        <v>124</v>
      </c>
      <c r="B36" s="170"/>
      <c r="C36" s="170"/>
      <c r="D36" s="170"/>
      <c r="E36" s="170"/>
      <c r="F36" s="170"/>
      <c r="G36" s="170"/>
      <c r="H36" s="171"/>
    </row>
    <row r="37" spans="1:8" x14ac:dyDescent="0.3">
      <c r="A37" s="169" t="s">
        <v>94</v>
      </c>
      <c r="B37" s="170"/>
      <c r="C37" s="170"/>
      <c r="D37" s="170"/>
      <c r="E37" s="170"/>
      <c r="F37" s="170"/>
      <c r="G37" s="170"/>
      <c r="H37" s="171"/>
    </row>
    <row r="38" spans="1:8" ht="15" thickBot="1" x14ac:dyDescent="0.35">
      <c r="A38" s="156" t="s">
        <v>125</v>
      </c>
      <c r="B38" s="157"/>
      <c r="C38" s="157"/>
      <c r="D38" s="157"/>
      <c r="E38" s="157"/>
      <c r="F38" s="157"/>
      <c r="G38" s="157"/>
      <c r="H38" s="158"/>
    </row>
    <row r="39" spans="1:8" ht="41.4" x14ac:dyDescent="0.3">
      <c r="A39" s="68" t="s">
        <v>0</v>
      </c>
      <c r="B39" s="68" t="s">
        <v>1</v>
      </c>
      <c r="C39" s="85" t="s">
        <v>9</v>
      </c>
      <c r="D39" s="68" t="s">
        <v>2</v>
      </c>
      <c r="E39" s="68" t="s">
        <v>4</v>
      </c>
      <c r="F39" s="68" t="s">
        <v>3</v>
      </c>
      <c r="G39" s="68" t="s">
        <v>7</v>
      </c>
      <c r="H39" s="68" t="s">
        <v>96</v>
      </c>
    </row>
    <row r="40" spans="1:8" ht="27.6" x14ac:dyDescent="0.3">
      <c r="A40" s="69">
        <v>1</v>
      </c>
      <c r="B40" s="71" t="s">
        <v>126</v>
      </c>
      <c r="C40" s="86" t="s">
        <v>127</v>
      </c>
      <c r="D40" s="72" t="s">
        <v>10</v>
      </c>
      <c r="E40" s="68">
        <v>1</v>
      </c>
      <c r="F40" s="72" t="s">
        <v>128</v>
      </c>
      <c r="G40" s="75">
        <v>30</v>
      </c>
      <c r="H40" s="5" t="s">
        <v>100</v>
      </c>
    </row>
    <row r="41" spans="1:8" ht="27.6" x14ac:dyDescent="0.3">
      <c r="A41" s="69">
        <v>2</v>
      </c>
      <c r="B41" s="71" t="s">
        <v>129</v>
      </c>
      <c r="C41" s="86" t="s">
        <v>130</v>
      </c>
      <c r="D41" s="72" t="s">
        <v>10</v>
      </c>
      <c r="E41" s="68">
        <v>1</v>
      </c>
      <c r="F41" s="72" t="s">
        <v>131</v>
      </c>
      <c r="G41" s="75">
        <v>10</v>
      </c>
      <c r="H41" s="5" t="s">
        <v>100</v>
      </c>
    </row>
    <row r="42" spans="1:8" ht="27.6" x14ac:dyDescent="0.3">
      <c r="A42" s="69">
        <v>3</v>
      </c>
      <c r="B42" s="71" t="s">
        <v>132</v>
      </c>
      <c r="C42" s="86" t="s">
        <v>133</v>
      </c>
      <c r="D42" s="72" t="s">
        <v>10</v>
      </c>
      <c r="E42" s="68">
        <v>1</v>
      </c>
      <c r="F42" s="72" t="s">
        <v>134</v>
      </c>
      <c r="G42" s="75">
        <v>5</v>
      </c>
      <c r="H42" s="75" t="s">
        <v>100</v>
      </c>
    </row>
    <row r="43" spans="1:8" ht="27.6" x14ac:dyDescent="0.3">
      <c r="A43" s="69">
        <v>4</v>
      </c>
      <c r="B43" s="71" t="s">
        <v>135</v>
      </c>
      <c r="C43" s="87" t="s">
        <v>136</v>
      </c>
      <c r="D43" s="5" t="s">
        <v>6</v>
      </c>
      <c r="E43" s="68">
        <v>1</v>
      </c>
      <c r="F43" s="72" t="s">
        <v>137</v>
      </c>
      <c r="G43" s="75">
        <v>15</v>
      </c>
      <c r="H43" s="75" t="s">
        <v>100</v>
      </c>
    </row>
    <row r="44" spans="1:8" ht="27.6" x14ac:dyDescent="0.3">
      <c r="A44" s="69">
        <v>5</v>
      </c>
      <c r="B44" s="71" t="s">
        <v>138</v>
      </c>
      <c r="C44" s="87" t="s">
        <v>139</v>
      </c>
      <c r="D44" s="5" t="s">
        <v>6</v>
      </c>
      <c r="E44" s="68">
        <v>1</v>
      </c>
      <c r="F44" s="72" t="s">
        <v>128</v>
      </c>
      <c r="G44" s="75">
        <v>30</v>
      </c>
      <c r="H44" s="5" t="s">
        <v>100</v>
      </c>
    </row>
    <row r="45" spans="1:8" x14ac:dyDescent="0.3">
      <c r="A45" s="76"/>
      <c r="B45" s="77"/>
      <c r="C45" s="87"/>
      <c r="D45" s="5"/>
      <c r="E45" s="68"/>
      <c r="F45" s="68"/>
      <c r="G45" s="68"/>
      <c r="H45" s="74"/>
    </row>
    <row r="46" spans="1:8" ht="21.6" thickBot="1" x14ac:dyDescent="0.35">
      <c r="A46" s="164" t="s">
        <v>14</v>
      </c>
      <c r="B46" s="165"/>
      <c r="C46" s="165"/>
      <c r="D46" s="165"/>
      <c r="E46" s="165"/>
      <c r="F46" s="165"/>
      <c r="G46" s="165"/>
      <c r="H46" s="165"/>
    </row>
    <row r="47" spans="1:8" x14ac:dyDescent="0.3">
      <c r="A47" s="166" t="s">
        <v>87</v>
      </c>
      <c r="B47" s="167"/>
      <c r="C47" s="167"/>
      <c r="D47" s="167"/>
      <c r="E47" s="167"/>
      <c r="F47" s="167"/>
      <c r="G47" s="167"/>
      <c r="H47" s="168"/>
    </row>
    <row r="48" spans="1:8" x14ac:dyDescent="0.3">
      <c r="A48" s="172" t="s">
        <v>140</v>
      </c>
      <c r="B48" s="173"/>
      <c r="C48" s="173"/>
      <c r="D48" s="173"/>
      <c r="E48" s="173"/>
      <c r="F48" s="173"/>
      <c r="G48" s="173"/>
      <c r="H48" s="174"/>
    </row>
    <row r="49" spans="1:8" x14ac:dyDescent="0.3">
      <c r="A49" s="169" t="s">
        <v>89</v>
      </c>
      <c r="B49" s="170"/>
      <c r="C49" s="170"/>
      <c r="D49" s="170"/>
      <c r="E49" s="170"/>
      <c r="F49" s="170"/>
      <c r="G49" s="170"/>
      <c r="H49" s="171"/>
    </row>
    <row r="50" spans="1:8" x14ac:dyDescent="0.3">
      <c r="A50" s="172" t="s">
        <v>141</v>
      </c>
      <c r="B50" s="173"/>
      <c r="C50" s="173"/>
      <c r="D50" s="173"/>
      <c r="E50" s="173"/>
      <c r="F50" s="173"/>
      <c r="G50" s="173"/>
      <c r="H50" s="174"/>
    </row>
    <row r="51" spans="1:8" x14ac:dyDescent="0.3">
      <c r="A51" s="172" t="s">
        <v>142</v>
      </c>
      <c r="B51" s="173"/>
      <c r="C51" s="173"/>
      <c r="D51" s="173"/>
      <c r="E51" s="173"/>
      <c r="F51" s="173"/>
      <c r="G51" s="173"/>
      <c r="H51" s="174"/>
    </row>
    <row r="52" spans="1:8" x14ac:dyDescent="0.3">
      <c r="A52" s="169" t="s">
        <v>143</v>
      </c>
      <c r="B52" s="170"/>
      <c r="C52" s="170"/>
      <c r="D52" s="170"/>
      <c r="E52" s="170"/>
      <c r="F52" s="170"/>
      <c r="G52" s="170"/>
      <c r="H52" s="171"/>
    </row>
    <row r="53" spans="1:8" x14ac:dyDescent="0.3">
      <c r="A53" s="169" t="s">
        <v>144</v>
      </c>
      <c r="B53" s="170"/>
      <c r="C53" s="170"/>
      <c r="D53" s="170"/>
      <c r="E53" s="170"/>
      <c r="F53" s="170"/>
      <c r="G53" s="170"/>
      <c r="H53" s="171"/>
    </row>
    <row r="54" spans="1:8" x14ac:dyDescent="0.3">
      <c r="A54" s="169" t="s">
        <v>145</v>
      </c>
      <c r="B54" s="170"/>
      <c r="C54" s="170"/>
      <c r="D54" s="170"/>
      <c r="E54" s="170"/>
      <c r="F54" s="170"/>
      <c r="G54" s="170"/>
      <c r="H54" s="171"/>
    </row>
    <row r="55" spans="1:8" ht="15" thickBot="1" x14ac:dyDescent="0.35">
      <c r="A55" s="156" t="s">
        <v>125</v>
      </c>
      <c r="B55" s="157"/>
      <c r="C55" s="157"/>
      <c r="D55" s="157"/>
      <c r="E55" s="157"/>
      <c r="F55" s="157"/>
      <c r="G55" s="157"/>
      <c r="H55" s="158"/>
    </row>
    <row r="56" spans="1:8" ht="41.4" x14ac:dyDescent="0.3">
      <c r="A56" s="68" t="s">
        <v>0</v>
      </c>
      <c r="B56" s="68" t="s">
        <v>1</v>
      </c>
      <c r="C56" s="85" t="s">
        <v>9</v>
      </c>
      <c r="D56" s="68" t="s">
        <v>2</v>
      </c>
      <c r="E56" s="68" t="s">
        <v>4</v>
      </c>
      <c r="F56" s="68" t="s">
        <v>3</v>
      </c>
      <c r="G56" s="68" t="s">
        <v>7</v>
      </c>
      <c r="H56" s="68" t="s">
        <v>96</v>
      </c>
    </row>
    <row r="57" spans="1:8" x14ac:dyDescent="0.3">
      <c r="A57" s="78">
        <v>1</v>
      </c>
      <c r="B57" s="71" t="s">
        <v>146</v>
      </c>
      <c r="C57" s="86" t="s">
        <v>147</v>
      </c>
      <c r="D57" s="6" t="s">
        <v>5</v>
      </c>
      <c r="E57" s="6">
        <v>1</v>
      </c>
      <c r="F57" s="78" t="s">
        <v>99</v>
      </c>
      <c r="G57" s="7">
        <v>1</v>
      </c>
      <c r="H57" s="5" t="s">
        <v>100</v>
      </c>
    </row>
    <row r="58" spans="1:8" x14ac:dyDescent="0.3">
      <c r="A58" s="5">
        <v>2</v>
      </c>
      <c r="B58" s="71" t="s">
        <v>148</v>
      </c>
      <c r="C58" s="86" t="s">
        <v>149</v>
      </c>
      <c r="D58" s="72" t="s">
        <v>6</v>
      </c>
      <c r="E58" s="6">
        <v>1</v>
      </c>
      <c r="F58" s="78" t="s">
        <v>99</v>
      </c>
      <c r="G58" s="7">
        <v>1</v>
      </c>
      <c r="H58" s="5" t="s">
        <v>100</v>
      </c>
    </row>
    <row r="59" spans="1:8" x14ac:dyDescent="0.3">
      <c r="A59" s="5">
        <v>3</v>
      </c>
      <c r="B59" s="71" t="s">
        <v>135</v>
      </c>
      <c r="C59" s="87" t="s">
        <v>136</v>
      </c>
      <c r="D59" s="5" t="s">
        <v>6</v>
      </c>
      <c r="E59" s="68">
        <v>1</v>
      </c>
      <c r="F59" s="72" t="s">
        <v>150</v>
      </c>
      <c r="G59" s="75">
        <v>1</v>
      </c>
      <c r="H59" s="75" t="s">
        <v>100</v>
      </c>
    </row>
    <row r="60" spans="1:8" x14ac:dyDescent="0.3">
      <c r="A60" s="5">
        <v>4</v>
      </c>
      <c r="B60" s="71" t="s">
        <v>151</v>
      </c>
      <c r="C60" s="89" t="s">
        <v>152</v>
      </c>
      <c r="D60" s="7" t="s">
        <v>6</v>
      </c>
      <c r="E60" s="5">
        <v>1</v>
      </c>
      <c r="F60" s="47" t="s">
        <v>99</v>
      </c>
      <c r="G60" s="5">
        <v>1</v>
      </c>
      <c r="H60" s="5" t="s">
        <v>100</v>
      </c>
    </row>
    <row r="61" spans="1:8" x14ac:dyDescent="0.3">
      <c r="A61" s="5">
        <v>5</v>
      </c>
      <c r="B61" s="79" t="s">
        <v>153</v>
      </c>
      <c r="C61" s="90" t="s">
        <v>154</v>
      </c>
      <c r="D61" s="80" t="s">
        <v>5</v>
      </c>
      <c r="E61" s="81">
        <v>1</v>
      </c>
      <c r="F61" s="82" t="s">
        <v>99</v>
      </c>
      <c r="G61" s="81">
        <f>E61</f>
        <v>1</v>
      </c>
      <c r="H61" s="83" t="s">
        <v>100</v>
      </c>
    </row>
    <row r="62" spans="1:8" x14ac:dyDescent="0.3">
      <c r="A62" s="5">
        <v>6</v>
      </c>
      <c r="B62" s="71" t="s">
        <v>155</v>
      </c>
      <c r="C62" s="87" t="s">
        <v>156</v>
      </c>
      <c r="D62" s="6" t="s">
        <v>5</v>
      </c>
      <c r="E62" s="6">
        <v>1</v>
      </c>
      <c r="F62" s="47" t="s">
        <v>99</v>
      </c>
      <c r="G62" s="7">
        <f>E62</f>
        <v>1</v>
      </c>
      <c r="H62" s="5" t="s">
        <v>117</v>
      </c>
    </row>
    <row r="63" spans="1:8" x14ac:dyDescent="0.3">
      <c r="A63" s="5">
        <v>7</v>
      </c>
      <c r="B63" s="84" t="s">
        <v>34</v>
      </c>
      <c r="C63" s="86" t="s">
        <v>157</v>
      </c>
      <c r="D63" s="6" t="s">
        <v>6</v>
      </c>
      <c r="E63" s="7">
        <v>1</v>
      </c>
      <c r="F63" s="47" t="s">
        <v>99</v>
      </c>
      <c r="G63" s="7">
        <v>1</v>
      </c>
      <c r="H63" s="5" t="s">
        <v>100</v>
      </c>
    </row>
    <row r="64" spans="1:8" x14ac:dyDescent="0.3">
      <c r="A64" s="5"/>
      <c r="B64" s="84"/>
      <c r="C64" s="86"/>
      <c r="D64" s="6"/>
      <c r="E64" s="7"/>
      <c r="F64" s="47"/>
      <c r="G64" s="7"/>
      <c r="H64" s="5"/>
    </row>
    <row r="65" spans="1:8" ht="21" x14ac:dyDescent="0.3">
      <c r="A65" s="164" t="s">
        <v>13</v>
      </c>
      <c r="B65" s="165"/>
      <c r="C65" s="165"/>
      <c r="D65" s="165"/>
      <c r="E65" s="165"/>
      <c r="F65" s="165"/>
      <c r="G65" s="165"/>
      <c r="H65" s="165"/>
    </row>
    <row r="66" spans="1:8" ht="41.4" x14ac:dyDescent="0.3">
      <c r="A66" s="68" t="s">
        <v>0</v>
      </c>
      <c r="B66" s="68" t="s">
        <v>1</v>
      </c>
      <c r="C66" s="5" t="s">
        <v>9</v>
      </c>
      <c r="D66" s="68" t="s">
        <v>2</v>
      </c>
      <c r="E66" s="68" t="s">
        <v>4</v>
      </c>
      <c r="F66" s="68" t="s">
        <v>3</v>
      </c>
      <c r="G66" s="68" t="s">
        <v>7</v>
      </c>
      <c r="H66" s="68" t="s">
        <v>96</v>
      </c>
    </row>
    <row r="67" spans="1:8" x14ac:dyDescent="0.3">
      <c r="A67" s="78">
        <v>1</v>
      </c>
      <c r="B67" s="84" t="s">
        <v>19</v>
      </c>
      <c r="C67" s="86" t="s">
        <v>158</v>
      </c>
      <c r="D67" s="5" t="s">
        <v>8</v>
      </c>
      <c r="E67" s="6">
        <v>1</v>
      </c>
      <c r="F67" s="78" t="s">
        <v>99</v>
      </c>
      <c r="G67" s="7">
        <f>E67</f>
        <v>1</v>
      </c>
      <c r="H67" s="5" t="s">
        <v>117</v>
      </c>
    </row>
    <row r="68" spans="1:8" x14ac:dyDescent="0.3">
      <c r="A68" s="5">
        <v>2</v>
      </c>
      <c r="B68" s="84" t="s">
        <v>20</v>
      </c>
      <c r="C68" s="86" t="s">
        <v>159</v>
      </c>
      <c r="D68" s="5" t="s">
        <v>8</v>
      </c>
      <c r="E68" s="7">
        <v>1</v>
      </c>
      <c r="F68" s="78" t="s">
        <v>99</v>
      </c>
      <c r="G68" s="7">
        <f>E68</f>
        <v>1</v>
      </c>
      <c r="H68" s="5" t="s">
        <v>117</v>
      </c>
    </row>
  </sheetData>
  <mergeCells count="39">
    <mergeCell ref="A54:H54"/>
    <mergeCell ref="A55:H55"/>
    <mergeCell ref="A65:H65"/>
    <mergeCell ref="A48:H48"/>
    <mergeCell ref="A49:H49"/>
    <mergeCell ref="A50:H50"/>
    <mergeCell ref="A51:H51"/>
    <mergeCell ref="A52:H52"/>
    <mergeCell ref="A53:H53"/>
    <mergeCell ref="A47:H47"/>
    <mergeCell ref="A29:H29"/>
    <mergeCell ref="A30:H30"/>
    <mergeCell ref="A31:H31"/>
    <mergeCell ref="A32:H32"/>
    <mergeCell ref="A33:H33"/>
    <mergeCell ref="A34:H34"/>
    <mergeCell ref="A35:H35"/>
    <mergeCell ref="A36:H36"/>
    <mergeCell ref="A37:H37"/>
    <mergeCell ref="A38:H38"/>
    <mergeCell ref="A46:H46"/>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5" sqref="B35"/>
    </sheetView>
  </sheetViews>
  <sheetFormatPr defaultRowHeight="14.4" x14ac:dyDescent="0.3"/>
  <cols>
    <col min="1" max="1" width="28.6640625" style="16" customWidth="1"/>
  </cols>
  <sheetData>
    <row r="1" spans="1:1" ht="15.6" x14ac:dyDescent="0.3">
      <c r="A1" s="11" t="s">
        <v>6</v>
      </c>
    </row>
    <row r="2" spans="1:1" ht="15.6" x14ac:dyDescent="0.3">
      <c r="A2" s="11" t="s">
        <v>10</v>
      </c>
    </row>
    <row r="3" spans="1:1" ht="15.6" x14ac:dyDescent="0.3">
      <c r="A3" s="11" t="s">
        <v>5</v>
      </c>
    </row>
    <row r="4" spans="1:1" ht="15.6" x14ac:dyDescent="0.3">
      <c r="A4" s="11" t="s">
        <v>17</v>
      </c>
    </row>
    <row r="5" spans="1:1" ht="15.6" x14ac:dyDescent="0.3">
      <c r="A5" s="11" t="s">
        <v>8</v>
      </c>
    </row>
    <row r="6" spans="1:1" ht="15.6" x14ac:dyDescent="0.3">
      <c r="A6" s="11" t="s">
        <v>31</v>
      </c>
    </row>
    <row r="7" spans="1:1" ht="15.6" x14ac:dyDescent="0.3">
      <c r="A7" s="11" t="s">
        <v>69</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2026-03-27T10:55:20Z</dcterms:modified>
</cp:coreProperties>
</file>