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7B32888-2101-4410-8EA3-8BCD839AE859}" xr6:coauthVersionLast="47" xr6:coauthVersionMax="47" xr10:uidLastSave="{00000000-0000-0000-0000-000000000000}"/>
  <bookViews>
    <workbookView xWindow="384" yWindow="384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зона'!$A$1:$H$24</definedName>
    <definedName name="_xlnm._FilterDatabase" localSheetId="5" hidden="1">'Охрана труда'!$A$1:$H$5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6" l="1"/>
  <c r="G44" i="6"/>
  <c r="G43" i="6"/>
  <c r="G42" i="6"/>
  <c r="G41" i="6"/>
  <c r="G40" i="6"/>
  <c r="G39" i="6"/>
  <c r="G38" i="6"/>
  <c r="G49" i="6"/>
  <c r="G51" i="6"/>
  <c r="G52" i="6"/>
  <c r="G58" i="6"/>
  <c r="G61" i="6"/>
  <c r="G60" i="6"/>
  <c r="G72" i="6"/>
  <c r="G71" i="6"/>
  <c r="G70" i="6"/>
  <c r="C3" i="6"/>
  <c r="G69" i="6"/>
  <c r="G68" i="6"/>
  <c r="G67" i="6"/>
  <c r="G63" i="6"/>
  <c r="G62" i="6"/>
  <c r="G59" i="6"/>
  <c r="G3" i="10" l="1"/>
  <c r="G12" i="10"/>
  <c r="G5" i="10"/>
  <c r="G20" i="10"/>
  <c r="G10" i="10"/>
  <c r="G19" i="10"/>
  <c r="G9" i="10"/>
  <c r="G21" i="10"/>
  <c r="G14" i="10"/>
  <c r="G7" i="10"/>
  <c r="G8" i="10"/>
  <c r="G13" i="10"/>
  <c r="G16" i="10"/>
  <c r="G2" i="10"/>
  <c r="G11" i="10"/>
  <c r="G18" i="10"/>
  <c r="G6" i="10"/>
  <c r="G24" i="10"/>
  <c r="G15" i="10"/>
  <c r="G17" i="10"/>
  <c r="G23" i="10"/>
  <c r="G22" i="10"/>
  <c r="G5" i="11"/>
  <c r="G24" i="11"/>
  <c r="G31" i="11"/>
  <c r="G11" i="11"/>
  <c r="G14" i="11"/>
  <c r="G27" i="11"/>
  <c r="G20" i="11"/>
  <c r="G4" i="11"/>
  <c r="G23" i="11"/>
  <c r="G21" i="11"/>
  <c r="G10" i="11"/>
  <c r="G13" i="11"/>
  <c r="G26" i="11"/>
  <c r="G19" i="11"/>
  <c r="G3" i="11"/>
  <c r="G22" i="11"/>
  <c r="G28" i="11"/>
  <c r="G9" i="11"/>
  <c r="G12" i="11"/>
  <c r="G25" i="11"/>
  <c r="G18" i="11"/>
  <c r="G8" i="11"/>
  <c r="G15" i="11"/>
  <c r="G2" i="11"/>
  <c r="G7" i="11"/>
  <c r="G6" i="11"/>
  <c r="G17" i="11"/>
  <c r="G16" i="11"/>
  <c r="G32" i="11"/>
  <c r="G30" i="11"/>
  <c r="G4" i="12"/>
  <c r="G10" i="12"/>
  <c r="G9" i="12"/>
  <c r="G8" i="12"/>
  <c r="G7" i="12"/>
  <c r="G6" i="12"/>
  <c r="G5" i="12"/>
  <c r="G2" i="12"/>
  <c r="G5" i="13"/>
  <c r="G4" i="13"/>
  <c r="G3" i="13"/>
  <c r="C9" i="14"/>
  <c r="J1" i="8"/>
  <c r="G54" i="6"/>
  <c r="G50" i="6"/>
  <c r="G53" i="6"/>
  <c r="G37" i="6"/>
  <c r="G36" i="6"/>
  <c r="G4" i="10" l="1"/>
  <c r="G29" i="11"/>
  <c r="G3" i="12"/>
  <c r="G2" i="13"/>
  <c r="G86" i="6"/>
  <c r="G84" i="6" l="1"/>
</calcChain>
</file>

<file path=xl/sharedStrings.xml><?xml version="1.0" encoding="utf-8"?>
<sst xmlns="http://schemas.openxmlformats.org/spreadsheetml/2006/main" count="1056" uniqueCount="217">
  <si>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</si>
  <si>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</si>
  <si>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</si>
  <si>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</si>
  <si>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</si>
  <si>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</si>
  <si>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</si>
  <si>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</si>
  <si>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</si>
  <si>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</si>
  <si>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</si>
  <si>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</si>
  <si>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</si>
  <si>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</si>
  <si>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</si>
  <si>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</si>
  <si>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</si>
  <si>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</si>
  <si>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</si>
  <si>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</si>
  <si>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</si>
  <si>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</si>
  <si>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</si>
  <si>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</si>
  <si>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</si>
  <si>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</si>
  <si>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</si>
  <si>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</si>
  <si>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</si>
  <si>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</si>
  <si>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</si>
  <si>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</si>
  <si>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</si>
  <si>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</si>
  <si>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</si>
  <si>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</si>
  <si>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</si>
  <si>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</si>
  <si>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</si>
  <si>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</si>
  <si>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</si>
  <si>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</si>
  <si>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</si>
  <si>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</si>
  <si>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</si>
  <si>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</si>
  <si>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</si>
  <si>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</si>
  <si>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</si>
  <si>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</si>
  <si>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</si>
  <si>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</si>
  <si>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</si>
  <si>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</si>
  <si>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</si>
  <si>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</si>
  <si>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</si>
  <si>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</si>
  <si>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</si>
  <si>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</si>
  <si>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</si>
  <si>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</si>
  <si>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</si>
  <si>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</si>
  <si>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</si>
  <si>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</si>
  <si>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</si>
  <si>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</si>
  <si>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</si>
  <si>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</si>
  <si>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</si>
  <si>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</si>
  <si>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</si>
  <si>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</si>
  <si>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</si>
  <si>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</si>
  <si>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</si>
  <si>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</si>
  <si>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</si>
  <si>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Туризм и сфера услуг</t>
  </si>
  <si>
    <t>Пермский край</t>
  </si>
  <si>
    <t>ГБПОУ «Пермский колледж предпринимательства и сервиса»</t>
  </si>
  <si>
    <t>Зона выполнения экспериментальных образцов объектов дизайна</t>
  </si>
  <si>
    <t>54.02.01 Дизайн (по отраслям)</t>
  </si>
  <si>
    <t>Выполнение экспериментальных образцов объектов дизайна</t>
  </si>
  <si>
    <t>Инфраструктурный лист для оснащения образовательного кластера среднего профессионального образования</t>
  </si>
  <si>
    <t>в отрасли Туризм и сфера услуг, Пермский край</t>
  </si>
  <si>
    <t>Основная информация об образовательном кластере СПО:</t>
  </si>
  <si>
    <t>Базовая образовательная организация кластера: ГБПОУ «Пермский колледж предпринимательства и сервиса»</t>
  </si>
  <si>
    <t xml:space="preserve">Адрес базовой образовательной организации: </t>
  </si>
  <si>
    <t>г Пермь ул Чернышевского Дом: д 11</t>
  </si>
  <si>
    <t>Адрес размещения зоны по виду работ:</t>
  </si>
  <si>
    <t>Площадь зоны: 85 кв.м.</t>
  </si>
  <si>
    <t>Освещение: естественное слева и  верхнее  искусственное освещение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</si>
  <si>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</si>
  <si>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</si>
  <si>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</si>
  <si>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кварцвинил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</si>
  <si>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</si>
  <si>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</si>
  <si>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</si>
  <si>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</si>
  <si>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</si>
  <si>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Диагональ 75'. Разрешение 4К 3840х2160 (UHD). Яркость 370 кд/м2. Контрастность 4000:1. Встроенный OPS компьютер, DDR4 8Гб, SSD 120Гб</t>
  </si>
  <si>
    <t>ФБ</t>
  </si>
  <si>
    <t>Часы</t>
  </si>
  <si>
    <t>Контроль времени выполнения заданий.
Настенные, с таймером; тип питания: Внешний источник питания; материал корпуса: металл; габариты не менее  52*24*8см не более 60*30*10см.</t>
  </si>
  <si>
    <t>Шкаф</t>
  </si>
  <si>
    <t>Шкаф-купе. С дверцами, для хранения инструментов и материалов (ЛДСП).   (ШхГхВ) не менее 900х600х1900 не более 950х650х2400</t>
  </si>
  <si>
    <t>Промышленный. С местом для хранения (ШхГхВ)  не менее1550x600x850 не более 1600x650x900. Корпус металлический. Столешница толщиной  не менее 25 мм, не более 40 мм, защищена износостойким антистатическим покрытием из высококачественного пластика.</t>
  </si>
  <si>
    <t>Металлический, модульный, не менее 5 полок, (ШхГхВ) не менее 1200х500х2000мм не более 1250х600х2100мм</t>
  </si>
  <si>
    <t>Офисный шкаф, металлический 5 уровней хранения (4 полки в комплекте); максимальная нагрузка на полку - 60 кг; (ШхГхВ) не менее 950x500х1900 мм не более 1000x60х2100</t>
  </si>
  <si>
    <t>РБ</t>
  </si>
  <si>
    <t>Кондиционер</t>
  </si>
  <si>
    <t>Сплит-система</t>
  </si>
  <si>
    <t>Стул ученика</t>
  </si>
  <si>
    <t>Металлокаркас,  сиденье и спинка изготовлены из пластика. (ШхГхВ)  не менее 500х450х800мм, не более 600х460х850мм.</t>
  </si>
  <si>
    <t>Резак для бумаги</t>
  </si>
  <si>
    <t>Сабельный, формат А3, количество разрезаемых листов не менее 20 штук. Длина резки не менее 448 мм. Габаритные размеры не менее 560х200х60 мм.</t>
  </si>
  <si>
    <t>ВБ</t>
  </si>
  <si>
    <t>Брошюровщик</t>
  </si>
  <si>
    <t>Шаг перфорации 9:16. Корпус Пластик. Длина 240 мм. Ширина 368 мм. Высота 261 мм</t>
  </si>
  <si>
    <t>Степлер-брошюровщик</t>
  </si>
  <si>
    <t>Количество пробиваемых листов не менее 20 шт. Вместимость не менее 210 скоб. Материал корпуса Металл/пластик. Тип сшивания Открытый. Особенности: брошюровочный. Глубина прошивки не менее 31,7 см. Глубина закладки бумаги не менее 31,7 см. Габариты: не менее 42х410х70 мм.</t>
  </si>
  <si>
    <t>Скруглитель</t>
  </si>
  <si>
    <t>Скруглитель углов, обрезчик, дырокол угловой, резак для бумаги. Тип: Механический. Радиус, мм: не менее 6. Высота стопы, листов: не менее 110. Фиксатор стопы: Автоматический. Габариты: 150x300x170 мм.</t>
  </si>
  <si>
    <t>Ламинатор</t>
  </si>
  <si>
    <t>Формат A3, Время нагрева не более 1 мин., Особенности: Ламинирование фотографий, реверс, регулировка температуры. Габариты не менее 95х465х120 мм.</t>
  </si>
  <si>
    <t>Кювета для краски</t>
  </si>
  <si>
    <t>Материал: пластик, размеры — не менее 130 × 270 мм, не более 330*350мм</t>
  </si>
  <si>
    <t>Стеки</t>
  </si>
  <si>
    <t>Для работы с глиной. Плоский деревянный - 5 шт., с металлической петлей - 5 шт.</t>
  </si>
  <si>
    <t>Уровень</t>
  </si>
  <si>
    <t>Пузырьковый строительный. Магнитный материал корпуса металл/пластик, не менее 3 глазков, длина не менее 1000 мм</t>
  </si>
  <si>
    <t>Мастихины для художника</t>
  </si>
  <si>
    <t>Набор: ромбовидные 2 - шт, 
 вытянутый ромбовидный 2 - шт,  овальный  2 - шт, многоугольник - 1 шт, заостренный край - 1 шт (для работы с пластичными материалами). Материал:  нержавеющая сталь, дерево.</t>
  </si>
  <si>
    <t>Стусло</t>
  </si>
  <si>
    <t>С линейкой. Предназначено для работы с деревом, пластиком, фанерой, ламинатом; размеры: 300 x 105 мм</t>
  </si>
  <si>
    <t>Молоток</t>
  </si>
  <si>
    <t>Слесарный, круглый боек, материал: металл 10-60-300 деревянная рукоятка,  не менее 300 гр не более 500 г р</t>
  </si>
  <si>
    <t>Универсальная ножовка пила</t>
  </si>
  <si>
    <t>Материал корпуса: металл/пластик. Назначение: по дереву, металлу и пластику. Длина режущего полотна: не менее 350 мм                   не более 400 мм. Тип: с широким полотном</t>
  </si>
  <si>
    <t>Киянка</t>
  </si>
  <si>
    <t>Резиновая. Форма бойка круглая. Материал ручки дерево. Не менее 220 гр., не более 300 гр.</t>
  </si>
  <si>
    <t>Рулетка</t>
  </si>
  <si>
    <t>Длина  не менее 5 м, не более 10 м. Зацеп стандартный. Материал корпуса ABS-пластик. Ширина полотна (линейки) 19 мм. Материал полотна (линейки) сталь.</t>
  </si>
  <si>
    <t>Дрель-шуруповерт</t>
  </si>
  <si>
    <t>Max крутящий момент: 38 Нм; напряжение аккумулятора: не менее 18 В; мax диаметр сверления (металл) - 13 мм; мах диаметр сверления (дерево) - 54мм. Габариты упаковки (ДхШхВ )350х150х360 мм.</t>
  </si>
  <si>
    <t>Рабочее место учащегося</t>
  </si>
  <si>
    <t xml:space="preserve">Количество рабочих мест: </t>
  </si>
  <si>
    <t>Стол одноместный. Покрытие столешницы
водостойкое. Материал столешницы: МДФ/ЛДСП. Материал рамы: сталь. (ШхГхВ)  не менее 600х600х750мм, не более 650х700х750мм</t>
  </si>
  <si>
    <t>шт. (на 1 раб. место)</t>
  </si>
  <si>
    <t>Металлокаркас,  сиденье и спинка изготовлены из пластика. (ШхГхВ)  не менее 450х450х800мм, не более 600х460х850мм</t>
  </si>
  <si>
    <t>Шпатель</t>
  </si>
  <si>
    <t>Малярный. Материал корпуса: металл/нержавеющая сталь, не менее 40ммм и не более 60 мм</t>
  </si>
  <si>
    <t>Нож</t>
  </si>
  <si>
    <t>Нож универсальный  с цинковым покрытием, материал корпуса: металл (ширина лезвия не менее 18 мм не более 24 мм)</t>
  </si>
  <si>
    <t>Ножницы</t>
  </si>
  <si>
    <t>Канцелярские. Материал ручки  двухкомпонентный (пластик/резина)
Длина лезвия (см)  16,5. Материал полотна: Нержавеющая сталь</t>
  </si>
  <si>
    <t>Кисти малярные</t>
  </si>
  <si>
    <t>Набор флейцевых кистей. Материал волокна: натуральная щетина. Материал ручки: пластик,  не менее 5 шт не более 10 шт., плоские</t>
  </si>
  <si>
    <t>Клеевой пистолет</t>
  </si>
  <si>
    <t>Горячего плавления. Мощность (Вт): 20. Max температура: 165 °С. Длина клеевого стержня: 300 мм. Диаметр стержня: 8 мм. Вес нетто: 0.22 кг. Время нагрева: 5 мин. Температурный режим: 165 °С</t>
  </si>
  <si>
    <t>Валик малярный</t>
  </si>
  <si>
    <t>С ручкой. Длина:110 мм.  Высота ворса/Толщина шубки/Длина иглы:12 мм. Материал рукояти: пластик. Материал шубки: полиамид. Диаметр:16 мм. Бюгель:6 мм</t>
  </si>
  <si>
    <t>Линейка</t>
  </si>
  <si>
    <t>В чехле, длина не менее 30 см и не более 50 см, металлическая серебристая</t>
  </si>
  <si>
    <t>Коврик для резки</t>
  </si>
  <si>
    <t>Материал ПВХ. Толщина не менее 3  мм, не более 5 мм; шкала есть; двухсторонний нет; количество слоев 3; ширина,  не менее 450 мм не более 600 мм; длина,  не менее 600 мм, не более 800 мм</t>
  </si>
  <si>
    <t>Производительность не менее 14 ядер, от 2.4 ГГЦ, не менее 16 ГБ DDR5, SSD не менее 512 ГБ, объем видеопамяти не менее 8 Гб, тип памяти GDDR6X, шина видеопамяти не менее 192 бит. Диагональ экрана: не менее 17'. Мышь компьютерная: USB или беспроводная.</t>
  </si>
  <si>
    <t>Сетевой фильтр</t>
  </si>
  <si>
    <t>Розетки - не менее 4 шт, 15 А, 3300 Вт, кабель - не менее 1,8 м.</t>
  </si>
  <si>
    <t>Компьютерный стол</t>
  </si>
  <si>
    <t>Стол одноместный. Покрытие столешницы
Водостойкий пластик. Материал столешницы: МДФ. Материал рамы: сталь, (ШхГхВ)  не менее 75x50x75 не более 80x52x76см</t>
  </si>
  <si>
    <t>Компьютерное кресло ученика</t>
  </si>
  <si>
    <t>Материал: (ткань-экокожа)/сетка, (ШхГхВ)  не менее 52,5x43x113,5-125,5 не более 55,5x45x113,5-130,5см</t>
  </si>
  <si>
    <t>Станок лазерно-гравировальный</t>
  </si>
  <si>
    <t>Материал рабочей поверхности стола - Алюминиевые ламели. Габаритные размеры -  1400х1000х1100мм. Система управления - Система ЧПУ. Лазерная режущая головка - CO2. Максимальные размеры заготовок ширина - 900. Максимальная длина заготовки, мм не ограничена. Вес, кг - 78. Тип охлаждения жидкостное. Система освещения - LED.
Система удаления дыма внешний насос/гофра.
Интерфейс подключения - USB, TCP/IP. Допускаемая окружающая температура +10 С°...+35 C°</t>
  </si>
  <si>
    <t>Программы для графического дизайна</t>
  </si>
  <si>
    <t>Пакет программного обеспечения для графического дизайна, редактирования фото и видео, веб-разработки, 1 лицензия на 1 рабочее место, бессрочная.</t>
  </si>
  <si>
    <t>Графический редактор</t>
  </si>
  <si>
    <t>Программное обеспечение для редактирования векторной графики,  1 лицензия на 1 рабочее место, бессрочная</t>
  </si>
  <si>
    <t>Принтер</t>
  </si>
  <si>
    <t>Лазерный, цветной, разрешение печати от 1200*1200 dpi, А3 от 24 стр/мин. ШхВхГ не менее 590х753х590мм</t>
  </si>
  <si>
    <t>Пакет программного обеспечения для графического дизайна, редактирования фото и видео, веб-разработки, 1 лицензия на 1 рабочее место, бессрочная</t>
  </si>
  <si>
    <t>Розетки - не менее 4 шт, 15 А, 3300 Вт, кабель - не менее 1,8 м</t>
  </si>
  <si>
    <t>УФ-принтер</t>
  </si>
  <si>
    <t>Цветовая конфигурация, рабочее поле 297х420мм. Материалы для печати: Акрил, Баннер, Винил, Дерево, Картон, Керамика, Кожзам, Ламинат, Любые рулонные и листовые, Металл, Пластик, Пленка, Стекло. Габаритные размеры не менее 700х900х500мм.</t>
  </si>
  <si>
    <t>Компьютер в сборке</t>
  </si>
  <si>
    <t>Системный блок: производительность не менее intel core i5-12400, 16 ГБ DDR4, SSD не менее 512*2 ГБ, видеомодуль от rtx 3060. Монитор: диагональ монитора не менее 27'. Клавиатура: USB или беспроводная. Мышь компьютерная: USB или беспроводная.</t>
  </si>
  <si>
    <t>Источник бесперебойного питания</t>
  </si>
  <si>
    <t>Полная выходная мощность не менее 600 ВА, Количество выходных разъемов не менее 4 (евророзетка), ГхШхВ не более 365х130х120 мм, вес не более 4 кг.</t>
  </si>
  <si>
    <t>Лазерное, цветное, разрешение печати от 1200*1200 dpi, А3 от 24 стр/мин</t>
  </si>
  <si>
    <t>Пакет офисных программ</t>
  </si>
  <si>
    <t>Для обработки электронных документов: работа с текстовыми файлами, с электронными таблицами, с презентациями. 1 лицензия, бессрочная</t>
  </si>
  <si>
    <t>В наличии</t>
  </si>
  <si>
    <t>Программы для дизайн-проектирования</t>
  </si>
  <si>
    <t>Программные средства для создания дизайнерских проектов, 1 лицензия, бессрочная</t>
  </si>
  <si>
    <t>Программы для редактирования графики</t>
  </si>
  <si>
    <t>Программные средства для редактирования векторной и растровой графики, 1 лицензия, бессрочная</t>
  </si>
  <si>
    <t>Стол учителя</t>
  </si>
  <si>
    <t>Угловой с тумбой; общие: не менее 1400х600(1270)х750 мм, тумба: не менее 1200х446х624 мм</t>
  </si>
  <si>
    <t>Кресло учителя</t>
  </si>
  <si>
    <t>(ШхГхВ) не менее 500х450х670мм</t>
  </si>
  <si>
    <t>Аптечка первой помощи</t>
  </si>
  <si>
    <t>Порошковый, углекислотный</t>
  </si>
  <si>
    <t>Перчатки нейлоновые "Микроточка" многоразовые</t>
  </si>
  <si>
    <t>Фартуки</t>
  </si>
  <si>
    <t>Многоразовые</t>
  </si>
  <si>
    <t>Скруглитель углов</t>
  </si>
  <si>
    <t>Стеки для работы с глиной</t>
  </si>
  <si>
    <t>Универсальная ножовка (по дереву, металлу и пластику)</t>
  </si>
  <si>
    <t>Уровень строительный</t>
  </si>
  <si>
    <t>Часы настенные</t>
  </si>
  <si>
    <t>Принтер A3</t>
  </si>
  <si>
    <t>Фартук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</si>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</sst>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7" fillId="0" borderId="0" xfId="0" applyFont="1"/>
    <xf numFmtId="0" fontId="2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6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3" fillId="11" borderId="18" xfId="0" applyFont="1" applyFill="1" applyBorder="1" applyAlignment="1">
      <alignment horizontal="left" vertical="justify" wrapText="1"/>
    </xf>
    <xf numFmtId="0" fontId="32" fillId="0" borderId="18" xfId="0" applyFont="1" applyBorder="1" applyAlignment="1">
      <alignment horizontal="center" vertical="justify" wrapText="1"/>
    </xf>
    <xf numFmtId="0" fontId="34" fillId="0" borderId="18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justify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3" fillId="11" borderId="18" xfId="0" applyFont="1" applyFill="1" applyBorder="1" applyAlignment="1">
      <alignment horizontal="left" vertical="justify" wrapText="1"/>
    </xf>
    <xf numFmtId="0" fontId="29" fillId="10" borderId="20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vertical="center" wrapText="1"/>
    </xf>
    <xf numFmtId="0" fontId="32" fillId="5" borderId="18" xfId="0" applyFont="1" applyFill="1" applyBorder="1" applyAlignment="1">
      <alignment vertical="center" wrapText="1"/>
    </xf>
    <xf numFmtId="0" fontId="32" fillId="0" borderId="22" xfId="0" applyFont="1" applyBorder="1" applyAlignment="1">
      <alignment horizontal="left"/>
    </xf>
    <xf numFmtId="0" fontId="34" fillId="0" borderId="18" xfId="0" applyFont="1" applyBorder="1" applyAlignment="1">
      <alignment horizontal="center" vertical="justify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2" fillId="12" borderId="18" xfId="0" applyFont="1" applyFill="1" applyBorder="1" applyAlignment="1">
      <alignment horizontal="center" vertical="justify" wrapText="1"/>
    </xf>
    <xf numFmtId="0" fontId="32" fillId="0" borderId="18" xfId="0" applyFont="1" applyBorder="1" applyAlignment="1">
      <alignment horizontal="center" vertical="justify" wrapText="1"/>
    </xf>
    <xf numFmtId="0" fontId="34" fillId="12" borderId="18" xfId="0" applyFont="1" applyFill="1" applyBorder="1" applyAlignment="1">
      <alignment horizontal="center" vertical="justify" wrapText="1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1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30" t="s">
        <v>216</v>
      </c>
      <c r="B1" s="130"/>
      <c r="C1" s="130"/>
      <c r="D1" s="130"/>
      <c r="E1" s="130"/>
      <c r="F1" s="130"/>
      <c r="G1" s="130"/>
    </row>
    <row r="2" spans="1:7" ht="21" x14ac:dyDescent="0.3">
      <c r="A2" s="19" t="s">
        <v>43</v>
      </c>
      <c r="B2" s="18" t="s">
        <v>44</v>
      </c>
      <c r="C2" s="94" t="s">
        <v>84</v>
      </c>
      <c r="D2" s="94"/>
      <c r="E2" s="94"/>
      <c r="F2" s="94"/>
      <c r="G2" s="94"/>
    </row>
    <row r="3" spans="1:7" ht="18" x14ac:dyDescent="0.35">
      <c r="A3" s="95" t="s">
        <v>45</v>
      </c>
      <c r="B3" s="96"/>
      <c r="C3" s="97">
        <f>D34+D47+D56+D65</f>
        <v>12</v>
      </c>
      <c r="D3" s="97"/>
      <c r="E3" s="97"/>
      <c r="F3" s="97"/>
      <c r="G3" s="97"/>
    </row>
    <row r="4" spans="1:7" ht="50.25" customHeight="1" x14ac:dyDescent="0.3">
      <c r="A4" s="98" t="s">
        <v>46</v>
      </c>
      <c r="B4" s="99"/>
      <c r="C4" s="100" t="s">
        <v>83</v>
      </c>
      <c r="D4" s="100"/>
      <c r="E4" s="100"/>
      <c r="F4" s="100"/>
      <c r="G4" s="100"/>
    </row>
    <row r="5" spans="1:7" ht="14.4" x14ac:dyDescent="0.3">
      <c r="A5" s="92" t="s">
        <v>12</v>
      </c>
      <c r="B5" s="93"/>
      <c r="C5" s="93"/>
      <c r="D5" s="93"/>
      <c r="E5" s="93"/>
      <c r="F5" s="93"/>
      <c r="G5" s="93"/>
    </row>
    <row r="6" spans="1:7" ht="14.4" x14ac:dyDescent="0.3">
      <c r="A6" s="90" t="s">
        <v>47</v>
      </c>
      <c r="B6" s="91"/>
      <c r="C6" s="91"/>
      <c r="D6" s="91"/>
      <c r="E6" s="91"/>
      <c r="F6" s="91"/>
      <c r="G6" s="91"/>
    </row>
    <row r="7" spans="1:7" ht="14.4" x14ac:dyDescent="0.3">
      <c r="A7" s="90" t="s">
        <v>48</v>
      </c>
      <c r="B7" s="91"/>
      <c r="C7" s="91"/>
      <c r="D7" s="91"/>
      <c r="E7" s="91"/>
      <c r="F7" s="91"/>
      <c r="G7" s="91"/>
    </row>
    <row r="8" spans="1:7" ht="14.4" x14ac:dyDescent="0.3">
      <c r="A8" s="90" t="s">
        <v>49</v>
      </c>
      <c r="B8" s="91"/>
      <c r="C8" s="91"/>
      <c r="D8" s="91"/>
      <c r="E8" s="91"/>
      <c r="F8" s="91"/>
      <c r="G8" s="91"/>
    </row>
    <row r="9" spans="1:7" ht="14.4" x14ac:dyDescent="0.3">
      <c r="A9" s="90" t="s">
        <v>50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51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52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53</v>
      </c>
      <c r="B12" s="91"/>
      <c r="C12" s="91"/>
      <c r="D12" s="91"/>
      <c r="E12" s="91"/>
      <c r="F12" s="91"/>
      <c r="G12" s="91"/>
    </row>
    <row r="13" spans="1:7" ht="14.4" x14ac:dyDescent="0.3">
      <c r="A13" s="104" t="s">
        <v>18</v>
      </c>
      <c r="B13" s="105"/>
      <c r="C13" s="105"/>
      <c r="D13" s="105"/>
      <c r="E13" s="105"/>
      <c r="F13" s="105"/>
      <c r="G13" s="105"/>
    </row>
    <row r="14" spans="1:7" ht="17.399999999999999" x14ac:dyDescent="0.3">
      <c r="A14" s="106" t="s">
        <v>11</v>
      </c>
      <c r="B14" s="107"/>
      <c r="C14" s="107"/>
      <c r="D14" s="107"/>
      <c r="E14" s="103"/>
      <c r="F14" s="103"/>
      <c r="G14" s="107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5">
        <v>1</v>
      </c>
      <c r="B16" s="8" t="s">
        <v>120</v>
      </c>
      <c r="C16" s="20" t="s">
        <v>15</v>
      </c>
      <c r="D16" s="10" t="s">
        <v>10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88" t="s">
        <v>146</v>
      </c>
      <c r="C17" s="44" t="s">
        <v>15</v>
      </c>
      <c r="D17" s="10" t="s">
        <v>10</v>
      </c>
      <c r="E17" s="32"/>
      <c r="F17" s="33"/>
      <c r="G17" s="27">
        <v>1</v>
      </c>
    </row>
    <row r="18" spans="1:7" ht="31.2" x14ac:dyDescent="0.3">
      <c r="A18" s="45">
        <v>3</v>
      </c>
      <c r="B18" s="87" t="s">
        <v>38</v>
      </c>
      <c r="C18" s="44" t="s">
        <v>15</v>
      </c>
      <c r="D18" s="10" t="s">
        <v>5</v>
      </c>
      <c r="E18" s="32"/>
      <c r="F18" s="33"/>
      <c r="G18" s="27">
        <v>1</v>
      </c>
    </row>
    <row r="19" spans="1:7" ht="31.2" x14ac:dyDescent="0.3">
      <c r="A19" s="43">
        <v>4</v>
      </c>
      <c r="B19" s="72" t="s">
        <v>142</v>
      </c>
      <c r="C19" s="44" t="s">
        <v>15</v>
      </c>
      <c r="D19" s="10" t="s">
        <v>10</v>
      </c>
      <c r="E19" s="32"/>
      <c r="F19" s="33"/>
      <c r="G19" s="27">
        <v>1</v>
      </c>
    </row>
    <row r="20" spans="1:7" ht="31.2" x14ac:dyDescent="0.3">
      <c r="A20" s="45">
        <v>5</v>
      </c>
      <c r="B20" s="72" t="s">
        <v>128</v>
      </c>
      <c r="C20" s="44" t="s">
        <v>15</v>
      </c>
      <c r="D20" s="10" t="s">
        <v>10</v>
      </c>
      <c r="E20" s="32"/>
      <c r="F20" s="33"/>
      <c r="G20" s="27">
        <v>1</v>
      </c>
    </row>
    <row r="21" spans="1:7" ht="31.2" x14ac:dyDescent="0.3">
      <c r="A21" s="43">
        <v>6</v>
      </c>
      <c r="B21" s="72" t="s">
        <v>126</v>
      </c>
      <c r="C21" s="44" t="s">
        <v>15</v>
      </c>
      <c r="D21" s="10" t="s">
        <v>10</v>
      </c>
      <c r="E21" s="32"/>
      <c r="F21" s="33"/>
      <c r="G21" s="27">
        <v>1</v>
      </c>
    </row>
    <row r="22" spans="1:7" ht="31.2" x14ac:dyDescent="0.3">
      <c r="A22" s="45">
        <v>7</v>
      </c>
      <c r="B22" s="72" t="s">
        <v>134</v>
      </c>
      <c r="C22" s="44" t="s">
        <v>15</v>
      </c>
      <c r="D22" s="10" t="s">
        <v>10</v>
      </c>
      <c r="E22" s="32"/>
      <c r="F22" s="33"/>
      <c r="G22" s="27">
        <v>1</v>
      </c>
    </row>
    <row r="23" spans="1:7" ht="31.2" x14ac:dyDescent="0.3">
      <c r="A23" s="43">
        <v>8</v>
      </c>
      <c r="B23" s="72" t="s">
        <v>138</v>
      </c>
      <c r="C23" s="44" t="s">
        <v>15</v>
      </c>
      <c r="D23" s="10" t="s">
        <v>10</v>
      </c>
      <c r="E23" s="32"/>
      <c r="F23" s="33"/>
      <c r="G23" s="27">
        <v>1</v>
      </c>
    </row>
    <row r="24" spans="1:7" ht="31.2" x14ac:dyDescent="0.3">
      <c r="A24" s="45">
        <v>9</v>
      </c>
      <c r="B24" s="72" t="s">
        <v>117</v>
      </c>
      <c r="C24" s="44" t="s">
        <v>15</v>
      </c>
      <c r="D24" s="10" t="s">
        <v>10</v>
      </c>
      <c r="E24" s="32"/>
      <c r="F24" s="33"/>
      <c r="G24" s="27">
        <v>1</v>
      </c>
    </row>
    <row r="25" spans="1:7" ht="31.2" x14ac:dyDescent="0.3">
      <c r="A25" s="43">
        <v>10</v>
      </c>
      <c r="B25" s="72" t="s">
        <v>144</v>
      </c>
      <c r="C25" s="44" t="s">
        <v>15</v>
      </c>
      <c r="D25" s="10" t="s">
        <v>10</v>
      </c>
      <c r="E25" s="32"/>
      <c r="F25" s="33"/>
      <c r="G25" s="27">
        <v>1</v>
      </c>
    </row>
    <row r="26" spans="1:7" ht="31.2" x14ac:dyDescent="0.3">
      <c r="A26" s="45">
        <v>11</v>
      </c>
      <c r="B26" s="72" t="s">
        <v>209</v>
      </c>
      <c r="C26" s="44" t="s">
        <v>15</v>
      </c>
      <c r="D26" s="10" t="s">
        <v>10</v>
      </c>
      <c r="E26" s="32"/>
      <c r="F26" s="33"/>
      <c r="G26" s="27">
        <v>1</v>
      </c>
    </row>
    <row r="27" spans="1:7" ht="31.2" x14ac:dyDescent="0.3">
      <c r="A27" s="43">
        <v>12</v>
      </c>
      <c r="B27" s="72" t="s">
        <v>210</v>
      </c>
      <c r="C27" s="44" t="s">
        <v>15</v>
      </c>
      <c r="D27" s="10" t="s">
        <v>10</v>
      </c>
      <c r="E27" s="32"/>
      <c r="F27" s="33"/>
      <c r="G27" s="27">
        <v>1</v>
      </c>
    </row>
    <row r="28" spans="1:7" ht="31.2" x14ac:dyDescent="0.3">
      <c r="A28" s="45">
        <v>13</v>
      </c>
      <c r="B28" s="72" t="s">
        <v>122</v>
      </c>
      <c r="C28" s="44" t="s">
        <v>15</v>
      </c>
      <c r="D28" s="10" t="s">
        <v>10</v>
      </c>
      <c r="E28" s="32"/>
      <c r="F28" s="33"/>
      <c r="G28" s="27">
        <v>1</v>
      </c>
    </row>
    <row r="29" spans="1:7" ht="31.2" x14ac:dyDescent="0.3">
      <c r="A29" s="43">
        <v>14</v>
      </c>
      <c r="B29" s="72" t="s">
        <v>136</v>
      </c>
      <c r="C29" s="44" t="s">
        <v>15</v>
      </c>
      <c r="D29" s="10" t="s">
        <v>10</v>
      </c>
      <c r="E29" s="32"/>
      <c r="F29" s="33"/>
      <c r="G29" s="27">
        <v>1</v>
      </c>
    </row>
    <row r="30" spans="1:7" ht="31.2" x14ac:dyDescent="0.3">
      <c r="A30" s="45">
        <v>15</v>
      </c>
      <c r="B30" s="72" t="s">
        <v>211</v>
      </c>
      <c r="C30" s="44" t="s">
        <v>15</v>
      </c>
      <c r="D30" s="10" t="s">
        <v>10</v>
      </c>
      <c r="E30" s="32"/>
      <c r="F30" s="33"/>
      <c r="G30" s="27">
        <v>1</v>
      </c>
    </row>
    <row r="31" spans="1:7" ht="31.2" x14ac:dyDescent="0.3">
      <c r="A31" s="43">
        <v>16</v>
      </c>
      <c r="B31" s="72" t="s">
        <v>212</v>
      </c>
      <c r="C31" s="44" t="s">
        <v>15</v>
      </c>
      <c r="D31" s="10" t="s">
        <v>10</v>
      </c>
      <c r="E31" s="32"/>
      <c r="F31" s="33"/>
      <c r="G31" s="27">
        <v>1</v>
      </c>
    </row>
    <row r="32" spans="1:7" ht="31.2" x14ac:dyDescent="0.3">
      <c r="A32" s="45">
        <v>17</v>
      </c>
      <c r="B32" s="72" t="s">
        <v>213</v>
      </c>
      <c r="C32" s="44" t="s">
        <v>15</v>
      </c>
      <c r="D32" s="10" t="s">
        <v>10</v>
      </c>
      <c r="E32" s="32"/>
      <c r="F32" s="33"/>
      <c r="G32" s="27">
        <v>1</v>
      </c>
    </row>
    <row r="33" spans="1:7" ht="17.399999999999999" x14ac:dyDescent="0.3">
      <c r="A33" s="111" t="s">
        <v>72</v>
      </c>
      <c r="B33" s="112"/>
      <c r="C33" s="112"/>
      <c r="D33" s="113">
        <v>1</v>
      </c>
      <c r="E33" s="113"/>
      <c r="F33" s="113"/>
      <c r="G33" s="113"/>
    </row>
    <row r="34" spans="1:7" x14ac:dyDescent="0.3">
      <c r="A34" s="108" t="s">
        <v>16</v>
      </c>
      <c r="B34" s="109"/>
      <c r="C34" s="109"/>
      <c r="D34" s="110">
        <v>9</v>
      </c>
      <c r="E34" s="110"/>
      <c r="F34" s="110"/>
      <c r="G34" s="110"/>
    </row>
    <row r="35" spans="1:7" s="25" customFormat="1" ht="46.8" x14ac:dyDescent="0.3">
      <c r="A35" s="24" t="s">
        <v>0</v>
      </c>
      <c r="B35" s="24" t="s">
        <v>1</v>
      </c>
      <c r="C35" s="24" t="s">
        <v>9</v>
      </c>
      <c r="D35" s="24" t="s">
        <v>2</v>
      </c>
      <c r="E35" s="24" t="s">
        <v>55</v>
      </c>
      <c r="F35" s="24" t="s">
        <v>56</v>
      </c>
      <c r="G35" s="24" t="s">
        <v>54</v>
      </c>
    </row>
    <row r="36" spans="1:7" s="25" customFormat="1" ht="31.2" x14ac:dyDescent="0.3">
      <c r="A36" s="45">
        <v>1</v>
      </c>
      <c r="B36" s="8" t="s">
        <v>163</v>
      </c>
      <c r="C36" s="9" t="s">
        <v>15</v>
      </c>
      <c r="D36" s="10" t="s">
        <v>10</v>
      </c>
      <c r="E36" s="28">
        <v>1</v>
      </c>
      <c r="F36" s="28" t="s">
        <v>57</v>
      </c>
      <c r="G36" s="28">
        <f>$D$34*E36/IF(F36="на 1 р.м.",1,IF(F36="на 2 р.м.",2,#VALUE!))</f>
        <v>9</v>
      </c>
    </row>
    <row r="37" spans="1:7" s="25" customFormat="1" ht="31.2" x14ac:dyDescent="0.3">
      <c r="A37" s="45">
        <v>2</v>
      </c>
      <c r="B37" s="8" t="s">
        <v>159</v>
      </c>
      <c r="C37" s="9" t="s">
        <v>15</v>
      </c>
      <c r="D37" s="10" t="s">
        <v>10</v>
      </c>
      <c r="E37" s="28">
        <v>1</v>
      </c>
      <c r="F37" s="28" t="s">
        <v>57</v>
      </c>
      <c r="G37" s="28">
        <f>$D$34*E37/IF(F37="на 1 р.м.",1,IF(F37="на 2 р.м.",2,#VALUE!))</f>
        <v>9</v>
      </c>
    </row>
    <row r="38" spans="1:7" ht="31.2" x14ac:dyDescent="0.3">
      <c r="A38" s="45">
        <v>3</v>
      </c>
      <c r="B38" s="8" t="s">
        <v>161</v>
      </c>
      <c r="C38" s="9" t="s">
        <v>15</v>
      </c>
      <c r="D38" s="10" t="s">
        <v>10</v>
      </c>
      <c r="E38" s="28">
        <v>1</v>
      </c>
      <c r="F38" s="28" t="s">
        <v>57</v>
      </c>
      <c r="G38" s="28">
        <f t="shared" ref="G38:G45" si="0">$D$34*E38/IF(F38="на 1 р.м.",1,IF(F38="на 2 р.м.",2,#VALUE!))</f>
        <v>9</v>
      </c>
    </row>
    <row r="39" spans="1:7" ht="31.2" x14ac:dyDescent="0.3">
      <c r="A39" s="45">
        <v>4</v>
      </c>
      <c r="B39" s="8" t="s">
        <v>167</v>
      </c>
      <c r="C39" s="9" t="s">
        <v>15</v>
      </c>
      <c r="D39" s="10" t="s">
        <v>10</v>
      </c>
      <c r="E39" s="28">
        <v>1</v>
      </c>
      <c r="F39" s="28" t="s">
        <v>57</v>
      </c>
      <c r="G39" s="28">
        <f t="shared" si="0"/>
        <v>9</v>
      </c>
    </row>
    <row r="40" spans="1:7" ht="31.2" x14ac:dyDescent="0.3">
      <c r="A40" s="45">
        <v>5</v>
      </c>
      <c r="B40" s="8" t="s">
        <v>165</v>
      </c>
      <c r="C40" s="9" t="s">
        <v>15</v>
      </c>
      <c r="D40" s="10" t="s">
        <v>10</v>
      </c>
      <c r="E40" s="28">
        <v>1</v>
      </c>
      <c r="F40" s="28" t="s">
        <v>57</v>
      </c>
      <c r="G40" s="28">
        <f t="shared" si="0"/>
        <v>9</v>
      </c>
    </row>
    <row r="41" spans="1:7" ht="31.2" x14ac:dyDescent="0.3">
      <c r="A41" s="45">
        <v>6</v>
      </c>
      <c r="B41" s="8" t="s">
        <v>155</v>
      </c>
      <c r="C41" s="9" t="s">
        <v>15</v>
      </c>
      <c r="D41" s="10" t="s">
        <v>10</v>
      </c>
      <c r="E41" s="28">
        <v>1</v>
      </c>
      <c r="F41" s="28" t="s">
        <v>57</v>
      </c>
      <c r="G41" s="28">
        <f t="shared" si="0"/>
        <v>9</v>
      </c>
    </row>
    <row r="42" spans="1:7" ht="31.2" x14ac:dyDescent="0.3">
      <c r="A42" s="45">
        <v>7</v>
      </c>
      <c r="B42" s="8" t="s">
        <v>157</v>
      </c>
      <c r="C42" s="9" t="s">
        <v>15</v>
      </c>
      <c r="D42" s="10" t="s">
        <v>10</v>
      </c>
      <c r="E42" s="28">
        <v>1</v>
      </c>
      <c r="F42" s="28" t="s">
        <v>57</v>
      </c>
      <c r="G42" s="28">
        <f t="shared" si="0"/>
        <v>9</v>
      </c>
    </row>
    <row r="43" spans="1:7" ht="31.2" x14ac:dyDescent="0.3">
      <c r="A43" s="45">
        <v>8</v>
      </c>
      <c r="B43" s="8" t="s">
        <v>39</v>
      </c>
      <c r="C43" s="9" t="s">
        <v>15</v>
      </c>
      <c r="D43" s="10" t="s">
        <v>6</v>
      </c>
      <c r="E43" s="28">
        <v>1</v>
      </c>
      <c r="F43" s="28" t="s">
        <v>57</v>
      </c>
      <c r="G43" s="28">
        <f t="shared" si="0"/>
        <v>9</v>
      </c>
    </row>
    <row r="44" spans="1:7" ht="31.2" x14ac:dyDescent="0.3">
      <c r="A44" s="45">
        <v>9</v>
      </c>
      <c r="B44" s="8" t="s">
        <v>23</v>
      </c>
      <c r="C44" s="9" t="s">
        <v>15</v>
      </c>
      <c r="D44" s="10" t="s">
        <v>6</v>
      </c>
      <c r="E44" s="28">
        <v>1</v>
      </c>
      <c r="F44" s="28" t="s">
        <v>57</v>
      </c>
      <c r="G44" s="28">
        <f t="shared" si="0"/>
        <v>9</v>
      </c>
    </row>
    <row r="45" spans="1:7" ht="31.2" x14ac:dyDescent="0.3">
      <c r="A45" s="45">
        <v>10</v>
      </c>
      <c r="B45" s="8" t="s">
        <v>153</v>
      </c>
      <c r="C45" s="9" t="s">
        <v>15</v>
      </c>
      <c r="D45" s="10" t="s">
        <v>10</v>
      </c>
      <c r="E45" s="28">
        <v>1</v>
      </c>
      <c r="F45" s="28" t="s">
        <v>57</v>
      </c>
      <c r="G45" s="28">
        <f t="shared" si="0"/>
        <v>9</v>
      </c>
    </row>
    <row r="46" spans="1:7" ht="17.399999999999999" x14ac:dyDescent="0.3">
      <c r="A46" s="111" t="s">
        <v>72</v>
      </c>
      <c r="B46" s="112"/>
      <c r="C46" s="112"/>
      <c r="D46" s="113">
        <v>2</v>
      </c>
      <c r="E46" s="113"/>
      <c r="F46" s="113"/>
      <c r="G46" s="113"/>
    </row>
    <row r="47" spans="1:7" x14ac:dyDescent="0.3">
      <c r="A47" s="108" t="s">
        <v>16</v>
      </c>
      <c r="B47" s="109"/>
      <c r="C47" s="109"/>
      <c r="D47" s="110">
        <v>1</v>
      </c>
      <c r="E47" s="110"/>
      <c r="F47" s="110"/>
      <c r="G47" s="110"/>
    </row>
    <row r="48" spans="1:7" s="25" customFormat="1" ht="46.8" x14ac:dyDescent="0.3">
      <c r="A48" s="24" t="s">
        <v>0</v>
      </c>
      <c r="B48" s="24" t="s">
        <v>1</v>
      </c>
      <c r="C48" s="24" t="s">
        <v>9</v>
      </c>
      <c r="D48" s="24" t="s">
        <v>2</v>
      </c>
      <c r="E48" s="24" t="s">
        <v>55</v>
      </c>
      <c r="F48" s="24" t="s">
        <v>56</v>
      </c>
      <c r="G48" s="24" t="s">
        <v>54</v>
      </c>
    </row>
    <row r="49" spans="1:7" s="25" customFormat="1" ht="31.2" x14ac:dyDescent="0.3">
      <c r="A49" s="45">
        <v>1</v>
      </c>
      <c r="B49" s="8" t="s">
        <v>180</v>
      </c>
      <c r="C49" s="9" t="s">
        <v>15</v>
      </c>
      <c r="D49" s="85" t="s">
        <v>17</v>
      </c>
      <c r="E49" s="28">
        <v>1</v>
      </c>
      <c r="F49" s="28" t="s">
        <v>57</v>
      </c>
      <c r="G49" s="28">
        <f t="shared" ref="G49:G54" si="1">$D$47*E49/IF(F49="на 1 р.м.",1,IF(F49="на 2 р.м.",2,#VALUE!))</f>
        <v>1</v>
      </c>
    </row>
    <row r="50" spans="1:7" s="25" customFormat="1" ht="93.6" x14ac:dyDescent="0.3">
      <c r="A50" s="45">
        <v>2</v>
      </c>
      <c r="B50" s="12" t="s">
        <v>40</v>
      </c>
      <c r="C50" s="47" t="s">
        <v>69</v>
      </c>
      <c r="D50" s="10" t="s">
        <v>5</v>
      </c>
      <c r="E50" s="28">
        <v>1</v>
      </c>
      <c r="F50" s="28" t="s">
        <v>57</v>
      </c>
      <c r="G50" s="28">
        <f t="shared" si="1"/>
        <v>1</v>
      </c>
    </row>
    <row r="51" spans="1:7" s="25" customFormat="1" ht="31.2" x14ac:dyDescent="0.3">
      <c r="A51" s="46">
        <v>3</v>
      </c>
      <c r="B51" s="58" t="s">
        <v>178</v>
      </c>
      <c r="C51" s="13" t="s">
        <v>15</v>
      </c>
      <c r="D51" s="85" t="s">
        <v>17</v>
      </c>
      <c r="E51" s="28">
        <v>1</v>
      </c>
      <c r="F51" s="28" t="s">
        <v>57</v>
      </c>
      <c r="G51" s="28">
        <f t="shared" si="1"/>
        <v>1</v>
      </c>
    </row>
    <row r="52" spans="1:7" ht="31.2" x14ac:dyDescent="0.3">
      <c r="A52" s="45">
        <v>4</v>
      </c>
      <c r="B52" s="58" t="s">
        <v>176</v>
      </c>
      <c r="C52" s="13" t="s">
        <v>15</v>
      </c>
      <c r="D52" s="69" t="s">
        <v>10</v>
      </c>
      <c r="E52" s="28">
        <v>1</v>
      </c>
      <c r="F52" s="28" t="s">
        <v>57</v>
      </c>
      <c r="G52" s="28">
        <f t="shared" si="1"/>
        <v>1</v>
      </c>
    </row>
    <row r="53" spans="1:7" ht="31.2" x14ac:dyDescent="0.3">
      <c r="A53" s="45">
        <v>5</v>
      </c>
      <c r="B53" s="58" t="s">
        <v>58</v>
      </c>
      <c r="C53" s="13" t="s">
        <v>15</v>
      </c>
      <c r="D53" s="86" t="s">
        <v>6</v>
      </c>
      <c r="E53" s="28">
        <v>1</v>
      </c>
      <c r="F53" s="28" t="s">
        <v>57</v>
      </c>
      <c r="G53" s="28">
        <f t="shared" si="1"/>
        <v>1</v>
      </c>
    </row>
    <row r="54" spans="1:7" ht="31.2" x14ac:dyDescent="0.3">
      <c r="A54" s="46">
        <v>6</v>
      </c>
      <c r="B54" s="58" t="s">
        <v>59</v>
      </c>
      <c r="C54" s="13" t="s">
        <v>15</v>
      </c>
      <c r="D54" s="86" t="s">
        <v>6</v>
      </c>
      <c r="E54" s="28">
        <v>1</v>
      </c>
      <c r="F54" s="28" t="s">
        <v>57</v>
      </c>
      <c r="G54" s="28">
        <f t="shared" si="1"/>
        <v>1</v>
      </c>
    </row>
    <row r="55" spans="1:7" ht="17.399999999999999" x14ac:dyDescent="0.3">
      <c r="A55" s="111" t="s">
        <v>72</v>
      </c>
      <c r="B55" s="112"/>
      <c r="C55" s="112"/>
      <c r="D55" s="113">
        <v>3</v>
      </c>
      <c r="E55" s="113"/>
      <c r="F55" s="113"/>
      <c r="G55" s="113"/>
    </row>
    <row r="56" spans="1:7" x14ac:dyDescent="0.3">
      <c r="A56" s="108" t="s">
        <v>16</v>
      </c>
      <c r="B56" s="109"/>
      <c r="C56" s="109"/>
      <c r="D56" s="110">
        <v>1</v>
      </c>
      <c r="E56" s="110"/>
      <c r="F56" s="110"/>
      <c r="G56" s="110"/>
    </row>
    <row r="57" spans="1:7" s="25" customFormat="1" ht="46.8" x14ac:dyDescent="0.3">
      <c r="A57" s="24" t="s">
        <v>0</v>
      </c>
      <c r="B57" s="24" t="s">
        <v>1</v>
      </c>
      <c r="C57" s="24" t="s">
        <v>9</v>
      </c>
      <c r="D57" s="24" t="s">
        <v>2</v>
      </c>
      <c r="E57" s="24" t="s">
        <v>55</v>
      </c>
      <c r="F57" s="24" t="s">
        <v>56</v>
      </c>
      <c r="G57" s="24" t="s">
        <v>54</v>
      </c>
    </row>
    <row r="58" spans="1:7" s="25" customFormat="1" ht="31.2" x14ac:dyDescent="0.3">
      <c r="A58" s="45">
        <v>1</v>
      </c>
      <c r="B58" s="8" t="s">
        <v>180</v>
      </c>
      <c r="C58" s="9" t="s">
        <v>15</v>
      </c>
      <c r="D58" s="10" t="s">
        <v>17</v>
      </c>
      <c r="E58" s="28">
        <v>1</v>
      </c>
      <c r="F58" s="28" t="s">
        <v>57</v>
      </c>
      <c r="G58" s="28">
        <f t="shared" ref="G58:G63" si="2">$D$47*E58/IF(F58="на 1 р.м.",1,IF(F58="на 2 р.м.",2,#VALUE!))</f>
        <v>1</v>
      </c>
    </row>
    <row r="59" spans="1:7" s="25" customFormat="1" ht="93.6" x14ac:dyDescent="0.3">
      <c r="A59" s="45">
        <v>2</v>
      </c>
      <c r="B59" s="11" t="s">
        <v>40</v>
      </c>
      <c r="C59" s="20" t="s">
        <v>69</v>
      </c>
      <c r="D59" s="10" t="s">
        <v>5</v>
      </c>
      <c r="E59" s="28">
        <v>1</v>
      </c>
      <c r="F59" s="28" t="s">
        <v>57</v>
      </c>
      <c r="G59" s="28">
        <f t="shared" si="2"/>
        <v>1</v>
      </c>
    </row>
    <row r="60" spans="1:7" s="25" customFormat="1" ht="31.2" x14ac:dyDescent="0.3">
      <c r="A60" s="45">
        <v>3</v>
      </c>
      <c r="B60" s="55" t="s">
        <v>214</v>
      </c>
      <c r="C60" s="13" t="s">
        <v>15</v>
      </c>
      <c r="D60" s="10" t="s">
        <v>5</v>
      </c>
      <c r="E60" s="28">
        <v>1</v>
      </c>
      <c r="F60" s="28" t="s">
        <v>57</v>
      </c>
      <c r="G60" s="28">
        <f t="shared" si="2"/>
        <v>1</v>
      </c>
    </row>
    <row r="61" spans="1:7" ht="31.2" x14ac:dyDescent="0.3">
      <c r="A61" s="45">
        <v>4</v>
      </c>
      <c r="B61" s="58" t="s">
        <v>178</v>
      </c>
      <c r="C61" s="13" t="s">
        <v>15</v>
      </c>
      <c r="D61" s="10" t="s">
        <v>17</v>
      </c>
      <c r="E61" s="28">
        <v>1</v>
      </c>
      <c r="F61" s="28" t="s">
        <v>57</v>
      </c>
      <c r="G61" s="28">
        <f t="shared" si="2"/>
        <v>1</v>
      </c>
    </row>
    <row r="62" spans="1:7" ht="31.2" x14ac:dyDescent="0.3">
      <c r="A62" s="45">
        <v>5</v>
      </c>
      <c r="B62" s="58" t="s">
        <v>58</v>
      </c>
      <c r="C62" s="13" t="s">
        <v>15</v>
      </c>
      <c r="D62" s="10" t="s">
        <v>6</v>
      </c>
      <c r="E62" s="28">
        <v>1</v>
      </c>
      <c r="F62" s="28" t="s">
        <v>57</v>
      </c>
      <c r="G62" s="28">
        <f t="shared" si="2"/>
        <v>1</v>
      </c>
    </row>
    <row r="63" spans="1:7" ht="31.2" x14ac:dyDescent="0.3">
      <c r="A63" s="45">
        <v>6</v>
      </c>
      <c r="B63" s="58" t="s">
        <v>59</v>
      </c>
      <c r="C63" s="13" t="s">
        <v>15</v>
      </c>
      <c r="D63" s="10" t="s">
        <v>6</v>
      </c>
      <c r="E63" s="28">
        <v>1</v>
      </c>
      <c r="F63" s="28" t="s">
        <v>57</v>
      </c>
      <c r="G63" s="28">
        <f t="shared" si="2"/>
        <v>1</v>
      </c>
    </row>
    <row r="64" spans="1:7" ht="17.399999999999999" x14ac:dyDescent="0.3">
      <c r="A64" s="111" t="s">
        <v>72</v>
      </c>
      <c r="B64" s="112"/>
      <c r="C64" s="112"/>
      <c r="D64" s="113">
        <v>4</v>
      </c>
      <c r="E64" s="113"/>
      <c r="F64" s="113"/>
      <c r="G64" s="113"/>
    </row>
    <row r="65" spans="1:7" x14ac:dyDescent="0.3">
      <c r="A65" s="108" t="s">
        <v>16</v>
      </c>
      <c r="B65" s="109"/>
      <c r="C65" s="109"/>
      <c r="D65" s="110">
        <v>1</v>
      </c>
      <c r="E65" s="110"/>
      <c r="F65" s="110"/>
      <c r="G65" s="110"/>
    </row>
    <row r="66" spans="1:7" s="25" customFormat="1" ht="46.8" x14ac:dyDescent="0.3">
      <c r="A66" s="24" t="s">
        <v>0</v>
      </c>
      <c r="B66" s="24" t="s">
        <v>1</v>
      </c>
      <c r="C66" s="24" t="s">
        <v>9</v>
      </c>
      <c r="D66" s="24" t="s">
        <v>2</v>
      </c>
      <c r="E66" s="24" t="s">
        <v>55</v>
      </c>
      <c r="F66" s="24" t="s">
        <v>56</v>
      </c>
      <c r="G66" s="24" t="s">
        <v>54</v>
      </c>
    </row>
    <row r="67" spans="1:7" s="25" customFormat="1" ht="31.2" x14ac:dyDescent="0.3">
      <c r="A67" s="45">
        <v>1</v>
      </c>
      <c r="B67" s="8" t="s">
        <v>180</v>
      </c>
      <c r="C67" s="9" t="s">
        <v>15</v>
      </c>
      <c r="D67" s="10" t="s">
        <v>17</v>
      </c>
      <c r="E67" s="28">
        <v>1</v>
      </c>
      <c r="F67" s="28" t="s">
        <v>57</v>
      </c>
      <c r="G67" s="28">
        <f>$D$47*E67/IF(F67="на 1 р.м.",1,IF(F67="на 2 р.м.",2,#VALUE!))</f>
        <v>1</v>
      </c>
    </row>
    <row r="68" spans="1:7" s="25" customFormat="1" ht="93.6" x14ac:dyDescent="0.3">
      <c r="A68" s="45">
        <v>2</v>
      </c>
      <c r="B68" s="11" t="s">
        <v>40</v>
      </c>
      <c r="C68" s="20" t="s">
        <v>69</v>
      </c>
      <c r="D68" s="10" t="s">
        <v>5</v>
      </c>
      <c r="E68" s="28">
        <v>1</v>
      </c>
      <c r="F68" s="28" t="s">
        <v>57</v>
      </c>
      <c r="G68" s="28">
        <f>$D$47*E68/IF(F68="на 1 р.м.",1,IF(F68="на 2 р.м.",2,#VALUE!))</f>
        <v>1</v>
      </c>
    </row>
    <row r="69" spans="1:7" s="25" customFormat="1" ht="31.2" x14ac:dyDescent="0.3">
      <c r="A69" s="45">
        <v>3</v>
      </c>
      <c r="B69" s="58" t="s">
        <v>178</v>
      </c>
      <c r="C69" s="13" t="s">
        <v>15</v>
      </c>
      <c r="D69" s="10" t="s">
        <v>17</v>
      </c>
      <c r="E69" s="28">
        <v>1</v>
      </c>
      <c r="F69" s="28" t="s">
        <v>57</v>
      </c>
      <c r="G69" s="28">
        <f>$D$47*E69/IF(F69="на 1 р.м.",1,IF(F69="на 2 р.м.",2,#VALUE!))</f>
        <v>1</v>
      </c>
    </row>
    <row r="70" spans="1:7" ht="31.2" x14ac:dyDescent="0.3">
      <c r="A70" s="45">
        <v>4</v>
      </c>
      <c r="B70" s="58" t="s">
        <v>58</v>
      </c>
      <c r="C70" s="13" t="s">
        <v>15</v>
      </c>
      <c r="D70" s="10" t="s">
        <v>6</v>
      </c>
      <c r="E70" s="28">
        <v>1</v>
      </c>
      <c r="F70" s="28" t="s">
        <v>57</v>
      </c>
      <c r="G70" s="28">
        <f t="shared" ref="G70:G72" si="3">$D$47*E70/IF(F70="на 1 р.м.",1,IF(F70="на 2 р.м.",2,#VALUE!))</f>
        <v>1</v>
      </c>
    </row>
    <row r="71" spans="1:7" ht="31.2" x14ac:dyDescent="0.3">
      <c r="A71" s="45">
        <v>5</v>
      </c>
      <c r="B71" s="58" t="s">
        <v>59</v>
      </c>
      <c r="C71" s="13" t="s">
        <v>15</v>
      </c>
      <c r="D71" s="10" t="s">
        <v>6</v>
      </c>
      <c r="E71" s="28">
        <v>1</v>
      </c>
      <c r="F71" s="28" t="s">
        <v>57</v>
      </c>
      <c r="G71" s="28">
        <f t="shared" si="3"/>
        <v>1</v>
      </c>
    </row>
    <row r="72" spans="1:7" ht="31.2" x14ac:dyDescent="0.3">
      <c r="A72" s="45">
        <v>6</v>
      </c>
      <c r="B72" s="58" t="s">
        <v>186</v>
      </c>
      <c r="C72" s="13" t="s">
        <v>15</v>
      </c>
      <c r="D72" s="10" t="s">
        <v>5</v>
      </c>
      <c r="E72" s="28">
        <v>1</v>
      </c>
      <c r="F72" s="28" t="s">
        <v>57</v>
      </c>
      <c r="G72" s="28">
        <f t="shared" si="3"/>
        <v>1</v>
      </c>
    </row>
    <row r="73" spans="1:7" ht="17.399999999999999" x14ac:dyDescent="0.3">
      <c r="A73" s="101" t="s">
        <v>14</v>
      </c>
      <c r="B73" s="102"/>
      <c r="C73" s="102"/>
      <c r="D73" s="102"/>
      <c r="E73" s="114"/>
      <c r="F73" s="114"/>
      <c r="G73" s="102"/>
    </row>
    <row r="74" spans="1:7" s="25" customFormat="1" ht="46.8" x14ac:dyDescent="0.3">
      <c r="A74" s="24" t="s">
        <v>0</v>
      </c>
      <c r="B74" s="24" t="s">
        <v>1</v>
      </c>
      <c r="C74" s="23" t="s">
        <v>9</v>
      </c>
      <c r="D74" s="23" t="s">
        <v>2</v>
      </c>
      <c r="E74" s="30"/>
      <c r="F74" s="31"/>
      <c r="G74" s="26" t="s">
        <v>54</v>
      </c>
    </row>
    <row r="75" spans="1:7" s="25" customFormat="1" ht="31.2" x14ac:dyDescent="0.3">
      <c r="A75" s="48">
        <v>1</v>
      </c>
      <c r="B75" s="11" t="s">
        <v>40</v>
      </c>
      <c r="C75" s="9" t="s">
        <v>15</v>
      </c>
      <c r="D75" s="89" t="s">
        <v>5</v>
      </c>
      <c r="E75" s="34"/>
      <c r="F75" s="35"/>
      <c r="G75" s="17">
        <v>1</v>
      </c>
    </row>
    <row r="76" spans="1:7" s="25" customFormat="1" ht="31.2" x14ac:dyDescent="0.3">
      <c r="A76" s="48">
        <v>2</v>
      </c>
      <c r="B76" s="8" t="s">
        <v>39</v>
      </c>
      <c r="C76" s="9" t="s">
        <v>15</v>
      </c>
      <c r="D76" s="89" t="s">
        <v>6</v>
      </c>
      <c r="E76" s="34"/>
      <c r="F76" s="35"/>
      <c r="G76" s="17">
        <v>1</v>
      </c>
    </row>
    <row r="77" spans="1:7" s="25" customFormat="1" ht="31.2" x14ac:dyDescent="0.3">
      <c r="A77" s="48">
        <v>3</v>
      </c>
      <c r="B77" s="8" t="s">
        <v>23</v>
      </c>
      <c r="C77" s="9" t="s">
        <v>15</v>
      </c>
      <c r="D77" s="89" t="s">
        <v>6</v>
      </c>
      <c r="E77" s="34"/>
      <c r="F77" s="35"/>
      <c r="G77" s="17">
        <v>1</v>
      </c>
    </row>
    <row r="78" spans="1:7" ht="31.2" x14ac:dyDescent="0.3">
      <c r="A78" s="48">
        <v>4</v>
      </c>
      <c r="B78" s="72" t="s">
        <v>196</v>
      </c>
      <c r="C78" s="9" t="s">
        <v>15</v>
      </c>
      <c r="D78" s="89" t="s">
        <v>17</v>
      </c>
      <c r="E78" s="34"/>
      <c r="F78" s="35"/>
      <c r="G78" s="17">
        <v>1</v>
      </c>
    </row>
    <row r="79" spans="1:7" ht="31.2" x14ac:dyDescent="0.3">
      <c r="A79" s="48">
        <v>5</v>
      </c>
      <c r="B79" s="72" t="s">
        <v>198</v>
      </c>
      <c r="C79" s="9" t="s">
        <v>15</v>
      </c>
      <c r="D79" s="89" t="s">
        <v>17</v>
      </c>
      <c r="E79" s="36"/>
      <c r="F79" s="37"/>
      <c r="G79" s="17">
        <v>1</v>
      </c>
    </row>
    <row r="80" spans="1:7" ht="17.399999999999999" x14ac:dyDescent="0.3">
      <c r="A80" s="101" t="s">
        <v>13</v>
      </c>
      <c r="B80" s="102"/>
      <c r="C80" s="102"/>
      <c r="D80" s="102"/>
      <c r="E80" s="103"/>
      <c r="F80" s="103"/>
      <c r="G80" s="102"/>
    </row>
    <row r="81" spans="1:7" s="25" customFormat="1" ht="46.8" x14ac:dyDescent="0.3">
      <c r="A81" s="24" t="s">
        <v>0</v>
      </c>
      <c r="B81" s="24" t="s">
        <v>1</v>
      </c>
      <c r="C81" s="23" t="s">
        <v>9</v>
      </c>
      <c r="D81" s="23" t="s">
        <v>2</v>
      </c>
      <c r="E81" s="30"/>
      <c r="F81" s="31"/>
      <c r="G81" s="26" t="s">
        <v>54</v>
      </c>
    </row>
    <row r="82" spans="1:7" s="25" customFormat="1" ht="31.2" x14ac:dyDescent="0.3">
      <c r="A82" s="48">
        <v>1</v>
      </c>
      <c r="B82" s="11" t="s">
        <v>19</v>
      </c>
      <c r="C82" s="20" t="s">
        <v>15</v>
      </c>
      <c r="D82" s="89" t="s">
        <v>8</v>
      </c>
      <c r="E82" s="32"/>
      <c r="F82" s="33"/>
      <c r="G82" s="29">
        <v>1</v>
      </c>
    </row>
    <row r="83" spans="1:7" s="25" customFormat="1" ht="31.2" x14ac:dyDescent="0.3">
      <c r="A83" s="48">
        <v>2</v>
      </c>
      <c r="B83" s="8" t="s">
        <v>22</v>
      </c>
      <c r="C83" s="20" t="s">
        <v>15</v>
      </c>
      <c r="D83" s="89" t="s">
        <v>8</v>
      </c>
      <c r="E83" s="32"/>
      <c r="F83" s="33"/>
      <c r="G83" s="29">
        <v>1</v>
      </c>
    </row>
    <row r="84" spans="1:7" s="25" customFormat="1" ht="31.2" x14ac:dyDescent="0.3">
      <c r="A84" s="48">
        <v>3</v>
      </c>
      <c r="B84" s="21" t="s">
        <v>34</v>
      </c>
      <c r="C84" s="20" t="s">
        <v>15</v>
      </c>
      <c r="D84" s="89" t="s">
        <v>73</v>
      </c>
      <c r="E84" s="32"/>
      <c r="F84" s="33"/>
      <c r="G84" s="17">
        <f>$C$3</f>
        <v>12</v>
      </c>
    </row>
    <row r="85" spans="1:7" s="25" customFormat="1" ht="31.2" x14ac:dyDescent="0.3">
      <c r="A85" s="48">
        <v>4</v>
      </c>
      <c r="B85" s="11" t="s">
        <v>20</v>
      </c>
      <c r="C85" s="20" t="s">
        <v>15</v>
      </c>
      <c r="D85" s="89" t="s">
        <v>8</v>
      </c>
      <c r="E85" s="38"/>
      <c r="F85" s="39"/>
      <c r="G85" s="29">
        <v>1</v>
      </c>
    </row>
    <row r="86" spans="1:7" s="25" customFormat="1" ht="31.2" x14ac:dyDescent="0.3">
      <c r="A86" s="48">
        <v>5</v>
      </c>
      <c r="B86" s="22" t="s">
        <v>37</v>
      </c>
      <c r="C86" s="20" t="s">
        <v>15</v>
      </c>
      <c r="D86" s="89" t="s">
        <v>73</v>
      </c>
      <c r="E86" s="38"/>
      <c r="F86" s="39"/>
      <c r="G86" s="17">
        <f>$C$3</f>
        <v>12</v>
      </c>
    </row>
    <row r="87" spans="1:7" s="25" customFormat="1" ht="31.2" x14ac:dyDescent="0.3">
      <c r="A87" s="48">
        <v>6</v>
      </c>
      <c r="B87" s="8" t="s">
        <v>21</v>
      </c>
      <c r="C87" s="20" t="s">
        <v>15</v>
      </c>
      <c r="D87" s="89" t="s">
        <v>8</v>
      </c>
      <c r="E87" s="38"/>
      <c r="F87" s="39"/>
      <c r="G87" s="29">
        <v>1</v>
      </c>
    </row>
    <row r="88" spans="1:7" ht="31.2" x14ac:dyDescent="0.3">
      <c r="A88" s="48">
        <v>7</v>
      </c>
      <c r="B88" s="72" t="s">
        <v>215</v>
      </c>
      <c r="C88" s="20" t="s">
        <v>15</v>
      </c>
      <c r="D88" s="89" t="s">
        <v>73</v>
      </c>
      <c r="E88" s="40"/>
      <c r="F88" s="41"/>
      <c r="G88" s="29">
        <v>1</v>
      </c>
    </row>
  </sheetData>
  <sortState xmlns:xlrd2="http://schemas.microsoft.com/office/spreadsheetml/2017/richdata2" ref="B16:D32">
    <sortCondition ref="B16:B32"/>
  </sortState>
  <mergeCells count="34">
    <mergeCell ref="D64:G64"/>
    <mergeCell ref="A65:C65"/>
    <mergeCell ref="D65:G65"/>
    <mergeCell ref="A73:G73"/>
    <mergeCell ref="A1:G1"/>
    <mergeCell ref="A80:G80"/>
    <mergeCell ref="A13:G13"/>
    <mergeCell ref="A14:G14"/>
    <mergeCell ref="A47:C47"/>
    <mergeCell ref="D47:G47"/>
    <mergeCell ref="A34:C34"/>
    <mergeCell ref="D34:G34"/>
    <mergeCell ref="A33:C33"/>
    <mergeCell ref="D33:G33"/>
    <mergeCell ref="A46:C46"/>
    <mergeCell ref="D46:G46"/>
    <mergeCell ref="A55:C55"/>
    <mergeCell ref="D55:G55"/>
    <mergeCell ref="A56:C56"/>
    <mergeCell ref="D56:G56"/>
    <mergeCell ref="A64:C6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87">
    <cfRule type="cellIs" dxfId="123" priority="102" operator="equal">
      <formula>"Аппаратный тренажер "</formula>
    </cfRule>
  </conditionalFormatting>
  <conditionalFormatting sqref="D16:D32 D49:D54 D58:D63 D67:D72">
    <cfRule type="expression" dxfId="122" priority="29">
      <formula>EXACT("Учебное пособие",D16)</formula>
    </cfRule>
    <cfRule type="expression" dxfId="121" priority="30">
      <formula>EXACT("СИЗ",D16)</formula>
    </cfRule>
    <cfRule type="expression" dxfId="120" priority="31">
      <formula>EXACT("Охрана труда",D16)</formula>
    </cfRule>
    <cfRule type="expression" dxfId="119" priority="32">
      <formula>EXACT("Программное обеспечение",D16)</formula>
    </cfRule>
    <cfRule type="expression" dxfId="118" priority="33">
      <formula>EXACT("Оборудование IT",D16)</formula>
    </cfRule>
    <cfRule type="expression" dxfId="117" priority="34">
      <formula>EXACT("Мебель",D16)</formula>
    </cfRule>
    <cfRule type="expression" dxfId="116" priority="35">
      <formula>EXACT("Оборудование",D16)</formula>
    </cfRule>
  </conditionalFormatting>
  <conditionalFormatting sqref="D36:D45">
    <cfRule type="expression" dxfId="115" priority="15">
      <formula>EXACT("Учебное пособие",D36)</formula>
    </cfRule>
    <cfRule type="expression" dxfId="114" priority="16">
      <formula>EXACT("СИЗ",D36)</formula>
    </cfRule>
    <cfRule type="expression" dxfId="113" priority="17">
      <formula>EXACT("Охрана труда",D36)</formula>
    </cfRule>
    <cfRule type="expression" dxfId="112" priority="18">
      <formula>EXACT("Программное обеспечение",D36)</formula>
    </cfRule>
    <cfRule type="expression" dxfId="111" priority="19">
      <formula>EXACT("Оборудование IT",D36)</formula>
    </cfRule>
    <cfRule type="expression" dxfId="110" priority="20">
      <formula>EXACT("Мебель",D36)</formula>
    </cfRule>
    <cfRule type="expression" dxfId="109" priority="21">
      <formula>EXACT("Оборудование",D36)</formula>
    </cfRule>
  </conditionalFormatting>
  <conditionalFormatting sqref="D75:D79">
    <cfRule type="expression" dxfId="108" priority="8">
      <formula>EXACT("Учебное пособие",D75)</formula>
    </cfRule>
    <cfRule type="expression" dxfId="107" priority="9">
      <formula>EXACT("СИЗ",D75)</formula>
    </cfRule>
    <cfRule type="expression" dxfId="106" priority="10">
      <formula>EXACT("Охрана труда",D75)</formula>
    </cfRule>
    <cfRule type="expression" dxfId="105" priority="11">
      <formula>EXACT("Программное обеспечение",D75)</formula>
    </cfRule>
    <cfRule type="expression" dxfId="104" priority="12">
      <formula>EXACT("Оборудование IT",D75)</formula>
    </cfRule>
    <cfRule type="expression" dxfId="103" priority="13">
      <formula>EXACT("Мебель",D75)</formula>
    </cfRule>
    <cfRule type="expression" dxfId="102" priority="14">
      <formula>EXACT("Оборудование",D75)</formula>
    </cfRule>
  </conditionalFormatting>
  <conditionalFormatting sqref="D82:D88">
    <cfRule type="expression" dxfId="101" priority="1">
      <formula>EXACT("Учебное пособие",D82)</formula>
    </cfRule>
    <cfRule type="expression" dxfId="100" priority="2">
      <formula>EXACT("СИЗ",D82)</formula>
    </cfRule>
    <cfRule type="expression" dxfId="99" priority="3">
      <formula>EXACT("Охрана труда",D82)</formula>
    </cfRule>
    <cfRule type="expression" dxfId="98" priority="4">
      <formula>EXACT("Программное обеспечение",D82)</formula>
    </cfRule>
    <cfRule type="expression" dxfId="97" priority="5">
      <formula>EXACT("Оборудование IT",D82)</formula>
    </cfRule>
    <cfRule type="expression" dxfId="96" priority="6">
      <formula>EXACT("Мебель",D82)</formula>
    </cfRule>
    <cfRule type="expression" dxfId="95" priority="7">
      <formula>EXACT("Оборудование",D82)</formula>
    </cfRule>
  </conditionalFormatting>
  <dataValidations count="2">
    <dataValidation type="list" allowBlank="1" showInputMessage="1" showErrorMessage="1" sqref="F49:F54 F58:F63 F67:F72 F36:F45" xr:uid="{860AB650-7BE1-4DA1-902C-ACE91A8B4EA4}">
      <formula1>"на 1 р.м.,на 2 р.м."</formula1>
    </dataValidation>
    <dataValidation allowBlank="1" showErrorMessage="1" sqref="D46 D33 B47:C54 B34:C45 B56:C63 D55 D64 B2:C32 B6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D75:D80 D36:D45 D16:D32 D3 D67:D73 D58:D63 D49:D54 D82:D1048576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5" customFormat="1" ht="31.2" x14ac:dyDescent="0.3">
      <c r="A3" s="46">
        <v>1</v>
      </c>
      <c r="B3" s="11" t="s">
        <v>30</v>
      </c>
      <c r="C3" s="47" t="s">
        <v>15</v>
      </c>
      <c r="D3" s="10" t="s">
        <v>6</v>
      </c>
      <c r="E3" s="49">
        <v>1</v>
      </c>
    </row>
    <row r="4" spans="1:5" s="25" customFormat="1" ht="31.2" x14ac:dyDescent="0.3">
      <c r="A4" s="46">
        <v>2</v>
      </c>
      <c r="B4" s="11" t="s">
        <v>29</v>
      </c>
      <c r="C4" s="47" t="s">
        <v>15</v>
      </c>
      <c r="D4" s="10" t="s">
        <v>6</v>
      </c>
      <c r="E4" s="49">
        <v>1</v>
      </c>
    </row>
    <row r="5" spans="1:5" s="25" customFormat="1" ht="31.2" x14ac:dyDescent="0.3">
      <c r="A5" s="45">
        <v>3</v>
      </c>
      <c r="B5" s="50" t="s">
        <v>68</v>
      </c>
      <c r="C5" s="20" t="s">
        <v>15</v>
      </c>
      <c r="D5" s="10" t="s">
        <v>6</v>
      </c>
      <c r="E5" s="51">
        <v>1</v>
      </c>
    </row>
    <row r="6" spans="1:5" s="25" customFormat="1" ht="31.2" x14ac:dyDescent="0.3">
      <c r="A6" s="46">
        <v>4</v>
      </c>
      <c r="B6" s="52" t="s">
        <v>36</v>
      </c>
      <c r="C6" s="47" t="s">
        <v>15</v>
      </c>
      <c r="D6" s="10" t="s">
        <v>6</v>
      </c>
      <c r="E6" s="49">
        <v>1</v>
      </c>
    </row>
    <row r="7" spans="1:5" s="25" customFormat="1" ht="31.2" x14ac:dyDescent="0.3">
      <c r="A7" s="46">
        <v>5</v>
      </c>
      <c r="B7" s="8" t="s">
        <v>76</v>
      </c>
      <c r="C7" s="13" t="s">
        <v>15</v>
      </c>
      <c r="D7" s="10" t="s">
        <v>6</v>
      </c>
      <c r="E7" s="54">
        <v>1</v>
      </c>
    </row>
    <row r="8" spans="1:5" s="25" customFormat="1" ht="31.2" x14ac:dyDescent="0.3">
      <c r="A8" s="45">
        <v>6</v>
      </c>
      <c r="B8" s="8" t="s">
        <v>77</v>
      </c>
      <c r="C8" s="13" t="s">
        <v>15</v>
      </c>
      <c r="D8" s="10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10" t="s">
        <v>6</v>
      </c>
      <c r="E9" s="54">
        <v>1</v>
      </c>
    </row>
    <row r="10" spans="1:5" s="25" customFormat="1" ht="31.2" x14ac:dyDescent="0.3">
      <c r="A10" s="45">
        <v>8</v>
      </c>
      <c r="B10" s="11" t="s">
        <v>62</v>
      </c>
      <c r="C10" s="20" t="s">
        <v>15</v>
      </c>
      <c r="D10" s="10" t="s">
        <v>6</v>
      </c>
      <c r="E10" s="54">
        <v>1</v>
      </c>
    </row>
    <row r="11" spans="1:5" s="25" customFormat="1" ht="31.2" x14ac:dyDescent="0.3">
      <c r="A11" s="46">
        <v>9</v>
      </c>
      <c r="B11" s="11" t="s">
        <v>61</v>
      </c>
      <c r="C11" s="20" t="s">
        <v>15</v>
      </c>
      <c r="D11" s="10" t="s">
        <v>6</v>
      </c>
      <c r="E11" s="54">
        <v>1</v>
      </c>
    </row>
    <row r="12" spans="1:5" ht="21" x14ac:dyDescent="0.3">
      <c r="A12" s="115" t="s">
        <v>5</v>
      </c>
      <c r="B12" s="115"/>
      <c r="C12" s="115"/>
      <c r="D12" s="115"/>
      <c r="E12" s="115"/>
    </row>
    <row r="13" spans="1:5" s="25" customFormat="1" ht="31.2" x14ac:dyDescent="0.3">
      <c r="A13" s="46">
        <v>1</v>
      </c>
      <c r="B13" s="55" t="s">
        <v>25</v>
      </c>
      <c r="C13" s="47" t="s">
        <v>15</v>
      </c>
      <c r="D13" s="10" t="s">
        <v>5</v>
      </c>
      <c r="E13" s="56">
        <v>1</v>
      </c>
    </row>
    <row r="14" spans="1:5" s="25" customFormat="1" ht="31.2" x14ac:dyDescent="0.3">
      <c r="A14" s="46">
        <v>2</v>
      </c>
      <c r="B14" s="12" t="s">
        <v>24</v>
      </c>
      <c r="C14" s="47" t="s">
        <v>15</v>
      </c>
      <c r="D14" s="10" t="s">
        <v>5</v>
      </c>
      <c r="E14" s="56">
        <v>1</v>
      </c>
    </row>
    <row r="15" spans="1:5" s="25" customFormat="1" ht="31.2" x14ac:dyDescent="0.3">
      <c r="A15" s="46">
        <v>3</v>
      </c>
      <c r="B15" s="12" t="s">
        <v>40</v>
      </c>
      <c r="C15" s="13" t="s">
        <v>15</v>
      </c>
      <c r="D15" s="10" t="s">
        <v>5</v>
      </c>
      <c r="E15" s="56">
        <v>1</v>
      </c>
    </row>
    <row r="16" spans="1:5" s="25" customFormat="1" ht="31.2" x14ac:dyDescent="0.3">
      <c r="A16" s="46">
        <v>4</v>
      </c>
      <c r="B16" s="55" t="s">
        <v>27</v>
      </c>
      <c r="C16" s="47" t="s">
        <v>15</v>
      </c>
      <c r="D16" s="10" t="s">
        <v>5</v>
      </c>
      <c r="E16" s="56">
        <v>1</v>
      </c>
    </row>
    <row r="17" spans="1:5" s="25" customFormat="1" ht="31.2" x14ac:dyDescent="0.3">
      <c r="A17" s="46">
        <v>5</v>
      </c>
      <c r="B17" s="12" t="s">
        <v>28</v>
      </c>
      <c r="C17" s="47" t="s">
        <v>15</v>
      </c>
      <c r="D17" s="10" t="s">
        <v>5</v>
      </c>
      <c r="E17" s="56">
        <v>1</v>
      </c>
    </row>
    <row r="18" spans="1:5" s="25" customFormat="1" ht="31.2" x14ac:dyDescent="0.3">
      <c r="A18" s="46">
        <v>6</v>
      </c>
      <c r="B18" s="8" t="s">
        <v>26</v>
      </c>
      <c r="C18" s="20" t="s">
        <v>15</v>
      </c>
      <c r="D18" s="10" t="s">
        <v>5</v>
      </c>
      <c r="E18" s="56">
        <v>1</v>
      </c>
    </row>
    <row r="19" spans="1:5" s="25" customFormat="1" ht="31.2" x14ac:dyDescent="0.3">
      <c r="A19" s="46">
        <v>7</v>
      </c>
      <c r="B19" s="21" t="s">
        <v>42</v>
      </c>
      <c r="C19" s="20" t="s">
        <v>15</v>
      </c>
      <c r="D19" s="10" t="s">
        <v>5</v>
      </c>
      <c r="E19" s="56">
        <v>1</v>
      </c>
    </row>
    <row r="20" spans="1:5" s="25" customFormat="1" ht="31.2" x14ac:dyDescent="0.3">
      <c r="A20" s="46">
        <v>8</v>
      </c>
      <c r="B20" s="21" t="s">
        <v>41</v>
      </c>
      <c r="C20" s="47" t="s">
        <v>15</v>
      </c>
      <c r="D20" s="10" t="s">
        <v>10</v>
      </c>
      <c r="E20" s="56">
        <v>1</v>
      </c>
    </row>
    <row r="21" spans="1:5" s="25" customFormat="1" ht="62.4" x14ac:dyDescent="0.3">
      <c r="A21" s="46">
        <v>9</v>
      </c>
      <c r="B21" s="12" t="s">
        <v>60</v>
      </c>
      <c r="C21" s="47" t="s">
        <v>70</v>
      </c>
      <c r="D21" s="10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39">
    <cfRule type="endsWith" dxfId="94" priority="79" operator="endsWith" text="Оборудование">
      <formula>RIGHT(D1,LEN("Оборудование"))="Оборудование"</formula>
    </cfRule>
    <cfRule type="containsText" dxfId="93" priority="80" operator="containsText" text="Программное обеспечение">
      <formula>NOT(ISERROR(SEARCH("Программное обеспечение",D1)))</formula>
    </cfRule>
    <cfRule type="endsWith" dxfId="92" priority="81" operator="endsWith" text="Оборудование IT">
      <formula>RIGHT(D1,LEN("Оборудование IT"))="Оборудование IT"</formula>
    </cfRule>
    <cfRule type="containsText" dxfId="91" priority="82" operator="containsText" text="Мебель">
      <formula>NOT(ISERROR(SEARCH("Мебель",D1)))</formula>
    </cfRule>
  </conditionalFormatting>
  <conditionalFormatting sqref="D3:D11">
    <cfRule type="expression" dxfId="90" priority="22">
      <formula>EXACT("Учебное пособие",D3)</formula>
    </cfRule>
    <cfRule type="expression" dxfId="89" priority="23">
      <formula>EXACT("СИЗ",D3)</formula>
    </cfRule>
    <cfRule type="expression" dxfId="88" priority="24">
      <formula>EXACT("Охрана труда",D3)</formula>
    </cfRule>
    <cfRule type="expression" dxfId="87" priority="25">
      <formula>EXACT("Программное обеспечение",D3)</formula>
    </cfRule>
    <cfRule type="expression" dxfId="86" priority="26">
      <formula>EXACT("Оборудование IT",D3)</formula>
    </cfRule>
    <cfRule type="expression" dxfId="85" priority="27">
      <formula>EXACT("Мебель",D3)</formula>
    </cfRule>
    <cfRule type="expression" dxfId="84" priority="28">
      <formula>EXACT("Оборудование",D3)</formula>
    </cfRule>
  </conditionalFormatting>
  <conditionalFormatting sqref="D12">
    <cfRule type="endsWith" dxfId="83" priority="31" operator="endsWith" text="Оборудование">
      <formula>RIGHT(D12,LEN("Оборудование"))="Оборудование"</formula>
    </cfRule>
    <cfRule type="containsText" dxfId="82" priority="32" operator="containsText" text="Программное обеспечение">
      <formula>NOT(ISERROR(SEARCH("Программное обеспечение",D12)))</formula>
    </cfRule>
    <cfRule type="endsWith" dxfId="81" priority="33" operator="endsWith" text="Оборудование IT">
      <formula>RIGHT(D12,LEN("Оборудование IT"))="Оборудование IT"</formula>
    </cfRule>
    <cfRule type="containsText" dxfId="80" priority="34" operator="containsText" text="Мебель">
      <formula>NOT(ISERROR(SEARCH("Мебель",D12)))</formula>
    </cfRule>
  </conditionalFormatting>
  <conditionalFormatting sqref="D13:D21">
    <cfRule type="expression" dxfId="79" priority="15">
      <formula>EXACT("Учебное пособие",D13)</formula>
    </cfRule>
    <cfRule type="expression" dxfId="78" priority="16">
      <formula>EXACT("СИЗ",D13)</formula>
    </cfRule>
    <cfRule type="expression" dxfId="77" priority="17">
      <formula>EXACT("Охрана труда",D13)</formula>
    </cfRule>
    <cfRule type="expression" dxfId="76" priority="18">
      <formula>EXACT("Программное обеспечение",D13)</formula>
    </cfRule>
    <cfRule type="expression" dxfId="75" priority="19">
      <formula>EXACT("Оборудование IT",D13)</formula>
    </cfRule>
    <cfRule type="expression" dxfId="74" priority="20">
      <formula>EXACT("Мебель",D13)</formula>
    </cfRule>
    <cfRule type="expression" dxfId="73" priority="21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Split"/>
      <selection activeCell="B29" sqref="B29"/>
      <selection pane="bottomLeft" activeCell="B29" sqref="B29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120</v>
      </c>
      <c r="B2" s="73" t="s">
        <v>121</v>
      </c>
      <c r="C2" s="10" t="s">
        <v>10</v>
      </c>
      <c r="D2" s="74"/>
      <c r="E2" s="74"/>
      <c r="F2" s="74">
        <v>1</v>
      </c>
      <c r="G2" s="70">
        <f t="shared" ref="G2:G24" si="0">COUNTIF($A$2:$A$999,A2)</f>
        <v>1</v>
      </c>
      <c r="H2" s="70" t="s">
        <v>35</v>
      </c>
    </row>
    <row r="3" spans="1:8" x14ac:dyDescent="0.3">
      <c r="A3" s="72" t="s">
        <v>146</v>
      </c>
      <c r="B3" s="73" t="s">
        <v>147</v>
      </c>
      <c r="C3" s="10" t="s">
        <v>10</v>
      </c>
      <c r="D3" s="74"/>
      <c r="E3" s="74"/>
      <c r="F3" s="74">
        <v>2</v>
      </c>
      <c r="G3" s="70">
        <f t="shared" si="0"/>
        <v>1</v>
      </c>
      <c r="H3" s="70" t="s">
        <v>35</v>
      </c>
    </row>
    <row r="4" spans="1:8" x14ac:dyDescent="0.3">
      <c r="A4" s="72" t="s">
        <v>102</v>
      </c>
      <c r="B4" s="73" t="s">
        <v>103</v>
      </c>
      <c r="C4" s="10" t="s">
        <v>5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x14ac:dyDescent="0.3">
      <c r="A5" s="72" t="s">
        <v>142</v>
      </c>
      <c r="B5" s="73" t="s">
        <v>143</v>
      </c>
      <c r="C5" s="10" t="s">
        <v>10</v>
      </c>
      <c r="D5" s="74"/>
      <c r="E5" s="74"/>
      <c r="F5" s="74">
        <v>4</v>
      </c>
      <c r="G5" s="70">
        <f t="shared" si="0"/>
        <v>1</v>
      </c>
      <c r="H5" s="70" t="s">
        <v>35</v>
      </c>
    </row>
    <row r="6" spans="1:8" hidden="1" x14ac:dyDescent="0.3">
      <c r="A6" s="72" t="s">
        <v>113</v>
      </c>
      <c r="B6" s="73" t="s">
        <v>114</v>
      </c>
      <c r="C6" s="10" t="s">
        <v>10</v>
      </c>
      <c r="D6" s="74"/>
      <c r="E6" s="74"/>
      <c r="F6" s="74">
        <v>1</v>
      </c>
      <c r="G6" s="70">
        <f t="shared" si="0"/>
        <v>1</v>
      </c>
    </row>
    <row r="7" spans="1:8" x14ac:dyDescent="0.3">
      <c r="A7" s="72" t="s">
        <v>128</v>
      </c>
      <c r="B7" s="73" t="s">
        <v>129</v>
      </c>
      <c r="C7" s="10" t="s">
        <v>10</v>
      </c>
      <c r="D7" s="74"/>
      <c r="E7" s="74"/>
      <c r="F7" s="74">
        <v>15</v>
      </c>
      <c r="G7" s="70">
        <f t="shared" si="0"/>
        <v>1</v>
      </c>
      <c r="H7" s="70" t="s">
        <v>35</v>
      </c>
    </row>
    <row r="8" spans="1:8" x14ac:dyDescent="0.3">
      <c r="A8" s="72" t="s">
        <v>126</v>
      </c>
      <c r="B8" s="73" t="s">
        <v>127</v>
      </c>
      <c r="C8" s="10" t="s">
        <v>10</v>
      </c>
      <c r="D8" s="74"/>
      <c r="E8" s="74"/>
      <c r="F8" s="74">
        <v>1</v>
      </c>
      <c r="G8" s="70">
        <f t="shared" si="0"/>
        <v>1</v>
      </c>
      <c r="H8" s="70" t="s">
        <v>35</v>
      </c>
    </row>
    <row r="9" spans="1:8" x14ac:dyDescent="0.3">
      <c r="A9" s="72" t="s">
        <v>134</v>
      </c>
      <c r="B9" s="73" t="s">
        <v>135</v>
      </c>
      <c r="C9" s="10" t="s">
        <v>10</v>
      </c>
      <c r="D9" s="74"/>
      <c r="E9" s="74"/>
      <c r="F9" s="74">
        <v>15</v>
      </c>
      <c r="G9" s="70">
        <f t="shared" si="0"/>
        <v>1</v>
      </c>
      <c r="H9" s="70" t="s">
        <v>35</v>
      </c>
    </row>
    <row r="10" spans="1:8" x14ac:dyDescent="0.3">
      <c r="A10" s="72" t="s">
        <v>138</v>
      </c>
      <c r="B10" s="73" t="s">
        <v>139</v>
      </c>
      <c r="C10" s="10" t="s">
        <v>10</v>
      </c>
      <c r="D10" s="74"/>
      <c r="E10" s="74"/>
      <c r="F10" s="74">
        <v>5</v>
      </c>
      <c r="G10" s="70">
        <f t="shared" si="0"/>
        <v>1</v>
      </c>
      <c r="H10" s="70" t="s">
        <v>35</v>
      </c>
    </row>
    <row r="11" spans="1:8" x14ac:dyDescent="0.3">
      <c r="A11" s="72" t="s">
        <v>117</v>
      </c>
      <c r="B11" s="73" t="s">
        <v>118</v>
      </c>
      <c r="C11" s="10" t="s">
        <v>10</v>
      </c>
      <c r="D11" s="74"/>
      <c r="E11" s="74"/>
      <c r="F11" s="74">
        <v>2</v>
      </c>
      <c r="G11" s="70">
        <f t="shared" si="0"/>
        <v>1</v>
      </c>
      <c r="H11" s="70" t="s">
        <v>35</v>
      </c>
    </row>
    <row r="12" spans="1:8" x14ac:dyDescent="0.3">
      <c r="A12" s="72" t="s">
        <v>144</v>
      </c>
      <c r="B12" s="73" t="s">
        <v>145</v>
      </c>
      <c r="C12" s="10" t="s">
        <v>10</v>
      </c>
      <c r="D12" s="74"/>
      <c r="E12" s="74"/>
      <c r="F12" s="74">
        <v>5</v>
      </c>
      <c r="G12" s="70">
        <f t="shared" si="0"/>
        <v>1</v>
      </c>
      <c r="H12" s="70" t="s">
        <v>35</v>
      </c>
    </row>
    <row r="13" spans="1:8" x14ac:dyDescent="0.3">
      <c r="A13" s="72" t="s">
        <v>209</v>
      </c>
      <c r="B13" s="73" t="s">
        <v>125</v>
      </c>
      <c r="C13" s="10" t="s">
        <v>10</v>
      </c>
      <c r="D13" s="74"/>
      <c r="E13" s="74"/>
      <c r="F13" s="74">
        <v>3</v>
      </c>
      <c r="G13" s="70">
        <f t="shared" si="0"/>
        <v>1</v>
      </c>
      <c r="H13" s="70" t="s">
        <v>35</v>
      </c>
    </row>
    <row r="14" spans="1:8" x14ac:dyDescent="0.3">
      <c r="A14" s="72" t="s">
        <v>210</v>
      </c>
      <c r="B14" s="73" t="s">
        <v>131</v>
      </c>
      <c r="C14" s="10" t="s">
        <v>10</v>
      </c>
      <c r="D14" s="74"/>
      <c r="E14" s="74"/>
      <c r="F14" s="74">
        <v>5</v>
      </c>
      <c r="G14" s="70">
        <f t="shared" si="0"/>
        <v>1</v>
      </c>
      <c r="H14" s="70" t="s">
        <v>35</v>
      </c>
    </row>
    <row r="15" spans="1:8" x14ac:dyDescent="0.3">
      <c r="A15" s="72" t="s">
        <v>36</v>
      </c>
      <c r="B15" s="73" t="s">
        <v>110</v>
      </c>
      <c r="C15" s="10" t="s">
        <v>6</v>
      </c>
      <c r="D15" s="74"/>
      <c r="E15" s="74"/>
      <c r="F15" s="74">
        <v>2</v>
      </c>
      <c r="G15" s="70">
        <f t="shared" si="0"/>
        <v>1</v>
      </c>
      <c r="H15" s="70" t="s">
        <v>35</v>
      </c>
    </row>
    <row r="16" spans="1:8" x14ac:dyDescent="0.3">
      <c r="A16" s="72" t="s">
        <v>122</v>
      </c>
      <c r="B16" s="73" t="s">
        <v>123</v>
      </c>
      <c r="C16" s="10" t="s">
        <v>10</v>
      </c>
      <c r="D16" s="74"/>
      <c r="E16" s="74"/>
      <c r="F16" s="74">
        <v>2</v>
      </c>
      <c r="G16" s="70">
        <f t="shared" si="0"/>
        <v>1</v>
      </c>
      <c r="H16" s="70" t="s">
        <v>35</v>
      </c>
    </row>
    <row r="17" spans="1:8" hidden="1" x14ac:dyDescent="0.3">
      <c r="A17" s="72" t="s">
        <v>39</v>
      </c>
      <c r="B17" s="73" t="s">
        <v>109</v>
      </c>
      <c r="C17" s="10" t="s">
        <v>6</v>
      </c>
      <c r="D17" s="74"/>
      <c r="E17" s="74"/>
      <c r="F17" s="74">
        <v>3</v>
      </c>
      <c r="G17" s="70">
        <f t="shared" si="0"/>
        <v>1</v>
      </c>
    </row>
    <row r="18" spans="1:8" hidden="1" x14ac:dyDescent="0.3">
      <c r="A18" s="72" t="s">
        <v>115</v>
      </c>
      <c r="B18" s="73" t="s">
        <v>116</v>
      </c>
      <c r="C18" s="10" t="s">
        <v>6</v>
      </c>
      <c r="D18" s="74"/>
      <c r="E18" s="74"/>
      <c r="F18" s="74">
        <v>4</v>
      </c>
      <c r="G18" s="70">
        <f t="shared" si="0"/>
        <v>1</v>
      </c>
    </row>
    <row r="19" spans="1:8" x14ac:dyDescent="0.3">
      <c r="A19" s="72" t="s">
        <v>136</v>
      </c>
      <c r="B19" s="73" t="s">
        <v>137</v>
      </c>
      <c r="C19" s="10" t="s">
        <v>10</v>
      </c>
      <c r="D19" s="74"/>
      <c r="E19" s="74"/>
      <c r="F19" s="74">
        <v>1</v>
      </c>
      <c r="G19" s="70">
        <f t="shared" si="0"/>
        <v>1</v>
      </c>
      <c r="H19" s="70" t="s">
        <v>35</v>
      </c>
    </row>
    <row r="20" spans="1:8" ht="31.2" x14ac:dyDescent="0.3">
      <c r="A20" s="72" t="s">
        <v>211</v>
      </c>
      <c r="B20" s="73" t="s">
        <v>141</v>
      </c>
      <c r="C20" s="10" t="s">
        <v>10</v>
      </c>
      <c r="D20" s="74"/>
      <c r="E20" s="74"/>
      <c r="F20" s="74">
        <v>2</v>
      </c>
      <c r="G20" s="70">
        <f t="shared" si="0"/>
        <v>1</v>
      </c>
      <c r="H20" s="70" t="s">
        <v>35</v>
      </c>
    </row>
    <row r="21" spans="1:8" x14ac:dyDescent="0.3">
      <c r="A21" s="72" t="s">
        <v>212</v>
      </c>
      <c r="B21" s="73" t="s">
        <v>133</v>
      </c>
      <c r="C21" s="10" t="s">
        <v>10</v>
      </c>
      <c r="D21" s="74"/>
      <c r="E21" s="74"/>
      <c r="F21" s="74">
        <v>5</v>
      </c>
      <c r="G21" s="70">
        <f t="shared" si="0"/>
        <v>1</v>
      </c>
      <c r="H21" s="70" t="s">
        <v>35</v>
      </c>
    </row>
    <row r="22" spans="1:8" x14ac:dyDescent="0.3">
      <c r="A22" s="72" t="s">
        <v>213</v>
      </c>
      <c r="B22" s="73" t="s">
        <v>106</v>
      </c>
      <c r="C22" s="10" t="s">
        <v>10</v>
      </c>
      <c r="D22" s="74"/>
      <c r="E22" s="74"/>
      <c r="F22" s="74">
        <v>1</v>
      </c>
      <c r="G22" s="70">
        <f t="shared" si="0"/>
        <v>1</v>
      </c>
      <c r="H22" s="70" t="s">
        <v>35</v>
      </c>
    </row>
    <row r="23" spans="1:8" x14ac:dyDescent="0.3">
      <c r="A23" s="72" t="s">
        <v>107</v>
      </c>
      <c r="B23" s="73" t="s">
        <v>108</v>
      </c>
      <c r="C23" s="10" t="s">
        <v>6</v>
      </c>
      <c r="D23" s="74"/>
      <c r="E23" s="74"/>
      <c r="F23" s="74">
        <v>1</v>
      </c>
      <c r="G23" s="70">
        <f t="shared" si="0"/>
        <v>2</v>
      </c>
      <c r="H23" s="70" t="s">
        <v>35</v>
      </c>
    </row>
    <row r="24" spans="1:8" x14ac:dyDescent="0.3">
      <c r="A24" s="72" t="s">
        <v>107</v>
      </c>
      <c r="B24" s="73" t="s">
        <v>111</v>
      </c>
      <c r="C24" s="10" t="s">
        <v>6</v>
      </c>
      <c r="D24" s="74"/>
      <c r="E24" s="74"/>
      <c r="F24" s="74">
        <v>2</v>
      </c>
      <c r="G24" s="70">
        <f t="shared" si="0"/>
        <v>2</v>
      </c>
      <c r="H24" s="70" t="s">
        <v>35</v>
      </c>
    </row>
    <row r="25" spans="1:8" x14ac:dyDescent="0.3">
      <c r="C25" s="77"/>
    </row>
    <row r="26" spans="1:8" x14ac:dyDescent="0.3">
      <c r="C26" s="77"/>
    </row>
    <row r="27" spans="1:8" x14ac:dyDescent="0.3">
      <c r="C27" s="77"/>
    </row>
    <row r="28" spans="1:8" x14ac:dyDescent="0.3">
      <c r="C28" s="77"/>
    </row>
    <row r="29" spans="1:8" x14ac:dyDescent="0.3">
      <c r="C29" s="77"/>
    </row>
    <row r="30" spans="1:8" x14ac:dyDescent="0.3">
      <c r="C30" s="77"/>
    </row>
    <row r="31" spans="1:8" x14ac:dyDescent="0.3">
      <c r="C31" s="77"/>
    </row>
    <row r="32" spans="1:8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24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22">
      <sortCondition ref="A2:A24"/>
    </sortState>
  </autoFilter>
  <conditionalFormatting sqref="C2:C24">
    <cfRule type="expression" dxfId="72" priority="1">
      <formula>EXACT("Учебное пособие",C2)</formula>
    </cfRule>
    <cfRule type="expression" dxfId="71" priority="2">
      <formula>EXACT("СИЗ",C2)</formula>
    </cfRule>
    <cfRule type="expression" dxfId="70" priority="3">
      <formula>EXACT("Охрана труда",C2)</formula>
    </cfRule>
    <cfRule type="expression" dxfId="69" priority="4">
      <formula>EXACT("Программное обеспечение",C2)</formula>
    </cfRule>
    <cfRule type="expression" dxfId="68" priority="5">
      <formula>EXACT("Оборудование IT",C2)</formula>
    </cfRule>
    <cfRule type="expression" dxfId="67" priority="6">
      <formula>EXACT("Мебель",C2)</formula>
    </cfRule>
    <cfRule type="expression" dxfId="66" priority="7">
      <formula>EXACT("Оборудование",C2)</formula>
    </cfRule>
  </conditionalFormatting>
  <conditionalFormatting sqref="C25:C999">
    <cfRule type="expression" dxfId="65" priority="8">
      <formula>EXACT("Учебные пособия",C25)</formula>
    </cfRule>
    <cfRule type="expression" dxfId="64" priority="9">
      <formula>EXACT("Техника безопасности",C25)</formula>
    </cfRule>
    <cfRule type="expression" dxfId="63" priority="10">
      <formula>EXACT("Охрана труда",C25)</formula>
    </cfRule>
    <cfRule type="expression" dxfId="62" priority="11">
      <formula>EXACT("Программное обеспечение",C25)</formula>
    </cfRule>
    <cfRule type="expression" dxfId="61" priority="12">
      <formula>EXACT("Оборудование IT",C25)</formula>
    </cfRule>
    <cfRule type="expression" dxfId="60" priority="13">
      <formula>EXACT("Мебель",C25)</formula>
    </cfRule>
    <cfRule type="expression" dxfId="59" priority="14">
      <formula>EXACT("Оборудование",C25)</formula>
    </cfRule>
  </conditionalFormatting>
  <conditionalFormatting sqref="G2:G2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4">
    <cfRule type="cellIs" dxfId="58" priority="48" operator="equal">
      <formula>"Вариативная часть"</formula>
    </cfRule>
    <cfRule type="cellIs" dxfId="57" priority="49" operator="equal">
      <formula>"Базовая часть"</formula>
    </cfRule>
  </conditionalFormatting>
  <dataValidations count="2">
    <dataValidation type="list" allowBlank="1" showInputMessage="1" showErrorMessage="1" sqref="H2:H24" xr:uid="{D21DAE20-EAB0-4C6B-AEC9-307264B14F56}">
      <formula1>"Базовая часть, Вариативная часть"</formula1>
    </dataValidation>
    <dataValidation allowBlank="1" showErrorMessage="1" sqref="A2:B24" xr:uid="{36C0D3F6-34E8-4A39-8AF4-7D447EC5EA0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18" activePane="bottomLeft" state="frozenSplit"/>
      <selection activeCell="B29" sqref="B29"/>
      <selection pane="bottomLeft" activeCell="B29" sqref="B29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5.6640625" style="78" bestFit="1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84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hidden="1" x14ac:dyDescent="0.3">
      <c r="A2" s="72" t="s">
        <v>163</v>
      </c>
      <c r="B2" s="73" t="s">
        <v>164</v>
      </c>
      <c r="C2" s="10" t="s">
        <v>10</v>
      </c>
      <c r="D2" s="74">
        <v>1</v>
      </c>
      <c r="E2" s="74" t="s">
        <v>151</v>
      </c>
      <c r="F2" s="74">
        <v>25</v>
      </c>
      <c r="G2" s="83">
        <f t="shared" ref="G2:G32" si="0">COUNTIF($A$2:$A$999,A2)</f>
        <v>1</v>
      </c>
      <c r="H2" s="83" t="s">
        <v>35</v>
      </c>
    </row>
    <row r="3" spans="1:8" ht="31.2" hidden="1" x14ac:dyDescent="0.3">
      <c r="A3" s="72" t="s">
        <v>180</v>
      </c>
      <c r="B3" s="73" t="s">
        <v>181</v>
      </c>
      <c r="C3" s="10" t="s">
        <v>17</v>
      </c>
      <c r="D3" s="74">
        <v>1</v>
      </c>
      <c r="E3" s="74" t="s">
        <v>151</v>
      </c>
      <c r="F3" s="74">
        <v>1</v>
      </c>
      <c r="G3" s="83">
        <f t="shared" si="0"/>
        <v>3</v>
      </c>
      <c r="H3" s="83" t="s">
        <v>35</v>
      </c>
    </row>
    <row r="4" spans="1:8" ht="31.2" hidden="1" x14ac:dyDescent="0.3">
      <c r="A4" s="72" t="s">
        <v>180</v>
      </c>
      <c r="B4" s="73" t="s">
        <v>181</v>
      </c>
      <c r="C4" s="10" t="s">
        <v>17</v>
      </c>
      <c r="D4" s="74">
        <v>1</v>
      </c>
      <c r="E4" s="74" t="s">
        <v>151</v>
      </c>
      <c r="F4" s="74">
        <v>1</v>
      </c>
      <c r="G4" s="83">
        <f t="shared" si="0"/>
        <v>3</v>
      </c>
      <c r="H4" s="83" t="s">
        <v>35</v>
      </c>
    </row>
    <row r="5" spans="1:8" ht="31.2" hidden="1" x14ac:dyDescent="0.3">
      <c r="A5" s="72" t="s">
        <v>180</v>
      </c>
      <c r="B5" s="73" t="s">
        <v>181</v>
      </c>
      <c r="C5" s="10" t="s">
        <v>17</v>
      </c>
      <c r="D5" s="74">
        <v>1</v>
      </c>
      <c r="E5" s="74" t="s">
        <v>151</v>
      </c>
      <c r="F5" s="74">
        <v>1</v>
      </c>
      <c r="G5" s="83">
        <f t="shared" si="0"/>
        <v>3</v>
      </c>
      <c r="H5" s="83" t="s">
        <v>35</v>
      </c>
    </row>
    <row r="6" spans="1:8" hidden="1" x14ac:dyDescent="0.3">
      <c r="A6" s="72" t="s">
        <v>159</v>
      </c>
      <c r="B6" s="73" t="s">
        <v>160</v>
      </c>
      <c r="C6" s="10" t="s">
        <v>10</v>
      </c>
      <c r="D6" s="74">
        <v>1</v>
      </c>
      <c r="E6" s="74" t="s">
        <v>151</v>
      </c>
      <c r="F6" s="74">
        <v>25</v>
      </c>
      <c r="G6" s="83">
        <f t="shared" si="0"/>
        <v>1</v>
      </c>
      <c r="H6" s="83" t="s">
        <v>35</v>
      </c>
    </row>
    <row r="7" spans="1:8" hidden="1" x14ac:dyDescent="0.3">
      <c r="A7" s="72" t="s">
        <v>161</v>
      </c>
      <c r="B7" s="73" t="s">
        <v>162</v>
      </c>
      <c r="C7" s="10" t="s">
        <v>10</v>
      </c>
      <c r="D7" s="74">
        <v>1</v>
      </c>
      <c r="E7" s="74" t="s">
        <v>151</v>
      </c>
      <c r="F7" s="74">
        <v>25</v>
      </c>
      <c r="G7" s="83">
        <f t="shared" si="0"/>
        <v>1</v>
      </c>
      <c r="H7" s="83" t="s">
        <v>35</v>
      </c>
    </row>
    <row r="8" spans="1:8" hidden="1" x14ac:dyDescent="0.3">
      <c r="A8" s="72" t="s">
        <v>167</v>
      </c>
      <c r="B8" s="73" t="s">
        <v>168</v>
      </c>
      <c r="C8" s="10" t="s">
        <v>10</v>
      </c>
      <c r="D8" s="74">
        <v>1</v>
      </c>
      <c r="E8" s="74" t="s">
        <v>151</v>
      </c>
      <c r="F8" s="74">
        <v>25</v>
      </c>
      <c r="G8" s="83">
        <f t="shared" si="0"/>
        <v>1</v>
      </c>
      <c r="H8" s="83" t="s">
        <v>35</v>
      </c>
    </row>
    <row r="9" spans="1:8" hidden="1" x14ac:dyDescent="0.3">
      <c r="A9" s="72" t="s">
        <v>174</v>
      </c>
      <c r="B9" s="73" t="s">
        <v>175</v>
      </c>
      <c r="C9" s="10" t="s">
        <v>6</v>
      </c>
      <c r="D9" s="74">
        <v>1</v>
      </c>
      <c r="E9" s="74" t="s">
        <v>151</v>
      </c>
      <c r="F9" s="74">
        <v>1</v>
      </c>
      <c r="G9" s="83">
        <f t="shared" si="0"/>
        <v>3</v>
      </c>
      <c r="H9" s="83" t="s">
        <v>35</v>
      </c>
    </row>
    <row r="10" spans="1:8" hidden="1" x14ac:dyDescent="0.3">
      <c r="A10" s="72" t="s">
        <v>174</v>
      </c>
      <c r="B10" s="73" t="s">
        <v>174</v>
      </c>
      <c r="C10" s="10" t="s">
        <v>6</v>
      </c>
      <c r="D10" s="74">
        <v>1</v>
      </c>
      <c r="E10" s="74" t="s">
        <v>151</v>
      </c>
      <c r="F10" s="74">
        <v>1</v>
      </c>
      <c r="G10" s="83">
        <f t="shared" si="0"/>
        <v>3</v>
      </c>
      <c r="H10" s="83" t="s">
        <v>35</v>
      </c>
    </row>
    <row r="11" spans="1:8" hidden="1" x14ac:dyDescent="0.3">
      <c r="A11" s="72" t="s">
        <v>174</v>
      </c>
      <c r="B11" s="73" t="s">
        <v>175</v>
      </c>
      <c r="C11" s="10" t="s">
        <v>6</v>
      </c>
      <c r="D11" s="74">
        <v>1</v>
      </c>
      <c r="E11" s="74" t="s">
        <v>151</v>
      </c>
      <c r="F11" s="74">
        <v>1</v>
      </c>
      <c r="G11" s="83">
        <f t="shared" si="0"/>
        <v>3</v>
      </c>
      <c r="H11" s="83" t="s">
        <v>35</v>
      </c>
    </row>
    <row r="12" spans="1:8" hidden="1" x14ac:dyDescent="0.3">
      <c r="A12" s="72" t="s">
        <v>172</v>
      </c>
      <c r="B12" s="73" t="s">
        <v>173</v>
      </c>
      <c r="C12" s="10" t="s">
        <v>6</v>
      </c>
      <c r="D12" s="74">
        <v>1</v>
      </c>
      <c r="E12" s="74" t="s">
        <v>151</v>
      </c>
      <c r="F12" s="74">
        <v>1</v>
      </c>
      <c r="G12" s="83">
        <f t="shared" si="0"/>
        <v>3</v>
      </c>
      <c r="H12" s="83" t="s">
        <v>35</v>
      </c>
    </row>
    <row r="13" spans="1:8" hidden="1" x14ac:dyDescent="0.3">
      <c r="A13" s="72" t="s">
        <v>172</v>
      </c>
      <c r="B13" s="73" t="s">
        <v>173</v>
      </c>
      <c r="C13" s="10" t="s">
        <v>6</v>
      </c>
      <c r="D13" s="74">
        <v>1</v>
      </c>
      <c r="E13" s="74" t="s">
        <v>151</v>
      </c>
      <c r="F13" s="74">
        <v>1</v>
      </c>
      <c r="G13" s="83">
        <f t="shared" si="0"/>
        <v>3</v>
      </c>
      <c r="H13" s="83" t="s">
        <v>35</v>
      </c>
    </row>
    <row r="14" spans="1:8" hidden="1" x14ac:dyDescent="0.3">
      <c r="A14" s="72" t="s">
        <v>172</v>
      </c>
      <c r="B14" s="73" t="s">
        <v>173</v>
      </c>
      <c r="C14" s="10" t="s">
        <v>6</v>
      </c>
      <c r="D14" s="74">
        <v>1</v>
      </c>
      <c r="E14" s="74" t="s">
        <v>151</v>
      </c>
      <c r="F14" s="74">
        <v>1</v>
      </c>
      <c r="G14" s="83">
        <f t="shared" si="0"/>
        <v>3</v>
      </c>
      <c r="H14" s="83" t="s">
        <v>35</v>
      </c>
    </row>
    <row r="15" spans="1:8" hidden="1" x14ac:dyDescent="0.3">
      <c r="A15" s="72" t="s">
        <v>165</v>
      </c>
      <c r="B15" s="73" t="s">
        <v>166</v>
      </c>
      <c r="C15" s="10" t="s">
        <v>10</v>
      </c>
      <c r="D15" s="74">
        <v>1</v>
      </c>
      <c r="E15" s="74" t="s">
        <v>151</v>
      </c>
      <c r="F15" s="74">
        <v>25</v>
      </c>
      <c r="G15" s="83">
        <f t="shared" si="0"/>
        <v>1</v>
      </c>
      <c r="H15" s="83" t="s">
        <v>35</v>
      </c>
    </row>
    <row r="16" spans="1:8" hidden="1" x14ac:dyDescent="0.3">
      <c r="A16" s="72" t="s">
        <v>155</v>
      </c>
      <c r="B16" s="73" t="s">
        <v>156</v>
      </c>
      <c r="C16" s="10" t="s">
        <v>10</v>
      </c>
      <c r="D16" s="74">
        <v>1</v>
      </c>
      <c r="E16" s="74" t="s">
        <v>151</v>
      </c>
      <c r="F16" s="74">
        <v>25</v>
      </c>
      <c r="G16" s="83">
        <f t="shared" si="0"/>
        <v>1</v>
      </c>
      <c r="H16" s="83" t="s">
        <v>35</v>
      </c>
    </row>
    <row r="17" spans="1:8" hidden="1" x14ac:dyDescent="0.3">
      <c r="A17" s="72" t="s">
        <v>157</v>
      </c>
      <c r="B17" s="73" t="s">
        <v>158</v>
      </c>
      <c r="C17" s="10" t="s">
        <v>10</v>
      </c>
      <c r="D17" s="74">
        <v>1</v>
      </c>
      <c r="E17" s="74" t="s">
        <v>151</v>
      </c>
      <c r="F17" s="74">
        <v>25</v>
      </c>
      <c r="G17" s="83">
        <f t="shared" si="0"/>
        <v>1</v>
      </c>
      <c r="H17" s="83" t="s">
        <v>35</v>
      </c>
    </row>
    <row r="18" spans="1:8" x14ac:dyDescent="0.3">
      <c r="A18" s="72" t="s">
        <v>26</v>
      </c>
      <c r="B18" s="73" t="s">
        <v>169</v>
      </c>
      <c r="C18" s="10" t="s">
        <v>5</v>
      </c>
      <c r="D18" s="74">
        <v>1</v>
      </c>
      <c r="E18" s="74" t="s">
        <v>151</v>
      </c>
      <c r="F18" s="74">
        <v>1</v>
      </c>
      <c r="G18" s="83">
        <f t="shared" si="0"/>
        <v>3</v>
      </c>
      <c r="H18" s="83" t="s">
        <v>35</v>
      </c>
    </row>
    <row r="19" spans="1:8" x14ac:dyDescent="0.3">
      <c r="A19" s="72" t="s">
        <v>26</v>
      </c>
      <c r="B19" s="73" t="s">
        <v>169</v>
      </c>
      <c r="C19" s="10" t="s">
        <v>5</v>
      </c>
      <c r="D19" s="74">
        <v>1</v>
      </c>
      <c r="E19" s="74" t="s">
        <v>151</v>
      </c>
      <c r="F19" s="74">
        <v>1</v>
      </c>
      <c r="G19" s="83">
        <f t="shared" si="0"/>
        <v>3</v>
      </c>
      <c r="H19" s="83" t="s">
        <v>35</v>
      </c>
    </row>
    <row r="20" spans="1:8" x14ac:dyDescent="0.3">
      <c r="A20" s="72" t="s">
        <v>26</v>
      </c>
      <c r="B20" s="73" t="s">
        <v>169</v>
      </c>
      <c r="C20" s="10" t="s">
        <v>5</v>
      </c>
      <c r="D20" s="74">
        <v>1</v>
      </c>
      <c r="E20" s="74" t="s">
        <v>151</v>
      </c>
      <c r="F20" s="74">
        <v>1</v>
      </c>
      <c r="G20" s="83">
        <f t="shared" si="0"/>
        <v>3</v>
      </c>
      <c r="H20" s="83" t="s">
        <v>35</v>
      </c>
    </row>
    <row r="21" spans="1:8" x14ac:dyDescent="0.3">
      <c r="A21" s="72" t="s">
        <v>182</v>
      </c>
      <c r="B21" s="73" t="s">
        <v>183</v>
      </c>
      <c r="C21" s="10" t="s">
        <v>5</v>
      </c>
      <c r="D21" s="74">
        <v>1</v>
      </c>
      <c r="E21" s="74" t="s">
        <v>151</v>
      </c>
      <c r="F21" s="74">
        <v>1</v>
      </c>
      <c r="G21" s="83">
        <f t="shared" si="0"/>
        <v>1</v>
      </c>
      <c r="H21" s="83" t="s">
        <v>35</v>
      </c>
    </row>
    <row r="22" spans="1:8" ht="31.2" hidden="1" x14ac:dyDescent="0.3">
      <c r="A22" s="72" t="s">
        <v>178</v>
      </c>
      <c r="B22" s="73" t="s">
        <v>179</v>
      </c>
      <c r="C22" s="10" t="s">
        <v>17</v>
      </c>
      <c r="D22" s="74">
        <v>1</v>
      </c>
      <c r="E22" s="74" t="s">
        <v>151</v>
      </c>
      <c r="F22" s="74">
        <v>1</v>
      </c>
      <c r="G22" s="83">
        <f t="shared" si="0"/>
        <v>3</v>
      </c>
      <c r="H22" s="83" t="s">
        <v>35</v>
      </c>
    </row>
    <row r="23" spans="1:8" ht="31.2" hidden="1" x14ac:dyDescent="0.3">
      <c r="A23" s="72" t="s">
        <v>178</v>
      </c>
      <c r="B23" s="73" t="s">
        <v>184</v>
      </c>
      <c r="C23" s="10" t="s">
        <v>17</v>
      </c>
      <c r="D23" s="74">
        <v>1</v>
      </c>
      <c r="E23" s="74" t="s">
        <v>151</v>
      </c>
      <c r="F23" s="74">
        <v>1</v>
      </c>
      <c r="G23" s="83">
        <f t="shared" si="0"/>
        <v>3</v>
      </c>
      <c r="H23" s="83" t="s">
        <v>35</v>
      </c>
    </row>
    <row r="24" spans="1:8" ht="31.2" hidden="1" x14ac:dyDescent="0.3">
      <c r="A24" s="72" t="s">
        <v>178</v>
      </c>
      <c r="B24" s="73" t="s">
        <v>184</v>
      </c>
      <c r="C24" s="10" t="s">
        <v>17</v>
      </c>
      <c r="D24" s="74">
        <v>1</v>
      </c>
      <c r="E24" s="74" t="s">
        <v>151</v>
      </c>
      <c r="F24" s="74">
        <v>1</v>
      </c>
      <c r="G24" s="83">
        <f t="shared" si="0"/>
        <v>3</v>
      </c>
      <c r="H24" s="83" t="s">
        <v>35</v>
      </c>
    </row>
    <row r="25" spans="1:8" hidden="1" x14ac:dyDescent="0.3">
      <c r="A25" s="72" t="s">
        <v>170</v>
      </c>
      <c r="B25" s="73" t="s">
        <v>171</v>
      </c>
      <c r="C25" s="10" t="s">
        <v>10</v>
      </c>
      <c r="D25" s="74">
        <v>1</v>
      </c>
      <c r="E25" s="74" t="s">
        <v>151</v>
      </c>
      <c r="F25" s="74">
        <v>1</v>
      </c>
      <c r="G25" s="83">
        <f t="shared" si="0"/>
        <v>3</v>
      </c>
      <c r="H25" s="83" t="s">
        <v>35</v>
      </c>
    </row>
    <row r="26" spans="1:8" hidden="1" x14ac:dyDescent="0.3">
      <c r="A26" s="72" t="s">
        <v>170</v>
      </c>
      <c r="B26" s="73" t="s">
        <v>171</v>
      </c>
      <c r="C26" s="10" t="s">
        <v>10</v>
      </c>
      <c r="D26" s="74">
        <v>1</v>
      </c>
      <c r="E26" s="74" t="s">
        <v>151</v>
      </c>
      <c r="F26" s="74">
        <v>1</v>
      </c>
      <c r="G26" s="83">
        <f t="shared" si="0"/>
        <v>3</v>
      </c>
      <c r="H26" s="83" t="s">
        <v>35</v>
      </c>
    </row>
    <row r="27" spans="1:8" hidden="1" x14ac:dyDescent="0.3">
      <c r="A27" s="72" t="s">
        <v>170</v>
      </c>
      <c r="B27" s="73" t="s">
        <v>185</v>
      </c>
      <c r="C27" s="10" t="s">
        <v>10</v>
      </c>
      <c r="D27" s="74">
        <v>1</v>
      </c>
      <c r="E27" s="74" t="s">
        <v>151</v>
      </c>
      <c r="F27" s="74">
        <v>1</v>
      </c>
      <c r="G27" s="83">
        <f t="shared" si="0"/>
        <v>3</v>
      </c>
      <c r="H27" s="83" t="s">
        <v>35</v>
      </c>
    </row>
    <row r="28" spans="1:8" hidden="1" x14ac:dyDescent="0.3">
      <c r="A28" s="72" t="s">
        <v>176</v>
      </c>
      <c r="B28" s="73" t="s">
        <v>177</v>
      </c>
      <c r="C28" s="10" t="s">
        <v>10</v>
      </c>
      <c r="D28" s="74">
        <v>1</v>
      </c>
      <c r="E28" s="74" t="s">
        <v>151</v>
      </c>
      <c r="F28" s="74">
        <v>1</v>
      </c>
      <c r="G28" s="83">
        <f t="shared" si="0"/>
        <v>1</v>
      </c>
      <c r="H28" s="83" t="s">
        <v>35</v>
      </c>
    </row>
    <row r="29" spans="1:8" hidden="1" x14ac:dyDescent="0.3">
      <c r="A29" s="72" t="s">
        <v>76</v>
      </c>
      <c r="B29" s="73" t="s">
        <v>150</v>
      </c>
      <c r="C29" s="10" t="s">
        <v>6</v>
      </c>
      <c r="D29" s="74">
        <v>1</v>
      </c>
      <c r="E29" s="74" t="s">
        <v>151</v>
      </c>
      <c r="F29" s="74">
        <v>25</v>
      </c>
      <c r="G29" s="83">
        <f t="shared" si="0"/>
        <v>1</v>
      </c>
      <c r="H29" s="83" t="s">
        <v>35</v>
      </c>
    </row>
    <row r="30" spans="1:8" hidden="1" x14ac:dyDescent="0.3">
      <c r="A30" s="72" t="s">
        <v>115</v>
      </c>
      <c r="B30" s="73" t="s">
        <v>152</v>
      </c>
      <c r="C30" s="10" t="s">
        <v>6</v>
      </c>
      <c r="D30" s="74">
        <v>1</v>
      </c>
      <c r="E30" s="74" t="s">
        <v>151</v>
      </c>
      <c r="F30" s="74">
        <v>25</v>
      </c>
      <c r="G30" s="83">
        <f t="shared" si="0"/>
        <v>1</v>
      </c>
      <c r="H30" s="83" t="s">
        <v>35</v>
      </c>
    </row>
    <row r="31" spans="1:8" x14ac:dyDescent="0.3">
      <c r="A31" s="72" t="s">
        <v>186</v>
      </c>
      <c r="B31" s="73" t="s">
        <v>187</v>
      </c>
      <c r="C31" s="10" t="s">
        <v>5</v>
      </c>
      <c r="D31" s="74">
        <v>1</v>
      </c>
      <c r="E31" s="74" t="s">
        <v>151</v>
      </c>
      <c r="F31" s="74">
        <v>1</v>
      </c>
      <c r="G31" s="83">
        <f t="shared" si="0"/>
        <v>1</v>
      </c>
      <c r="H31" s="83" t="s">
        <v>35</v>
      </c>
    </row>
    <row r="32" spans="1:8" hidden="1" x14ac:dyDescent="0.3">
      <c r="A32" s="72" t="s">
        <v>153</v>
      </c>
      <c r="B32" s="73" t="s">
        <v>154</v>
      </c>
      <c r="C32" s="10" t="s">
        <v>10</v>
      </c>
      <c r="D32" s="74">
        <v>1</v>
      </c>
      <c r="E32" s="74" t="s">
        <v>151</v>
      </c>
      <c r="F32" s="74">
        <v>25</v>
      </c>
      <c r="G32" s="83">
        <f t="shared" si="0"/>
        <v>1</v>
      </c>
      <c r="H32" s="83" t="s">
        <v>35</v>
      </c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32" xr:uid="{862AB6E4-929E-4CA8-A82A-84513D3AB1A7}">
    <filterColumn colId="2">
      <filters>
        <filter val="Оборудование IT"/>
      </filters>
    </filterColumn>
    <sortState xmlns:xlrd2="http://schemas.microsoft.com/office/spreadsheetml/2017/richdata2" ref="A2:H32">
      <sortCondition ref="A2:A32"/>
    </sortState>
  </autoFilter>
  <conditionalFormatting sqref="C2:C32">
    <cfRule type="expression" dxfId="56" priority="1">
      <formula>EXACT("Учебное пособие",C2)</formula>
    </cfRule>
    <cfRule type="expression" dxfId="55" priority="2">
      <formula>EXACT("СИЗ",C2)</formula>
    </cfRule>
    <cfRule type="expression" dxfId="54" priority="3">
      <formula>EXACT("Охрана труда",C2)</formula>
    </cfRule>
    <cfRule type="expression" dxfId="53" priority="4">
      <formula>EXACT("Программное обеспечение",C2)</formula>
    </cfRule>
    <cfRule type="expression" dxfId="52" priority="5">
      <formula>EXACT("Оборудование IT",C2)</formula>
    </cfRule>
    <cfRule type="expression" dxfId="51" priority="6">
      <formula>EXACT("Мебель",C2)</formula>
    </cfRule>
    <cfRule type="expression" dxfId="50" priority="7">
      <formula>EXACT("Оборудование",C2)</formula>
    </cfRule>
  </conditionalFormatting>
  <conditionalFormatting sqref="C33:C999">
    <cfRule type="expression" dxfId="49" priority="8">
      <formula>EXACT("Учебные пособия",C33)</formula>
    </cfRule>
    <cfRule type="expression" dxfId="48" priority="9">
      <formula>EXACT("Техника безопасности",C33)</formula>
    </cfRule>
    <cfRule type="expression" dxfId="47" priority="10">
      <formula>EXACT("Охрана труда",C33)</formula>
    </cfRule>
    <cfRule type="expression" dxfId="46" priority="11">
      <formula>EXACT("Программное обеспечение",C33)</formula>
    </cfRule>
    <cfRule type="expression" dxfId="45" priority="12">
      <formula>EXACT("Оборудование IT",C33)</formula>
    </cfRule>
    <cfRule type="expression" dxfId="44" priority="13">
      <formula>EXACT("Мебель",C33)</formula>
    </cfRule>
    <cfRule type="expression" dxfId="43" priority="14">
      <formula>EXACT("Оборудование",C33)</formula>
    </cfRule>
  </conditionalFormatting>
  <conditionalFormatting sqref="G2:G3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2">
    <cfRule type="cellIs" dxfId="42" priority="42" operator="equal">
      <formula>"Вариативная часть"</formula>
    </cfRule>
    <cfRule type="cellIs" dxfId="41" priority="43" operator="equal">
      <formula>"Базовая часть"</formula>
    </cfRule>
  </conditionalFormatting>
  <dataValidations count="2">
    <dataValidation type="list" allowBlank="1" showInputMessage="1" showErrorMessage="1" sqref="H2:H32" xr:uid="{3116E6BD-2D16-4A6F-A5C8-481532240C5E}">
      <formula1>"Базовая часть, Вариативная часть"</formula1>
    </dataValidation>
    <dataValidation allowBlank="1" showErrorMessage="1" sqref="A2:B32" xr:uid="{23280C85-C149-428C-8ADC-8807B81E902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484DB5-7EF2-4672-A84C-1D474308CCC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B29" sqref="B29"/>
      <selection pane="bottomLeft" activeCell="B29" sqref="B29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0.441406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5" t="s">
        <v>31</v>
      </c>
      <c r="H1" s="6" t="s">
        <v>32</v>
      </c>
    </row>
    <row r="2" spans="1:8" ht="31.2" x14ac:dyDescent="0.3">
      <c r="A2" s="72" t="s">
        <v>190</v>
      </c>
      <c r="B2" s="73" t="s">
        <v>191</v>
      </c>
      <c r="C2" s="10" t="s">
        <v>10</v>
      </c>
      <c r="D2" s="74"/>
      <c r="E2" s="74"/>
      <c r="F2" s="74">
        <v>1</v>
      </c>
      <c r="G2" s="70">
        <f t="shared" ref="G2:G10" si="0">COUNTIF($A$2:$A$999,A2)</f>
        <v>1</v>
      </c>
      <c r="H2" s="70" t="s">
        <v>35</v>
      </c>
    </row>
    <row r="3" spans="1:8" x14ac:dyDescent="0.3">
      <c r="A3" s="72" t="s">
        <v>188</v>
      </c>
      <c r="B3" s="73" t="s">
        <v>189</v>
      </c>
      <c r="C3" s="10" t="s">
        <v>5</v>
      </c>
      <c r="D3" s="74"/>
      <c r="E3" s="74"/>
      <c r="F3" s="74">
        <v>1</v>
      </c>
      <c r="G3" s="70">
        <f t="shared" si="0"/>
        <v>1</v>
      </c>
      <c r="H3" s="70" t="s">
        <v>35</v>
      </c>
    </row>
    <row r="4" spans="1:8" x14ac:dyDescent="0.3">
      <c r="A4" s="72" t="s">
        <v>202</v>
      </c>
      <c r="B4" s="73" t="s">
        <v>203</v>
      </c>
      <c r="C4" s="10" t="s">
        <v>6</v>
      </c>
      <c r="D4" s="74"/>
      <c r="E4" s="74"/>
      <c r="F4" s="74">
        <v>1</v>
      </c>
      <c r="G4" s="70">
        <f t="shared" si="0"/>
        <v>1</v>
      </c>
      <c r="H4" s="70" t="s">
        <v>35</v>
      </c>
    </row>
    <row r="5" spans="1:8" x14ac:dyDescent="0.3">
      <c r="A5" s="72" t="s">
        <v>27</v>
      </c>
      <c r="B5" s="73" t="s">
        <v>192</v>
      </c>
      <c r="C5" s="10" t="s">
        <v>5</v>
      </c>
      <c r="D5" s="74"/>
      <c r="E5" s="74"/>
      <c r="F5" s="74">
        <v>1</v>
      </c>
      <c r="G5" s="70">
        <f t="shared" si="0"/>
        <v>1</v>
      </c>
      <c r="H5" s="70" t="s">
        <v>35</v>
      </c>
    </row>
    <row r="6" spans="1:8" ht="31.2" x14ac:dyDescent="0.3">
      <c r="A6" s="72" t="s">
        <v>193</v>
      </c>
      <c r="B6" s="73" t="s">
        <v>194</v>
      </c>
      <c r="C6" s="10" t="s">
        <v>17</v>
      </c>
      <c r="D6" s="74"/>
      <c r="E6" s="74"/>
      <c r="F6" s="74">
        <v>1</v>
      </c>
      <c r="G6" s="70">
        <f t="shared" si="0"/>
        <v>1</v>
      </c>
      <c r="H6" s="70" t="s">
        <v>35</v>
      </c>
    </row>
    <row r="7" spans="1:8" ht="31.2" x14ac:dyDescent="0.3">
      <c r="A7" s="72" t="s">
        <v>196</v>
      </c>
      <c r="B7" s="73" t="s">
        <v>197</v>
      </c>
      <c r="C7" s="10" t="s">
        <v>17</v>
      </c>
      <c r="D7" s="74"/>
      <c r="E7" s="74"/>
      <c r="F7" s="74">
        <v>1</v>
      </c>
      <c r="G7" s="70">
        <f t="shared" si="0"/>
        <v>1</v>
      </c>
      <c r="H7" s="70" t="s">
        <v>35</v>
      </c>
    </row>
    <row r="8" spans="1:8" ht="31.2" x14ac:dyDescent="0.3">
      <c r="A8" s="72" t="s">
        <v>198</v>
      </c>
      <c r="B8" s="73" t="s">
        <v>199</v>
      </c>
      <c r="C8" s="10" t="s">
        <v>17</v>
      </c>
      <c r="D8" s="74"/>
      <c r="E8" s="74"/>
      <c r="F8" s="74">
        <v>1</v>
      </c>
      <c r="G8" s="70">
        <f t="shared" si="0"/>
        <v>1</v>
      </c>
      <c r="H8" s="70" t="s">
        <v>35</v>
      </c>
    </row>
    <row r="9" spans="1:8" x14ac:dyDescent="0.3">
      <c r="A9" s="72" t="s">
        <v>170</v>
      </c>
      <c r="B9" s="73" t="s">
        <v>185</v>
      </c>
      <c r="C9" s="10" t="s">
        <v>10</v>
      </c>
      <c r="D9" s="74"/>
      <c r="E9" s="74"/>
      <c r="F9" s="74">
        <v>1</v>
      </c>
      <c r="G9" s="70">
        <f t="shared" si="0"/>
        <v>1</v>
      </c>
      <c r="H9" s="70" t="s">
        <v>35</v>
      </c>
    </row>
    <row r="10" spans="1:8" x14ac:dyDescent="0.3">
      <c r="A10" s="72" t="s">
        <v>200</v>
      </c>
      <c r="B10" s="73" t="s">
        <v>201</v>
      </c>
      <c r="C10" s="10" t="s">
        <v>6</v>
      </c>
      <c r="D10" s="74"/>
      <c r="E10" s="74"/>
      <c r="F10" s="74">
        <v>1</v>
      </c>
      <c r="G10" s="70">
        <f t="shared" si="0"/>
        <v>1</v>
      </c>
      <c r="H10" s="70" t="s">
        <v>35</v>
      </c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10">
    <cfRule type="expression" dxfId="40" priority="1">
      <formula>EXACT("Учебное пособие",C2)</formula>
    </cfRule>
    <cfRule type="expression" dxfId="39" priority="2">
      <formula>EXACT("СИЗ",C2)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C11:C999">
    <cfRule type="expression" dxfId="33" priority="8">
      <formula>EXACT("Учебные пособия",C11)</formula>
    </cfRule>
    <cfRule type="expression" dxfId="32" priority="9">
      <formula>EXACT("Техника безопасности",C11)</formula>
    </cfRule>
    <cfRule type="expression" dxfId="31" priority="10">
      <formula>EXACT("Охрана труда",C11)</formula>
    </cfRule>
    <cfRule type="expression" dxfId="30" priority="11">
      <formula>EXACT("Программное обеспечение",C11)</formula>
    </cfRule>
    <cfRule type="expression" dxfId="29" priority="12">
      <formula>EXACT("Оборудование IT",C11)</formula>
    </cfRule>
    <cfRule type="expression" dxfId="28" priority="13">
      <formula>EXACT("Мебель",C11)</formula>
    </cfRule>
    <cfRule type="expression" dxfId="27" priority="14">
      <formula>EXACT("Оборудование",C11)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39" operator="equal">
      <formula>"Вариативная часть"</formula>
    </cfRule>
    <cfRule type="cellIs" dxfId="25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EA7B5A53-8107-477C-80FF-0E004A723B6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CC8FBF-BE05-4AEF-8644-E56D9A6C218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Split"/>
      <selection activeCell="B29" sqref="B29"/>
      <selection pane="bottomLeft" activeCell="B29" sqref="B29"/>
    </sheetView>
  </sheetViews>
  <sheetFormatPr defaultRowHeight="15.6" x14ac:dyDescent="0.3"/>
  <cols>
    <col min="1" max="1" width="32.6640625" style="75" customWidth="1"/>
    <col min="2" max="2" width="100.6640625" style="71" customWidth="1"/>
    <col min="3" max="3" width="29.33203125" style="78" customWidth="1"/>
    <col min="4" max="4" width="14.44140625" style="78" customWidth="1"/>
    <col min="5" max="5" width="25.6640625" style="78" customWidth="1"/>
    <col min="6" max="6" width="14.33203125" style="78" customWidth="1"/>
    <col min="7" max="7" width="13.88671875" style="70" customWidth="1"/>
    <col min="8" max="8" width="20.88671875" style="70" customWidth="1"/>
    <col min="9" max="16384" width="8.88671875" style="71"/>
  </cols>
  <sheetData>
    <row r="1" spans="1:8" s="82" customFormat="1" ht="31.2" x14ac:dyDescent="0.3">
      <c r="A1" s="6" t="s">
        <v>1</v>
      </c>
      <c r="B1" s="5" t="s">
        <v>9</v>
      </c>
      <c r="C1" s="79" t="s">
        <v>2</v>
      </c>
      <c r="D1" s="80"/>
      <c r="E1" s="81"/>
      <c r="F1" s="6" t="s">
        <v>7</v>
      </c>
      <c r="G1" s="6" t="s">
        <v>31</v>
      </c>
      <c r="H1" s="6" t="s">
        <v>32</v>
      </c>
    </row>
    <row r="2" spans="1:8" x14ac:dyDescent="0.3">
      <c r="A2" s="72" t="s">
        <v>19</v>
      </c>
      <c r="B2" s="73" t="s">
        <v>204</v>
      </c>
      <c r="C2" s="10" t="s">
        <v>8</v>
      </c>
      <c r="D2" s="74"/>
      <c r="E2" s="74"/>
      <c r="F2" s="74">
        <v>1</v>
      </c>
      <c r="G2" s="70">
        <f>COUNTIF($A$2:$A$999,A2)</f>
        <v>1</v>
      </c>
      <c r="H2" s="70" t="s">
        <v>35</v>
      </c>
    </row>
    <row r="3" spans="1:8" x14ac:dyDescent="0.3">
      <c r="A3" s="72" t="s">
        <v>20</v>
      </c>
      <c r="B3" s="73" t="s">
        <v>205</v>
      </c>
      <c r="C3" s="10" t="s">
        <v>8</v>
      </c>
      <c r="D3" s="74"/>
      <c r="E3" s="74"/>
      <c r="F3" s="74">
        <v>2</v>
      </c>
      <c r="G3" s="70">
        <f>COUNTIF($A$2:$A$999,A3)</f>
        <v>1</v>
      </c>
      <c r="H3" s="70" t="s">
        <v>35</v>
      </c>
    </row>
    <row r="4" spans="1:8" x14ac:dyDescent="0.3">
      <c r="A4" s="72" t="s">
        <v>37</v>
      </c>
      <c r="B4" s="73" t="s">
        <v>206</v>
      </c>
      <c r="C4" s="10" t="s">
        <v>73</v>
      </c>
      <c r="D4" s="74"/>
      <c r="E4" s="74"/>
      <c r="F4" s="74">
        <v>26</v>
      </c>
      <c r="G4" s="70">
        <f>COUNTIF($A$2:$A$999,A4)</f>
        <v>1</v>
      </c>
      <c r="H4" s="70" t="s">
        <v>35</v>
      </c>
    </row>
    <row r="5" spans="1:8" x14ac:dyDescent="0.3">
      <c r="A5" s="72" t="s">
        <v>215</v>
      </c>
      <c r="B5" s="73" t="s">
        <v>208</v>
      </c>
      <c r="C5" s="10" t="s">
        <v>73</v>
      </c>
      <c r="D5" s="74"/>
      <c r="E5" s="74"/>
      <c r="F5" s="74">
        <v>26</v>
      </c>
      <c r="G5" s="70">
        <f>COUNTIF($A$2:$A$999,A5)</f>
        <v>1</v>
      </c>
      <c r="H5" s="70" t="s">
        <v>35</v>
      </c>
    </row>
    <row r="6" spans="1:8" x14ac:dyDescent="0.3">
      <c r="B6" s="76"/>
      <c r="C6" s="77"/>
      <c r="D6" s="77"/>
      <c r="F6" s="77"/>
    </row>
    <row r="7" spans="1:8" x14ac:dyDescent="0.3">
      <c r="B7" s="76"/>
      <c r="C7" s="77"/>
      <c r="D7" s="77"/>
      <c r="F7" s="77"/>
    </row>
    <row r="8" spans="1:8" x14ac:dyDescent="0.3">
      <c r="B8" s="76"/>
      <c r="C8" s="77"/>
      <c r="D8" s="77"/>
      <c r="F8" s="77"/>
    </row>
    <row r="9" spans="1:8" x14ac:dyDescent="0.3">
      <c r="B9" s="76"/>
      <c r="C9" s="77"/>
      <c r="D9" s="77"/>
    </row>
    <row r="10" spans="1:8" x14ac:dyDescent="0.3">
      <c r="B10" s="76"/>
      <c r="C10" s="77"/>
      <c r="D10" s="77"/>
    </row>
    <row r="11" spans="1:8" x14ac:dyDescent="0.3">
      <c r="B11" s="76"/>
      <c r="C11" s="77"/>
      <c r="D11" s="77"/>
    </row>
    <row r="12" spans="1:8" x14ac:dyDescent="0.3">
      <c r="B12" s="76"/>
      <c r="C12" s="77"/>
      <c r="D12" s="77"/>
    </row>
    <row r="13" spans="1:8" x14ac:dyDescent="0.3">
      <c r="B13" s="76"/>
      <c r="C13" s="77"/>
    </row>
    <row r="14" spans="1:8" x14ac:dyDescent="0.3">
      <c r="B14" s="76"/>
      <c r="C14" s="77"/>
    </row>
    <row r="15" spans="1:8" x14ac:dyDescent="0.3">
      <c r="B15" s="76"/>
      <c r="C15" s="77"/>
    </row>
    <row r="16" spans="1:8" x14ac:dyDescent="0.3">
      <c r="B16" s="76"/>
      <c r="C16" s="77"/>
    </row>
    <row r="17" spans="2:3" x14ac:dyDescent="0.3">
      <c r="B17" s="76"/>
      <c r="C17" s="77"/>
    </row>
    <row r="18" spans="2:3" x14ac:dyDescent="0.3">
      <c r="B18" s="76"/>
      <c r="C18" s="77"/>
    </row>
    <row r="19" spans="2:3" x14ac:dyDescent="0.3">
      <c r="B19" s="76"/>
      <c r="C19" s="77"/>
    </row>
    <row r="20" spans="2:3" x14ac:dyDescent="0.3">
      <c r="B20" s="76"/>
      <c r="C20" s="77"/>
    </row>
    <row r="21" spans="2:3" x14ac:dyDescent="0.3">
      <c r="B21" s="76"/>
      <c r="C21" s="77"/>
    </row>
    <row r="22" spans="2:3" x14ac:dyDescent="0.3">
      <c r="B22" s="76"/>
      <c r="C22" s="77"/>
    </row>
    <row r="23" spans="2:3" x14ac:dyDescent="0.3">
      <c r="B23" s="76"/>
      <c r="C23" s="77"/>
    </row>
    <row r="24" spans="2:3" x14ac:dyDescent="0.3">
      <c r="B24" s="76"/>
      <c r="C24" s="77"/>
    </row>
    <row r="25" spans="2:3" x14ac:dyDescent="0.3">
      <c r="B25" s="76"/>
      <c r="C25" s="77"/>
    </row>
    <row r="26" spans="2:3" x14ac:dyDescent="0.3">
      <c r="B26" s="76"/>
      <c r="C26" s="77"/>
    </row>
    <row r="27" spans="2:3" x14ac:dyDescent="0.3">
      <c r="B27" s="76"/>
      <c r="C27" s="77"/>
    </row>
    <row r="28" spans="2:3" x14ac:dyDescent="0.3">
      <c r="B28" s="76"/>
      <c r="C28" s="77"/>
    </row>
    <row r="29" spans="2:3" x14ac:dyDescent="0.3">
      <c r="B29" s="76"/>
      <c r="C29" s="77"/>
    </row>
    <row r="30" spans="2:3" x14ac:dyDescent="0.3">
      <c r="B30" s="76"/>
      <c r="C30" s="77"/>
    </row>
    <row r="31" spans="2:3" x14ac:dyDescent="0.3">
      <c r="B31" s="76"/>
      <c r="C31" s="77"/>
    </row>
    <row r="32" spans="2:3" x14ac:dyDescent="0.3">
      <c r="B32" s="76"/>
      <c r="C32" s="77"/>
    </row>
    <row r="33" spans="2:3" x14ac:dyDescent="0.3">
      <c r="B33" s="76"/>
      <c r="C33" s="77"/>
    </row>
    <row r="34" spans="2:3" x14ac:dyDescent="0.3">
      <c r="B34" s="76"/>
      <c r="C34" s="77"/>
    </row>
    <row r="35" spans="2:3" x14ac:dyDescent="0.3">
      <c r="B35" s="76"/>
      <c r="C35" s="77"/>
    </row>
    <row r="36" spans="2:3" x14ac:dyDescent="0.3">
      <c r="B36" s="76"/>
      <c r="C36" s="77"/>
    </row>
    <row r="37" spans="2:3" x14ac:dyDescent="0.3">
      <c r="B37" s="76"/>
      <c r="C37" s="77"/>
    </row>
    <row r="38" spans="2:3" x14ac:dyDescent="0.3">
      <c r="B38" s="76"/>
      <c r="C38" s="77"/>
    </row>
    <row r="39" spans="2:3" x14ac:dyDescent="0.3">
      <c r="C39" s="77"/>
    </row>
    <row r="40" spans="2:3" x14ac:dyDescent="0.3">
      <c r="C40" s="77"/>
    </row>
    <row r="41" spans="2:3" x14ac:dyDescent="0.3">
      <c r="C41" s="77"/>
    </row>
    <row r="42" spans="2:3" x14ac:dyDescent="0.3">
      <c r="C42" s="77"/>
    </row>
    <row r="43" spans="2:3" x14ac:dyDescent="0.3">
      <c r="C43" s="77"/>
    </row>
    <row r="44" spans="2:3" x14ac:dyDescent="0.3">
      <c r="C44" s="77"/>
    </row>
    <row r="45" spans="2:3" x14ac:dyDescent="0.3">
      <c r="C45" s="77"/>
    </row>
    <row r="46" spans="2:3" x14ac:dyDescent="0.3">
      <c r="C46" s="77"/>
    </row>
    <row r="47" spans="2:3" x14ac:dyDescent="0.3">
      <c r="C47" s="77"/>
    </row>
    <row r="48" spans="2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4" priority="1">
      <formula>EXACT("Учебное пособие",C2)</formula>
    </cfRule>
    <cfRule type="expression" dxfId="23" priority="2">
      <formula>EXACT("СИЗ",C2)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C6:C999">
    <cfRule type="expression" dxfId="17" priority="15">
      <formula>EXACT("Учебные пособия",C6)</formula>
    </cfRule>
    <cfRule type="expression" dxfId="16" priority="16">
      <formula>EXACT("Техника безопасности",C6)</formula>
    </cfRule>
    <cfRule type="expression" dxfId="15" priority="17">
      <formula>EXACT("Охрана труда",C6)</formula>
    </cfRule>
    <cfRule type="expression" dxfId="14" priority="18">
      <formula>EXACT("Программное обеспечение",C6)</formula>
    </cfRule>
    <cfRule type="expression" dxfId="13" priority="19">
      <formula>EXACT("Оборудование IT",C6)</formula>
    </cfRule>
    <cfRule type="expression" dxfId="12" priority="20">
      <formula>EXACT("Мебель",C6)</formula>
    </cfRule>
    <cfRule type="expression" dxfId="11" priority="21">
      <formula>EXACT("Оборудование",C6)</formula>
    </cfRule>
  </conditionalFormatting>
  <conditionalFormatting sqref="G2:G5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0" priority="47" operator="equal">
      <formula>"Вариативная часть"</formula>
    </cfRule>
    <cfRule type="cellIs" dxfId="9" priority="48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667C8E07-B1FD-4205-9871-003629FAC3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FFA7D3-1C9B-4A3F-9333-7D8C7C58B32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9" sqref="B29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71</v>
      </c>
      <c r="B1" s="57" t="s">
        <v>63</v>
      </c>
      <c r="C1" s="57" t="s">
        <v>64</v>
      </c>
      <c r="D1" s="57" t="s">
        <v>74</v>
      </c>
      <c r="E1" s="57" t="s">
        <v>65</v>
      </c>
      <c r="F1" s="57" t="s">
        <v>75</v>
      </c>
      <c r="G1" s="57" t="s">
        <v>44</v>
      </c>
      <c r="H1" s="57" t="s">
        <v>66</v>
      </c>
      <c r="I1" s="57" t="s">
        <v>67</v>
      </c>
      <c r="J1" s="42" t="str">
        <f>_xlfn.TEXTJOIN("
",TRUE,H2:H99)</f>
        <v>54.02.01 Дизайн (по отраслям)</v>
      </c>
    </row>
    <row r="2" spans="1:10" ht="28.8" x14ac:dyDescent="0.3">
      <c r="A2" s="59" t="s">
        <v>79</v>
      </c>
      <c r="B2" s="60">
        <v>2025</v>
      </c>
      <c r="C2" s="61" t="s">
        <v>80</v>
      </c>
      <c r="D2" s="62">
        <v>617</v>
      </c>
      <c r="E2" s="63" t="s">
        <v>81</v>
      </c>
      <c r="F2" s="64">
        <v>14</v>
      </c>
      <c r="G2" s="65" t="s">
        <v>82</v>
      </c>
      <c r="H2" s="66" t="s">
        <v>83</v>
      </c>
      <c r="I2" s="62" t="s">
        <v>84</v>
      </c>
    </row>
  </sheetData>
  <conditionalFormatting sqref="D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8" priority="1" operator="containsText" text="(2023)">
      <formula>NOT(ISERROR(SEARCH("(2023)",I2)))</formula>
    </cfRule>
    <cfRule type="containsText" dxfId="7" priority="2" operator="containsText" text="(2024)">
      <formula>NOT(ISERROR(SEARCH("(2024)",I2)))</formula>
    </cfRule>
  </conditionalFormatting>
  <hyperlinks>
    <hyperlink ref="E2" r:id="rId1" xr:uid="{F4C1A3DD-519D-4689-BC94-BAB0D52C3EE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4"/>
  <sheetViews>
    <sheetView topLeftCell="A38" workbookViewId="0">
      <selection activeCell="B29" sqref="B29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7" t="s">
        <v>85</v>
      </c>
      <c r="B1" s="117"/>
      <c r="C1" s="117"/>
      <c r="D1" s="117"/>
      <c r="E1" s="117"/>
      <c r="F1" s="117"/>
      <c r="G1" s="117"/>
      <c r="H1" s="117"/>
    </row>
    <row r="2" spans="1:8" ht="21" customHeight="1" x14ac:dyDescent="0.3">
      <c r="A2" s="118" t="s">
        <v>86</v>
      </c>
      <c r="B2" s="118"/>
      <c r="C2" s="118"/>
      <c r="D2" s="118"/>
      <c r="E2" s="118"/>
      <c r="F2" s="118"/>
      <c r="G2" s="118"/>
      <c r="H2" s="118"/>
    </row>
    <row r="3" spans="1:8" ht="15.75" customHeight="1" x14ac:dyDescent="0.3">
      <c r="A3" s="119" t="s">
        <v>87</v>
      </c>
      <c r="B3" s="119"/>
      <c r="C3" s="119"/>
      <c r="D3" s="119"/>
      <c r="E3" s="119"/>
      <c r="F3" s="119"/>
      <c r="G3" s="119"/>
      <c r="H3" s="119"/>
    </row>
    <row r="4" spans="1:8" ht="15" customHeight="1" x14ac:dyDescent="0.3">
      <c r="A4" s="120" t="s">
        <v>88</v>
      </c>
      <c r="B4" s="120"/>
      <c r="C4" s="120"/>
      <c r="D4" s="120"/>
      <c r="E4" s="120"/>
      <c r="F4" s="120"/>
      <c r="G4" s="120"/>
      <c r="H4" s="120"/>
    </row>
    <row r="5" spans="1:8" ht="15" customHeight="1" x14ac:dyDescent="0.3">
      <c r="A5" s="120" t="s">
        <v>89</v>
      </c>
      <c r="B5" s="120"/>
      <c r="C5" s="120"/>
      <c r="D5" s="120"/>
      <c r="E5" s="120"/>
      <c r="F5" s="120"/>
      <c r="G5" s="120"/>
      <c r="H5" s="120"/>
    </row>
    <row r="6" spans="1:8" ht="15" customHeight="1" x14ac:dyDescent="0.3">
      <c r="A6" s="121" t="s">
        <v>90</v>
      </c>
      <c r="B6" s="121"/>
      <c r="C6" s="121"/>
      <c r="D6" s="121"/>
      <c r="E6" s="121"/>
      <c r="F6" s="121"/>
      <c r="G6" s="121"/>
      <c r="H6" s="121"/>
    </row>
    <row r="7" spans="1:8" ht="18.600000000000001" x14ac:dyDescent="0.3">
      <c r="A7" s="67">
        <v>14</v>
      </c>
      <c r="B7" s="67" t="s">
        <v>44</v>
      </c>
      <c r="C7" s="116" t="s">
        <v>82</v>
      </c>
      <c r="D7" s="116"/>
      <c r="E7" s="116"/>
      <c r="F7" s="116"/>
      <c r="G7" s="116"/>
      <c r="H7" s="116"/>
    </row>
    <row r="8" spans="1:8" ht="18.600000000000001" x14ac:dyDescent="0.3">
      <c r="A8" s="116" t="s">
        <v>91</v>
      </c>
      <c r="B8" s="116"/>
      <c r="C8" s="116" t="s">
        <v>90</v>
      </c>
      <c r="D8" s="116"/>
      <c r="E8" s="116"/>
      <c r="F8" s="116"/>
      <c r="G8" s="116"/>
      <c r="H8" s="116"/>
    </row>
    <row r="9" spans="1:8" ht="18.600000000000001" x14ac:dyDescent="0.3">
      <c r="A9" s="116" t="s">
        <v>45</v>
      </c>
      <c r="B9" s="116"/>
      <c r="C9" s="116">
        <f>D46+D59+D69+D79</f>
        <v>28</v>
      </c>
      <c r="D9" s="116"/>
      <c r="E9" s="116"/>
      <c r="F9" s="116"/>
      <c r="G9" s="116"/>
      <c r="H9" s="116"/>
    </row>
    <row r="10" spans="1:8" ht="18.600000000000001" x14ac:dyDescent="0.3">
      <c r="A10" s="116" t="s">
        <v>46</v>
      </c>
      <c r="B10" s="116"/>
      <c r="C10" s="116" t="s">
        <v>83</v>
      </c>
      <c r="D10" s="116"/>
      <c r="E10" s="116"/>
      <c r="F10" s="116"/>
      <c r="G10" s="116"/>
      <c r="H10" s="116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5" t="s">
        <v>92</v>
      </c>
      <c r="B12" s="125"/>
      <c r="C12" s="125"/>
      <c r="D12" s="126"/>
      <c r="E12" s="125"/>
      <c r="F12" s="125"/>
      <c r="G12" s="125"/>
      <c r="H12" s="126"/>
    </row>
    <row r="13" spans="1:8" x14ac:dyDescent="0.3">
      <c r="A13" s="125" t="s">
        <v>93</v>
      </c>
      <c r="B13" s="125"/>
      <c r="C13" s="125"/>
      <c r="D13" s="126"/>
      <c r="E13" s="125"/>
      <c r="F13" s="125"/>
      <c r="G13" s="125"/>
      <c r="H13" s="126"/>
    </row>
    <row r="14" spans="1:8" x14ac:dyDescent="0.3">
      <c r="A14" s="125" t="s">
        <v>94</v>
      </c>
      <c r="B14" s="125"/>
      <c r="C14" s="125"/>
      <c r="D14" s="126"/>
      <c r="E14" s="125"/>
      <c r="F14" s="125"/>
      <c r="G14" s="125"/>
      <c r="H14" s="126"/>
    </row>
    <row r="15" spans="1:8" x14ac:dyDescent="0.3">
      <c r="A15" s="125" t="s">
        <v>95</v>
      </c>
      <c r="B15" s="125"/>
      <c r="C15" s="125"/>
      <c r="D15" s="126"/>
      <c r="E15" s="125"/>
      <c r="F15" s="125"/>
      <c r="G15" s="125"/>
      <c r="H15" s="126"/>
    </row>
    <row r="16" spans="1:8" x14ac:dyDescent="0.3">
      <c r="A16" s="125" t="s">
        <v>96</v>
      </c>
      <c r="B16" s="125"/>
      <c r="C16" s="125"/>
      <c r="D16" s="126"/>
      <c r="E16" s="125"/>
      <c r="F16" s="125"/>
      <c r="G16" s="125"/>
      <c r="H16" s="126"/>
    </row>
    <row r="17" spans="1:8" x14ac:dyDescent="0.3">
      <c r="A17" s="125" t="s">
        <v>97</v>
      </c>
      <c r="B17" s="125"/>
      <c r="C17" s="125"/>
      <c r="D17" s="126"/>
      <c r="E17" s="125"/>
      <c r="F17" s="125"/>
      <c r="G17" s="125"/>
      <c r="H17" s="126"/>
    </row>
    <row r="18" spans="1:8" x14ac:dyDescent="0.3">
      <c r="A18" s="125" t="s">
        <v>98</v>
      </c>
      <c r="B18" s="125"/>
      <c r="C18" s="125"/>
      <c r="D18" s="126"/>
      <c r="E18" s="125"/>
      <c r="F18" s="125"/>
      <c r="G18" s="125"/>
      <c r="H18" s="126"/>
    </row>
    <row r="19" spans="1:8" x14ac:dyDescent="0.3">
      <c r="A19" s="125" t="s">
        <v>99</v>
      </c>
      <c r="B19" s="125"/>
      <c r="C19" s="125"/>
      <c r="D19" s="126"/>
      <c r="E19" s="125"/>
      <c r="F19" s="125"/>
      <c r="G19" s="125"/>
      <c r="H19" s="126"/>
    </row>
    <row r="20" spans="1:8" x14ac:dyDescent="0.3">
      <c r="A20" s="127" t="s">
        <v>11</v>
      </c>
      <c r="B20" s="127"/>
      <c r="C20" s="127"/>
      <c r="D20" s="127"/>
      <c r="E20" s="127"/>
      <c r="F20" s="127"/>
      <c r="G20" s="127"/>
      <c r="H20" s="127"/>
    </row>
    <row r="21" spans="1:8" ht="41.4" x14ac:dyDescent="0.3">
      <c r="A21" s="68" t="s">
        <v>0</v>
      </c>
      <c r="B21" s="68" t="s">
        <v>100</v>
      </c>
      <c r="C21" s="68" t="s">
        <v>9</v>
      </c>
      <c r="D21" s="128" t="s">
        <v>2</v>
      </c>
      <c r="E21" s="128"/>
      <c r="F21" s="128"/>
      <c r="G21" s="68" t="s">
        <v>54</v>
      </c>
      <c r="H21" s="68" t="s">
        <v>101</v>
      </c>
    </row>
    <row r="22" spans="1:8" ht="41.4" x14ac:dyDescent="0.3">
      <c r="A22" s="69">
        <v>1</v>
      </c>
      <c r="B22" s="69" t="s">
        <v>102</v>
      </c>
      <c r="C22" s="69" t="s">
        <v>103</v>
      </c>
      <c r="D22" s="122" t="s">
        <v>5</v>
      </c>
      <c r="E22" s="122"/>
      <c r="F22" s="122"/>
      <c r="G22" s="69">
        <v>1</v>
      </c>
      <c r="H22" s="69" t="s">
        <v>104</v>
      </c>
    </row>
    <row r="23" spans="1:8" ht="55.2" x14ac:dyDescent="0.3">
      <c r="A23" s="69">
        <v>2</v>
      </c>
      <c r="B23" s="69" t="s">
        <v>105</v>
      </c>
      <c r="C23" s="69" t="s">
        <v>106</v>
      </c>
      <c r="D23" s="122" t="s">
        <v>10</v>
      </c>
      <c r="E23" s="122"/>
      <c r="F23" s="122"/>
      <c r="G23" s="69">
        <v>1</v>
      </c>
      <c r="H23" s="69" t="s">
        <v>104</v>
      </c>
    </row>
    <row r="24" spans="1:8" ht="41.4" x14ac:dyDescent="0.3">
      <c r="A24" s="69">
        <v>3</v>
      </c>
      <c r="B24" s="69" t="s">
        <v>107</v>
      </c>
      <c r="C24" s="69" t="s">
        <v>108</v>
      </c>
      <c r="D24" s="122" t="s">
        <v>6</v>
      </c>
      <c r="E24" s="122"/>
      <c r="F24" s="122"/>
      <c r="G24" s="69">
        <v>1</v>
      </c>
      <c r="H24" s="69" t="s">
        <v>104</v>
      </c>
    </row>
    <row r="25" spans="1:8" ht="82.8" x14ac:dyDescent="0.3">
      <c r="A25" s="69">
        <v>4</v>
      </c>
      <c r="B25" s="69" t="s">
        <v>39</v>
      </c>
      <c r="C25" s="69" t="s">
        <v>109</v>
      </c>
      <c r="D25" s="122" t="s">
        <v>6</v>
      </c>
      <c r="E25" s="122"/>
      <c r="F25" s="122"/>
      <c r="G25" s="69">
        <v>3</v>
      </c>
      <c r="H25" s="69" t="s">
        <v>104</v>
      </c>
    </row>
    <row r="26" spans="1:8" ht="41.4" x14ac:dyDescent="0.3">
      <c r="A26" s="69">
        <v>5</v>
      </c>
      <c r="B26" s="69" t="s">
        <v>36</v>
      </c>
      <c r="C26" s="69" t="s">
        <v>110</v>
      </c>
      <c r="D26" s="122" t="s">
        <v>10</v>
      </c>
      <c r="E26" s="122"/>
      <c r="F26" s="122"/>
      <c r="G26" s="69">
        <v>2</v>
      </c>
      <c r="H26" s="69" t="s">
        <v>104</v>
      </c>
    </row>
    <row r="27" spans="1:8" ht="55.2" x14ac:dyDescent="0.3">
      <c r="A27" s="69">
        <v>6</v>
      </c>
      <c r="B27" s="69" t="s">
        <v>107</v>
      </c>
      <c r="C27" s="69" t="s">
        <v>111</v>
      </c>
      <c r="D27" s="122" t="s">
        <v>6</v>
      </c>
      <c r="E27" s="122"/>
      <c r="F27" s="122"/>
      <c r="G27" s="69">
        <v>2</v>
      </c>
      <c r="H27" s="69" t="s">
        <v>112</v>
      </c>
    </row>
    <row r="28" spans="1:8" x14ac:dyDescent="0.3">
      <c r="A28" s="69">
        <v>7</v>
      </c>
      <c r="B28" s="69" t="s">
        <v>113</v>
      </c>
      <c r="C28" s="69" t="s">
        <v>114</v>
      </c>
      <c r="D28" s="122" t="s">
        <v>10</v>
      </c>
      <c r="E28" s="122"/>
      <c r="F28" s="122"/>
      <c r="G28" s="69">
        <v>1</v>
      </c>
      <c r="H28" s="69" t="s">
        <v>112</v>
      </c>
    </row>
    <row r="29" spans="1:8" ht="41.4" x14ac:dyDescent="0.3">
      <c r="A29" s="69">
        <v>8</v>
      </c>
      <c r="B29" s="69" t="s">
        <v>115</v>
      </c>
      <c r="C29" s="69" t="s">
        <v>116</v>
      </c>
      <c r="D29" s="122" t="s">
        <v>6</v>
      </c>
      <c r="E29" s="122"/>
      <c r="F29" s="122"/>
      <c r="G29" s="69">
        <v>4</v>
      </c>
      <c r="H29" s="69" t="s">
        <v>104</v>
      </c>
    </row>
    <row r="30" spans="1:8" ht="41.4" x14ac:dyDescent="0.3">
      <c r="A30" s="69">
        <v>9</v>
      </c>
      <c r="B30" s="69" t="s">
        <v>117</v>
      </c>
      <c r="C30" s="69" t="s">
        <v>118</v>
      </c>
      <c r="D30" s="122" t="s">
        <v>10</v>
      </c>
      <c r="E30" s="122"/>
      <c r="F30" s="122"/>
      <c r="G30" s="69">
        <v>2</v>
      </c>
      <c r="H30" s="69" t="s">
        <v>119</v>
      </c>
    </row>
    <row r="31" spans="1:8" ht="27.6" x14ac:dyDescent="0.3">
      <c r="A31" s="69">
        <v>10</v>
      </c>
      <c r="B31" s="69" t="s">
        <v>120</v>
      </c>
      <c r="C31" s="69" t="s">
        <v>121</v>
      </c>
      <c r="D31" s="122" t="s">
        <v>10</v>
      </c>
      <c r="E31" s="122"/>
      <c r="F31" s="122"/>
      <c r="G31" s="69">
        <v>1</v>
      </c>
      <c r="H31" s="69" t="s">
        <v>104</v>
      </c>
    </row>
    <row r="32" spans="1:8" ht="82.8" x14ac:dyDescent="0.3">
      <c r="A32" s="69">
        <v>11</v>
      </c>
      <c r="B32" s="69" t="s">
        <v>122</v>
      </c>
      <c r="C32" s="69" t="s">
        <v>123</v>
      </c>
      <c r="D32" s="122" t="s">
        <v>10</v>
      </c>
      <c r="E32" s="122"/>
      <c r="F32" s="122"/>
      <c r="G32" s="69">
        <v>2</v>
      </c>
      <c r="H32" s="69" t="s">
        <v>104</v>
      </c>
    </row>
    <row r="33" spans="1:8" ht="69" x14ac:dyDescent="0.3">
      <c r="A33" s="69">
        <v>12</v>
      </c>
      <c r="B33" s="69" t="s">
        <v>124</v>
      </c>
      <c r="C33" s="69" t="s">
        <v>125</v>
      </c>
      <c r="D33" s="122" t="s">
        <v>10</v>
      </c>
      <c r="E33" s="122"/>
      <c r="F33" s="122"/>
      <c r="G33" s="69">
        <v>3</v>
      </c>
      <c r="H33" s="69" t="s">
        <v>104</v>
      </c>
    </row>
    <row r="34" spans="1:8" ht="55.2" x14ac:dyDescent="0.3">
      <c r="A34" s="69">
        <v>13</v>
      </c>
      <c r="B34" s="69" t="s">
        <v>126</v>
      </c>
      <c r="C34" s="69" t="s">
        <v>127</v>
      </c>
      <c r="D34" s="122" t="s">
        <v>10</v>
      </c>
      <c r="E34" s="122"/>
      <c r="F34" s="122"/>
      <c r="G34" s="69">
        <v>1</v>
      </c>
      <c r="H34" s="69" t="s">
        <v>104</v>
      </c>
    </row>
    <row r="35" spans="1:8" ht="27.6" x14ac:dyDescent="0.3">
      <c r="A35" s="69">
        <v>14</v>
      </c>
      <c r="B35" s="69" t="s">
        <v>128</v>
      </c>
      <c r="C35" s="69" t="s">
        <v>129</v>
      </c>
      <c r="D35" s="122" t="s">
        <v>10</v>
      </c>
      <c r="E35" s="122"/>
      <c r="F35" s="122"/>
      <c r="G35" s="69">
        <v>15</v>
      </c>
      <c r="H35" s="69" t="s">
        <v>104</v>
      </c>
    </row>
    <row r="36" spans="1:8" ht="27.6" x14ac:dyDescent="0.3">
      <c r="A36" s="69">
        <v>15</v>
      </c>
      <c r="B36" s="69" t="s">
        <v>130</v>
      </c>
      <c r="C36" s="69" t="s">
        <v>131</v>
      </c>
      <c r="D36" s="122" t="s">
        <v>10</v>
      </c>
      <c r="E36" s="122"/>
      <c r="F36" s="122"/>
      <c r="G36" s="69">
        <v>5</v>
      </c>
      <c r="H36" s="69" t="s">
        <v>104</v>
      </c>
    </row>
    <row r="37" spans="1:8" ht="41.4" x14ac:dyDescent="0.3">
      <c r="A37" s="69">
        <v>16</v>
      </c>
      <c r="B37" s="69" t="s">
        <v>132</v>
      </c>
      <c r="C37" s="69" t="s">
        <v>133</v>
      </c>
      <c r="D37" s="122" t="s">
        <v>10</v>
      </c>
      <c r="E37" s="122"/>
      <c r="F37" s="122"/>
      <c r="G37" s="69">
        <v>5</v>
      </c>
      <c r="H37" s="69" t="s">
        <v>104</v>
      </c>
    </row>
    <row r="38" spans="1:8" ht="69" x14ac:dyDescent="0.3">
      <c r="A38" s="69">
        <v>17</v>
      </c>
      <c r="B38" s="69" t="s">
        <v>134</v>
      </c>
      <c r="C38" s="69" t="s">
        <v>135</v>
      </c>
      <c r="D38" s="122" t="s">
        <v>10</v>
      </c>
      <c r="E38" s="122"/>
      <c r="F38" s="122"/>
      <c r="G38" s="69">
        <v>15</v>
      </c>
      <c r="H38" s="69" t="s">
        <v>104</v>
      </c>
    </row>
    <row r="39" spans="1:8" ht="41.4" x14ac:dyDescent="0.3">
      <c r="A39" s="69">
        <v>18</v>
      </c>
      <c r="B39" s="69" t="s">
        <v>136</v>
      </c>
      <c r="C39" s="69" t="s">
        <v>137</v>
      </c>
      <c r="D39" s="122" t="s">
        <v>10</v>
      </c>
      <c r="E39" s="122"/>
      <c r="F39" s="122"/>
      <c r="G39" s="69">
        <v>1</v>
      </c>
      <c r="H39" s="69" t="s">
        <v>104</v>
      </c>
    </row>
    <row r="40" spans="1:8" ht="41.4" x14ac:dyDescent="0.3">
      <c r="A40" s="69">
        <v>19</v>
      </c>
      <c r="B40" s="69" t="s">
        <v>138</v>
      </c>
      <c r="C40" s="69" t="s">
        <v>139</v>
      </c>
      <c r="D40" s="122" t="s">
        <v>10</v>
      </c>
      <c r="E40" s="122"/>
      <c r="F40" s="122"/>
      <c r="G40" s="69">
        <v>5</v>
      </c>
      <c r="H40" s="69" t="s">
        <v>104</v>
      </c>
    </row>
    <row r="41" spans="1:8" ht="55.2" x14ac:dyDescent="0.3">
      <c r="A41" s="69">
        <v>20</v>
      </c>
      <c r="B41" s="69" t="s">
        <v>140</v>
      </c>
      <c r="C41" s="69" t="s">
        <v>141</v>
      </c>
      <c r="D41" s="122" t="s">
        <v>10</v>
      </c>
      <c r="E41" s="122"/>
      <c r="F41" s="122"/>
      <c r="G41" s="69">
        <v>2</v>
      </c>
      <c r="H41" s="69" t="s">
        <v>104</v>
      </c>
    </row>
    <row r="42" spans="1:8" ht="27.6" x14ac:dyDescent="0.3">
      <c r="A42" s="69">
        <v>21</v>
      </c>
      <c r="B42" s="69" t="s">
        <v>142</v>
      </c>
      <c r="C42" s="69" t="s">
        <v>143</v>
      </c>
      <c r="D42" s="122" t="s">
        <v>10</v>
      </c>
      <c r="E42" s="122"/>
      <c r="F42" s="122"/>
      <c r="G42" s="69">
        <v>4</v>
      </c>
      <c r="H42" s="69" t="s">
        <v>104</v>
      </c>
    </row>
    <row r="43" spans="1:8" ht="55.2" x14ac:dyDescent="0.3">
      <c r="A43" s="69">
        <v>22</v>
      </c>
      <c r="B43" s="69" t="s">
        <v>144</v>
      </c>
      <c r="C43" s="69" t="s">
        <v>145</v>
      </c>
      <c r="D43" s="122" t="s">
        <v>10</v>
      </c>
      <c r="E43" s="122"/>
      <c r="F43" s="122"/>
      <c r="G43" s="69">
        <v>5</v>
      </c>
      <c r="H43" s="69" t="s">
        <v>104</v>
      </c>
    </row>
    <row r="44" spans="1:8" ht="55.2" x14ac:dyDescent="0.3">
      <c r="A44" s="69">
        <v>23</v>
      </c>
      <c r="B44" s="69" t="s">
        <v>146</v>
      </c>
      <c r="C44" s="69" t="s">
        <v>147</v>
      </c>
      <c r="D44" s="122" t="s">
        <v>10</v>
      </c>
      <c r="E44" s="122"/>
      <c r="F44" s="122"/>
      <c r="G44" s="69">
        <v>2</v>
      </c>
      <c r="H44" s="69" t="s">
        <v>104</v>
      </c>
    </row>
    <row r="45" spans="1:8" x14ac:dyDescent="0.3">
      <c r="A45" s="127" t="s">
        <v>148</v>
      </c>
      <c r="B45" s="127"/>
      <c r="C45" s="127"/>
      <c r="D45" s="127"/>
      <c r="E45" s="127"/>
      <c r="F45" s="127"/>
      <c r="G45" s="127"/>
      <c r="H45" s="127"/>
    </row>
    <row r="46" spans="1:8" x14ac:dyDescent="0.3">
      <c r="A46" s="129" t="s">
        <v>149</v>
      </c>
      <c r="B46" s="129"/>
      <c r="C46" s="129"/>
      <c r="D46" s="129">
        <v>25</v>
      </c>
      <c r="E46" s="129"/>
      <c r="F46" s="129"/>
      <c r="G46" s="129"/>
      <c r="H46" s="129"/>
    </row>
    <row r="47" spans="1:8" ht="41.4" x14ac:dyDescent="0.3">
      <c r="A47" s="68" t="s">
        <v>0</v>
      </c>
      <c r="B47" s="68" t="s">
        <v>100</v>
      </c>
      <c r="C47" s="68" t="s">
        <v>9</v>
      </c>
      <c r="D47" s="68" t="s">
        <v>2</v>
      </c>
      <c r="E47" s="68" t="s">
        <v>55</v>
      </c>
      <c r="F47" s="68" t="s">
        <v>56</v>
      </c>
      <c r="G47" s="68" t="s">
        <v>54</v>
      </c>
      <c r="H47" s="68" t="s">
        <v>101</v>
      </c>
    </row>
    <row r="48" spans="1:8" ht="55.2" x14ac:dyDescent="0.3">
      <c r="A48" s="69">
        <v>1</v>
      </c>
      <c r="B48" s="69" t="s">
        <v>76</v>
      </c>
      <c r="C48" s="69" t="s">
        <v>150</v>
      </c>
      <c r="D48" s="69" t="s">
        <v>6</v>
      </c>
      <c r="E48" s="69">
        <v>1</v>
      </c>
      <c r="F48" s="69" t="s">
        <v>151</v>
      </c>
      <c r="G48" s="69">
        <v>25</v>
      </c>
      <c r="H48" s="69" t="s">
        <v>104</v>
      </c>
    </row>
    <row r="49" spans="1:8" ht="41.4" x14ac:dyDescent="0.3">
      <c r="A49" s="69">
        <v>2</v>
      </c>
      <c r="B49" s="69" t="s">
        <v>115</v>
      </c>
      <c r="C49" s="69" t="s">
        <v>152</v>
      </c>
      <c r="D49" s="69" t="s">
        <v>6</v>
      </c>
      <c r="E49" s="69">
        <v>1</v>
      </c>
      <c r="F49" s="69" t="s">
        <v>151</v>
      </c>
      <c r="G49" s="69">
        <v>25</v>
      </c>
      <c r="H49" s="69" t="s">
        <v>104</v>
      </c>
    </row>
    <row r="50" spans="1:8" ht="27.6" x14ac:dyDescent="0.3">
      <c r="A50" s="69">
        <v>3</v>
      </c>
      <c r="B50" s="69" t="s">
        <v>153</v>
      </c>
      <c r="C50" s="69" t="s">
        <v>154</v>
      </c>
      <c r="D50" s="69" t="s">
        <v>10</v>
      </c>
      <c r="E50" s="69">
        <v>1</v>
      </c>
      <c r="F50" s="69" t="s">
        <v>151</v>
      </c>
      <c r="G50" s="69">
        <v>25</v>
      </c>
      <c r="H50" s="69" t="s">
        <v>104</v>
      </c>
    </row>
    <row r="51" spans="1:8" ht="41.4" x14ac:dyDescent="0.3">
      <c r="A51" s="69">
        <v>4</v>
      </c>
      <c r="B51" s="69" t="s">
        <v>155</v>
      </c>
      <c r="C51" s="69" t="s">
        <v>156</v>
      </c>
      <c r="D51" s="69" t="s">
        <v>10</v>
      </c>
      <c r="E51" s="69">
        <v>1</v>
      </c>
      <c r="F51" s="69" t="s">
        <v>151</v>
      </c>
      <c r="G51" s="69">
        <v>25</v>
      </c>
      <c r="H51" s="69" t="s">
        <v>104</v>
      </c>
    </row>
    <row r="52" spans="1:8" ht="55.2" x14ac:dyDescent="0.3">
      <c r="A52" s="69">
        <v>5</v>
      </c>
      <c r="B52" s="69" t="s">
        <v>157</v>
      </c>
      <c r="C52" s="69" t="s">
        <v>158</v>
      </c>
      <c r="D52" s="69" t="s">
        <v>10</v>
      </c>
      <c r="E52" s="69">
        <v>1</v>
      </c>
      <c r="F52" s="69" t="s">
        <v>151</v>
      </c>
      <c r="G52" s="69">
        <v>25</v>
      </c>
      <c r="H52" s="69" t="s">
        <v>104</v>
      </c>
    </row>
    <row r="53" spans="1:8" ht="41.4" x14ac:dyDescent="0.3">
      <c r="A53" s="69">
        <v>6</v>
      </c>
      <c r="B53" s="69" t="s">
        <v>159</v>
      </c>
      <c r="C53" s="69" t="s">
        <v>160</v>
      </c>
      <c r="D53" s="69" t="s">
        <v>10</v>
      </c>
      <c r="E53" s="69">
        <v>1</v>
      </c>
      <c r="F53" s="69" t="s">
        <v>151</v>
      </c>
      <c r="G53" s="69">
        <v>25</v>
      </c>
      <c r="H53" s="69" t="s">
        <v>104</v>
      </c>
    </row>
    <row r="54" spans="1:8" ht="55.2" x14ac:dyDescent="0.3">
      <c r="A54" s="69">
        <v>7</v>
      </c>
      <c r="B54" s="69" t="s">
        <v>161</v>
      </c>
      <c r="C54" s="69" t="s">
        <v>162</v>
      </c>
      <c r="D54" s="69" t="s">
        <v>10</v>
      </c>
      <c r="E54" s="69">
        <v>1</v>
      </c>
      <c r="F54" s="69" t="s">
        <v>151</v>
      </c>
      <c r="G54" s="69">
        <v>25</v>
      </c>
      <c r="H54" s="69" t="s">
        <v>104</v>
      </c>
    </row>
    <row r="55" spans="1:8" ht="55.2" x14ac:dyDescent="0.3">
      <c r="A55" s="69">
        <v>8</v>
      </c>
      <c r="B55" s="69" t="s">
        <v>163</v>
      </c>
      <c r="C55" s="69" t="s">
        <v>164</v>
      </c>
      <c r="D55" s="69" t="s">
        <v>10</v>
      </c>
      <c r="E55" s="69">
        <v>1</v>
      </c>
      <c r="F55" s="69" t="s">
        <v>151</v>
      </c>
      <c r="G55" s="69">
        <v>25</v>
      </c>
      <c r="H55" s="69" t="s">
        <v>104</v>
      </c>
    </row>
    <row r="56" spans="1:8" ht="27.6" x14ac:dyDescent="0.3">
      <c r="A56" s="69">
        <v>9</v>
      </c>
      <c r="B56" s="69" t="s">
        <v>165</v>
      </c>
      <c r="C56" s="69" t="s">
        <v>166</v>
      </c>
      <c r="D56" s="69" t="s">
        <v>10</v>
      </c>
      <c r="E56" s="69">
        <v>1</v>
      </c>
      <c r="F56" s="69" t="s">
        <v>151</v>
      </c>
      <c r="G56" s="69">
        <v>25</v>
      </c>
      <c r="H56" s="69" t="s">
        <v>104</v>
      </c>
    </row>
    <row r="57" spans="1:8" ht="55.2" x14ac:dyDescent="0.3">
      <c r="A57" s="69">
        <v>10</v>
      </c>
      <c r="B57" s="69" t="s">
        <v>167</v>
      </c>
      <c r="C57" s="69" t="s">
        <v>168</v>
      </c>
      <c r="D57" s="69" t="s">
        <v>10</v>
      </c>
      <c r="E57" s="69">
        <v>1</v>
      </c>
      <c r="F57" s="69" t="s">
        <v>151</v>
      </c>
      <c r="G57" s="69">
        <v>25</v>
      </c>
      <c r="H57" s="69" t="s">
        <v>104</v>
      </c>
    </row>
    <row r="58" spans="1:8" x14ac:dyDescent="0.3">
      <c r="A58" s="127" t="s">
        <v>148</v>
      </c>
      <c r="B58" s="127"/>
      <c r="C58" s="127"/>
      <c r="D58" s="127"/>
      <c r="E58" s="127"/>
      <c r="F58" s="127"/>
      <c r="G58" s="127"/>
      <c r="H58" s="127"/>
    </row>
    <row r="59" spans="1:8" x14ac:dyDescent="0.3">
      <c r="A59" s="129" t="s">
        <v>149</v>
      </c>
      <c r="B59" s="129"/>
      <c r="C59" s="129"/>
      <c r="D59" s="129">
        <v>1</v>
      </c>
      <c r="E59" s="129"/>
      <c r="F59" s="129"/>
      <c r="G59" s="129"/>
      <c r="H59" s="129"/>
    </row>
    <row r="60" spans="1:8" ht="41.4" x14ac:dyDescent="0.3">
      <c r="A60" s="68" t="s">
        <v>0</v>
      </c>
      <c r="B60" s="68" t="s">
        <v>100</v>
      </c>
      <c r="C60" s="68" t="s">
        <v>9</v>
      </c>
      <c r="D60" s="68" t="s">
        <v>2</v>
      </c>
      <c r="E60" s="68" t="s">
        <v>55</v>
      </c>
      <c r="F60" s="68" t="s">
        <v>56</v>
      </c>
      <c r="G60" s="68" t="s">
        <v>54</v>
      </c>
      <c r="H60" s="68" t="s">
        <v>101</v>
      </c>
    </row>
    <row r="61" spans="1:8" ht="82.8" x14ac:dyDescent="0.3">
      <c r="A61" s="69">
        <v>1</v>
      </c>
      <c r="B61" s="69" t="s">
        <v>26</v>
      </c>
      <c r="C61" s="69" t="s">
        <v>169</v>
      </c>
      <c r="D61" s="69" t="s">
        <v>5</v>
      </c>
      <c r="E61" s="69">
        <v>1</v>
      </c>
      <c r="F61" s="69" t="s">
        <v>151</v>
      </c>
      <c r="G61" s="69">
        <v>1</v>
      </c>
      <c r="H61" s="69" t="s">
        <v>104</v>
      </c>
    </row>
    <row r="62" spans="1:8" ht="27.6" x14ac:dyDescent="0.3">
      <c r="A62" s="69">
        <v>2</v>
      </c>
      <c r="B62" s="69" t="s">
        <v>170</v>
      </c>
      <c r="C62" s="69" t="s">
        <v>171</v>
      </c>
      <c r="D62" s="69" t="s">
        <v>10</v>
      </c>
      <c r="E62" s="69">
        <v>1</v>
      </c>
      <c r="F62" s="69" t="s">
        <v>151</v>
      </c>
      <c r="G62" s="69">
        <v>1</v>
      </c>
      <c r="H62" s="69" t="s">
        <v>119</v>
      </c>
    </row>
    <row r="63" spans="1:8" ht="55.2" x14ac:dyDescent="0.3">
      <c r="A63" s="69">
        <v>3</v>
      </c>
      <c r="B63" s="69" t="s">
        <v>172</v>
      </c>
      <c r="C63" s="69" t="s">
        <v>173</v>
      </c>
      <c r="D63" s="69" t="s">
        <v>6</v>
      </c>
      <c r="E63" s="69">
        <v>1</v>
      </c>
      <c r="F63" s="69" t="s">
        <v>151</v>
      </c>
      <c r="G63" s="69">
        <v>1</v>
      </c>
      <c r="H63" s="69" t="s">
        <v>104</v>
      </c>
    </row>
    <row r="64" spans="1:8" ht="27.6" x14ac:dyDescent="0.3">
      <c r="A64" s="69">
        <v>4</v>
      </c>
      <c r="B64" s="69" t="s">
        <v>174</v>
      </c>
      <c r="C64" s="69" t="s">
        <v>175</v>
      </c>
      <c r="D64" s="69" t="s">
        <v>6</v>
      </c>
      <c r="E64" s="69">
        <v>1</v>
      </c>
      <c r="F64" s="69" t="s">
        <v>151</v>
      </c>
      <c r="G64" s="69">
        <v>1</v>
      </c>
      <c r="H64" s="69" t="s">
        <v>104</v>
      </c>
    </row>
    <row r="65" spans="1:8" ht="151.80000000000001" x14ac:dyDescent="0.3">
      <c r="A65" s="69">
        <v>5</v>
      </c>
      <c r="B65" s="69" t="s">
        <v>176</v>
      </c>
      <c r="C65" s="69" t="s">
        <v>177</v>
      </c>
      <c r="D65" s="69" t="s">
        <v>10</v>
      </c>
      <c r="E65" s="69">
        <v>1</v>
      </c>
      <c r="F65" s="69" t="s">
        <v>151</v>
      </c>
      <c r="G65" s="69">
        <v>1</v>
      </c>
      <c r="H65" s="69" t="s">
        <v>104</v>
      </c>
    </row>
    <row r="66" spans="1:8" ht="55.2" x14ac:dyDescent="0.3">
      <c r="A66" s="69">
        <v>6</v>
      </c>
      <c r="B66" s="69" t="s">
        <v>178</v>
      </c>
      <c r="C66" s="69" t="s">
        <v>179</v>
      </c>
      <c r="D66" s="69" t="s">
        <v>17</v>
      </c>
      <c r="E66" s="69">
        <v>1</v>
      </c>
      <c r="F66" s="69" t="s">
        <v>151</v>
      </c>
      <c r="G66" s="69">
        <v>1</v>
      </c>
      <c r="H66" s="69" t="s">
        <v>104</v>
      </c>
    </row>
    <row r="67" spans="1:8" ht="41.4" x14ac:dyDescent="0.3">
      <c r="A67" s="69">
        <v>7</v>
      </c>
      <c r="B67" s="69" t="s">
        <v>180</v>
      </c>
      <c r="C67" s="69" t="s">
        <v>181</v>
      </c>
      <c r="D67" s="69" t="s">
        <v>17</v>
      </c>
      <c r="E67" s="69">
        <v>1</v>
      </c>
      <c r="F67" s="69" t="s">
        <v>151</v>
      </c>
      <c r="G67" s="69">
        <v>1</v>
      </c>
      <c r="H67" s="69" t="s">
        <v>104</v>
      </c>
    </row>
    <row r="68" spans="1:8" x14ac:dyDescent="0.3">
      <c r="A68" s="127" t="s">
        <v>148</v>
      </c>
      <c r="B68" s="127"/>
      <c r="C68" s="127"/>
      <c r="D68" s="127"/>
      <c r="E68" s="127"/>
      <c r="F68" s="127"/>
      <c r="G68" s="127"/>
      <c r="H68" s="127"/>
    </row>
    <row r="69" spans="1:8" x14ac:dyDescent="0.3">
      <c r="A69" s="129" t="s">
        <v>149</v>
      </c>
      <c r="B69" s="129"/>
      <c r="C69" s="129"/>
      <c r="D69" s="129">
        <v>1</v>
      </c>
      <c r="E69" s="129"/>
      <c r="F69" s="129"/>
      <c r="G69" s="129"/>
      <c r="H69" s="129"/>
    </row>
    <row r="70" spans="1:8" ht="41.4" x14ac:dyDescent="0.3">
      <c r="A70" s="68" t="s">
        <v>0</v>
      </c>
      <c r="B70" s="68" t="s">
        <v>100</v>
      </c>
      <c r="C70" s="68" t="s">
        <v>9</v>
      </c>
      <c r="D70" s="68" t="s">
        <v>2</v>
      </c>
      <c r="E70" s="68" t="s">
        <v>55</v>
      </c>
      <c r="F70" s="68" t="s">
        <v>56</v>
      </c>
      <c r="G70" s="68" t="s">
        <v>54</v>
      </c>
      <c r="H70" s="68" t="s">
        <v>101</v>
      </c>
    </row>
    <row r="71" spans="1:8" ht="82.8" x14ac:dyDescent="0.3">
      <c r="A71" s="69">
        <v>1</v>
      </c>
      <c r="B71" s="69" t="s">
        <v>26</v>
      </c>
      <c r="C71" s="69" t="s">
        <v>169</v>
      </c>
      <c r="D71" s="69" t="s">
        <v>5</v>
      </c>
      <c r="E71" s="69">
        <v>1</v>
      </c>
      <c r="F71" s="69" t="s">
        <v>151</v>
      </c>
      <c r="G71" s="69">
        <v>1</v>
      </c>
      <c r="H71" s="69" t="s">
        <v>104</v>
      </c>
    </row>
    <row r="72" spans="1:8" ht="27.6" x14ac:dyDescent="0.3">
      <c r="A72" s="69">
        <v>2</v>
      </c>
      <c r="B72" s="69" t="s">
        <v>170</v>
      </c>
      <c r="C72" s="69" t="s">
        <v>171</v>
      </c>
      <c r="D72" s="69" t="s">
        <v>10</v>
      </c>
      <c r="E72" s="69">
        <v>1</v>
      </c>
      <c r="F72" s="69" t="s">
        <v>151</v>
      </c>
      <c r="G72" s="69">
        <v>1</v>
      </c>
      <c r="H72" s="69" t="s">
        <v>119</v>
      </c>
    </row>
    <row r="73" spans="1:8" ht="55.2" x14ac:dyDescent="0.3">
      <c r="A73" s="69">
        <v>3</v>
      </c>
      <c r="B73" s="69" t="s">
        <v>172</v>
      </c>
      <c r="C73" s="69" t="s">
        <v>173</v>
      </c>
      <c r="D73" s="69" t="s">
        <v>6</v>
      </c>
      <c r="E73" s="69">
        <v>1</v>
      </c>
      <c r="F73" s="69" t="s">
        <v>151</v>
      </c>
      <c r="G73" s="69">
        <v>1</v>
      </c>
      <c r="H73" s="69" t="s">
        <v>104</v>
      </c>
    </row>
    <row r="74" spans="1:8" ht="27.6" x14ac:dyDescent="0.3">
      <c r="A74" s="69">
        <v>4</v>
      </c>
      <c r="B74" s="69" t="s">
        <v>174</v>
      </c>
      <c r="C74" s="69" t="s">
        <v>174</v>
      </c>
      <c r="D74" s="69" t="s">
        <v>6</v>
      </c>
      <c r="E74" s="69">
        <v>1</v>
      </c>
      <c r="F74" s="69" t="s">
        <v>151</v>
      </c>
      <c r="G74" s="69">
        <v>1</v>
      </c>
      <c r="H74" s="69" t="s">
        <v>104</v>
      </c>
    </row>
    <row r="75" spans="1:8" ht="41.4" x14ac:dyDescent="0.3">
      <c r="A75" s="69">
        <v>5</v>
      </c>
      <c r="B75" s="69" t="s">
        <v>182</v>
      </c>
      <c r="C75" s="69" t="s">
        <v>183</v>
      </c>
      <c r="D75" s="69" t="s">
        <v>5</v>
      </c>
      <c r="E75" s="69">
        <v>1</v>
      </c>
      <c r="F75" s="69" t="s">
        <v>151</v>
      </c>
      <c r="G75" s="69">
        <v>1</v>
      </c>
      <c r="H75" s="69" t="s">
        <v>104</v>
      </c>
    </row>
    <row r="76" spans="1:8" ht="55.2" x14ac:dyDescent="0.3">
      <c r="A76" s="69">
        <v>6</v>
      </c>
      <c r="B76" s="69" t="s">
        <v>178</v>
      </c>
      <c r="C76" s="69" t="s">
        <v>184</v>
      </c>
      <c r="D76" s="69" t="s">
        <v>17</v>
      </c>
      <c r="E76" s="69">
        <v>1</v>
      </c>
      <c r="F76" s="69" t="s">
        <v>151</v>
      </c>
      <c r="G76" s="69">
        <v>1</v>
      </c>
      <c r="H76" s="69" t="s">
        <v>104</v>
      </c>
    </row>
    <row r="77" spans="1:8" ht="41.4" x14ac:dyDescent="0.3">
      <c r="A77" s="69">
        <v>7</v>
      </c>
      <c r="B77" s="69" t="s">
        <v>180</v>
      </c>
      <c r="C77" s="69" t="s">
        <v>181</v>
      </c>
      <c r="D77" s="69" t="s">
        <v>17</v>
      </c>
      <c r="E77" s="69">
        <v>1</v>
      </c>
      <c r="F77" s="69" t="s">
        <v>151</v>
      </c>
      <c r="G77" s="69">
        <v>1</v>
      </c>
      <c r="H77" s="69" t="s">
        <v>104</v>
      </c>
    </row>
    <row r="78" spans="1:8" x14ac:dyDescent="0.3">
      <c r="A78" s="127" t="s">
        <v>148</v>
      </c>
      <c r="B78" s="127"/>
      <c r="C78" s="127"/>
      <c r="D78" s="127"/>
      <c r="E78" s="127"/>
      <c r="F78" s="127"/>
      <c r="G78" s="127"/>
      <c r="H78" s="127"/>
    </row>
    <row r="79" spans="1:8" x14ac:dyDescent="0.3">
      <c r="A79" s="129" t="s">
        <v>149</v>
      </c>
      <c r="B79" s="129"/>
      <c r="C79" s="129"/>
      <c r="D79" s="129">
        <v>1</v>
      </c>
      <c r="E79" s="129"/>
      <c r="F79" s="129"/>
      <c r="G79" s="129"/>
      <c r="H79" s="129"/>
    </row>
    <row r="80" spans="1:8" ht="41.4" x14ac:dyDescent="0.3">
      <c r="A80" s="68" t="s">
        <v>0</v>
      </c>
      <c r="B80" s="68" t="s">
        <v>100</v>
      </c>
      <c r="C80" s="68" t="s">
        <v>9</v>
      </c>
      <c r="D80" s="68" t="s">
        <v>2</v>
      </c>
      <c r="E80" s="68" t="s">
        <v>55</v>
      </c>
      <c r="F80" s="68" t="s">
        <v>56</v>
      </c>
      <c r="G80" s="68" t="s">
        <v>54</v>
      </c>
      <c r="H80" s="68" t="s">
        <v>101</v>
      </c>
    </row>
    <row r="81" spans="1:8" ht="82.8" x14ac:dyDescent="0.3">
      <c r="A81" s="69">
        <v>1</v>
      </c>
      <c r="B81" s="69" t="s">
        <v>26</v>
      </c>
      <c r="C81" s="69" t="s">
        <v>169</v>
      </c>
      <c r="D81" s="69" t="s">
        <v>5</v>
      </c>
      <c r="E81" s="69">
        <v>1</v>
      </c>
      <c r="F81" s="69" t="s">
        <v>151</v>
      </c>
      <c r="G81" s="69">
        <v>1</v>
      </c>
      <c r="H81" s="69" t="s">
        <v>104</v>
      </c>
    </row>
    <row r="82" spans="1:8" ht="27.6" x14ac:dyDescent="0.3">
      <c r="A82" s="69">
        <v>2</v>
      </c>
      <c r="B82" s="69" t="s">
        <v>170</v>
      </c>
      <c r="C82" s="69" t="s">
        <v>185</v>
      </c>
      <c r="D82" s="69" t="s">
        <v>10</v>
      </c>
      <c r="E82" s="69">
        <v>1</v>
      </c>
      <c r="F82" s="69" t="s">
        <v>151</v>
      </c>
      <c r="G82" s="69">
        <v>1</v>
      </c>
      <c r="H82" s="69" t="s">
        <v>119</v>
      </c>
    </row>
    <row r="83" spans="1:8" ht="55.2" x14ac:dyDescent="0.3">
      <c r="A83" s="69">
        <v>3</v>
      </c>
      <c r="B83" s="69" t="s">
        <v>172</v>
      </c>
      <c r="C83" s="69" t="s">
        <v>173</v>
      </c>
      <c r="D83" s="69" t="s">
        <v>6</v>
      </c>
      <c r="E83" s="69">
        <v>1</v>
      </c>
      <c r="F83" s="69" t="s">
        <v>151</v>
      </c>
      <c r="G83" s="69">
        <v>1</v>
      </c>
      <c r="H83" s="69" t="s">
        <v>104</v>
      </c>
    </row>
    <row r="84" spans="1:8" ht="27.6" x14ac:dyDescent="0.3">
      <c r="A84" s="69">
        <v>4</v>
      </c>
      <c r="B84" s="69" t="s">
        <v>174</v>
      </c>
      <c r="C84" s="69" t="s">
        <v>175</v>
      </c>
      <c r="D84" s="69" t="s">
        <v>6</v>
      </c>
      <c r="E84" s="69">
        <v>1</v>
      </c>
      <c r="F84" s="69" t="s">
        <v>151</v>
      </c>
      <c r="G84" s="69">
        <v>1</v>
      </c>
      <c r="H84" s="69" t="s">
        <v>104</v>
      </c>
    </row>
    <row r="85" spans="1:8" ht="82.8" x14ac:dyDescent="0.3">
      <c r="A85" s="69">
        <v>5</v>
      </c>
      <c r="B85" s="69" t="s">
        <v>186</v>
      </c>
      <c r="C85" s="69" t="s">
        <v>187</v>
      </c>
      <c r="D85" s="69" t="s">
        <v>5</v>
      </c>
      <c r="E85" s="69">
        <v>1</v>
      </c>
      <c r="F85" s="69" t="s">
        <v>151</v>
      </c>
      <c r="G85" s="69">
        <v>1</v>
      </c>
      <c r="H85" s="69" t="s">
        <v>104</v>
      </c>
    </row>
    <row r="86" spans="1:8" ht="55.2" x14ac:dyDescent="0.3">
      <c r="A86" s="69">
        <v>6</v>
      </c>
      <c r="B86" s="69" t="s">
        <v>178</v>
      </c>
      <c r="C86" s="69" t="s">
        <v>184</v>
      </c>
      <c r="D86" s="69" t="s">
        <v>17</v>
      </c>
      <c r="E86" s="69">
        <v>1</v>
      </c>
      <c r="F86" s="69" t="s">
        <v>151</v>
      </c>
      <c r="G86" s="69">
        <v>1</v>
      </c>
      <c r="H86" s="69" t="s">
        <v>104</v>
      </c>
    </row>
    <row r="87" spans="1:8" ht="41.4" x14ac:dyDescent="0.3">
      <c r="A87" s="69">
        <v>7</v>
      </c>
      <c r="B87" s="69" t="s">
        <v>180</v>
      </c>
      <c r="C87" s="69" t="s">
        <v>181</v>
      </c>
      <c r="D87" s="69" t="s">
        <v>17</v>
      </c>
      <c r="E87" s="69">
        <v>1</v>
      </c>
      <c r="F87" s="69" t="s">
        <v>151</v>
      </c>
      <c r="G87" s="69">
        <v>1</v>
      </c>
      <c r="H87" s="69" t="s">
        <v>104</v>
      </c>
    </row>
    <row r="88" spans="1:8" x14ac:dyDescent="0.3">
      <c r="A88" s="127" t="s">
        <v>14</v>
      </c>
      <c r="B88" s="127"/>
      <c r="C88" s="127"/>
      <c r="D88" s="127"/>
      <c r="E88" s="127"/>
      <c r="F88" s="127"/>
      <c r="G88" s="127"/>
      <c r="H88" s="127"/>
    </row>
    <row r="89" spans="1:8" ht="41.4" x14ac:dyDescent="0.3">
      <c r="A89" s="68" t="s">
        <v>0</v>
      </c>
      <c r="B89" s="68" t="s">
        <v>100</v>
      </c>
      <c r="C89" s="68" t="s">
        <v>9</v>
      </c>
      <c r="D89" s="128" t="s">
        <v>2</v>
      </c>
      <c r="E89" s="128"/>
      <c r="F89" s="128"/>
      <c r="G89" s="68" t="s">
        <v>54</v>
      </c>
      <c r="H89" s="68" t="s">
        <v>101</v>
      </c>
    </row>
    <row r="90" spans="1:8" ht="82.8" x14ac:dyDescent="0.3">
      <c r="A90" s="69">
        <v>1</v>
      </c>
      <c r="B90" s="69" t="s">
        <v>188</v>
      </c>
      <c r="C90" s="69" t="s">
        <v>189</v>
      </c>
      <c r="D90" s="122" t="s">
        <v>5</v>
      </c>
      <c r="E90" s="122"/>
      <c r="F90" s="122"/>
      <c r="G90" s="69">
        <v>1</v>
      </c>
      <c r="H90" s="69" t="s">
        <v>104</v>
      </c>
    </row>
    <row r="91" spans="1:8" ht="55.2" x14ac:dyDescent="0.3">
      <c r="A91" s="69">
        <v>2</v>
      </c>
      <c r="B91" s="69" t="s">
        <v>190</v>
      </c>
      <c r="C91" s="69" t="s">
        <v>191</v>
      </c>
      <c r="D91" s="122" t="s">
        <v>10</v>
      </c>
      <c r="E91" s="122"/>
      <c r="F91" s="122"/>
      <c r="G91" s="69">
        <v>1</v>
      </c>
      <c r="H91" s="69" t="s">
        <v>112</v>
      </c>
    </row>
    <row r="92" spans="1:8" ht="27.6" x14ac:dyDescent="0.3">
      <c r="A92" s="69">
        <v>3</v>
      </c>
      <c r="B92" s="69" t="s">
        <v>27</v>
      </c>
      <c r="C92" s="69" t="s">
        <v>192</v>
      </c>
      <c r="D92" s="122" t="s">
        <v>5</v>
      </c>
      <c r="E92" s="122"/>
      <c r="F92" s="122"/>
      <c r="G92" s="69">
        <v>1</v>
      </c>
      <c r="H92" s="69" t="s">
        <v>104</v>
      </c>
    </row>
    <row r="93" spans="1:8" ht="41.4" x14ac:dyDescent="0.3">
      <c r="A93" s="69">
        <v>4</v>
      </c>
      <c r="B93" s="69" t="s">
        <v>193</v>
      </c>
      <c r="C93" s="69" t="s">
        <v>194</v>
      </c>
      <c r="D93" s="122" t="s">
        <v>17</v>
      </c>
      <c r="E93" s="122"/>
      <c r="F93" s="122"/>
      <c r="G93" s="69">
        <v>1</v>
      </c>
      <c r="H93" s="69" t="s">
        <v>195</v>
      </c>
    </row>
    <row r="94" spans="1:8" ht="27.6" x14ac:dyDescent="0.3">
      <c r="A94" s="69">
        <v>5</v>
      </c>
      <c r="B94" s="69" t="s">
        <v>196</v>
      </c>
      <c r="C94" s="69" t="s">
        <v>197</v>
      </c>
      <c r="D94" s="122" t="s">
        <v>17</v>
      </c>
      <c r="E94" s="122"/>
      <c r="F94" s="122"/>
      <c r="G94" s="69">
        <v>1</v>
      </c>
      <c r="H94" s="69" t="s">
        <v>104</v>
      </c>
    </row>
    <row r="95" spans="1:8" ht="41.4" x14ac:dyDescent="0.3">
      <c r="A95" s="69">
        <v>6</v>
      </c>
      <c r="B95" s="69" t="s">
        <v>198</v>
      </c>
      <c r="C95" s="69" t="s">
        <v>199</v>
      </c>
      <c r="D95" s="122" t="s">
        <v>17</v>
      </c>
      <c r="E95" s="122"/>
      <c r="F95" s="122"/>
      <c r="G95" s="69">
        <v>1</v>
      </c>
      <c r="H95" s="69" t="s">
        <v>104</v>
      </c>
    </row>
    <row r="96" spans="1:8" ht="27.6" x14ac:dyDescent="0.3">
      <c r="A96" s="69">
        <v>7</v>
      </c>
      <c r="B96" s="69" t="s">
        <v>170</v>
      </c>
      <c r="C96" s="69" t="s">
        <v>185</v>
      </c>
      <c r="D96" s="122" t="s">
        <v>10</v>
      </c>
      <c r="E96" s="122"/>
      <c r="F96" s="122"/>
      <c r="G96" s="69">
        <v>1</v>
      </c>
      <c r="H96" s="69" t="s">
        <v>119</v>
      </c>
    </row>
    <row r="97" spans="1:8" ht="41.4" x14ac:dyDescent="0.3">
      <c r="A97" s="69">
        <v>8</v>
      </c>
      <c r="B97" s="69" t="s">
        <v>200</v>
      </c>
      <c r="C97" s="69" t="s">
        <v>201</v>
      </c>
      <c r="D97" s="122" t="s">
        <v>6</v>
      </c>
      <c r="E97" s="122"/>
      <c r="F97" s="122"/>
      <c r="G97" s="69">
        <v>1</v>
      </c>
      <c r="H97" s="69" t="s">
        <v>104</v>
      </c>
    </row>
    <row r="98" spans="1:8" x14ac:dyDescent="0.3">
      <c r="A98" s="69">
        <v>9</v>
      </c>
      <c r="B98" s="69" t="s">
        <v>202</v>
      </c>
      <c r="C98" s="69" t="s">
        <v>203</v>
      </c>
      <c r="D98" s="122" t="s">
        <v>6</v>
      </c>
      <c r="E98" s="122"/>
      <c r="F98" s="122"/>
      <c r="G98" s="69">
        <v>1</v>
      </c>
      <c r="H98" s="69" t="s">
        <v>104</v>
      </c>
    </row>
    <row r="99" spans="1:8" x14ac:dyDescent="0.3">
      <c r="A99" s="127" t="s">
        <v>13</v>
      </c>
      <c r="B99" s="127"/>
      <c r="C99" s="127"/>
      <c r="D99" s="127"/>
      <c r="E99" s="127"/>
      <c r="F99" s="127"/>
      <c r="G99" s="127"/>
      <c r="H99" s="127"/>
    </row>
    <row r="100" spans="1:8" ht="41.4" x14ac:dyDescent="0.3">
      <c r="A100" s="68" t="s">
        <v>0</v>
      </c>
      <c r="B100" s="68" t="s">
        <v>100</v>
      </c>
      <c r="C100" s="68" t="s">
        <v>9</v>
      </c>
      <c r="D100" s="128" t="s">
        <v>2</v>
      </c>
      <c r="E100" s="128"/>
      <c r="F100" s="128"/>
      <c r="G100" s="68" t="s">
        <v>54</v>
      </c>
      <c r="H100" s="68" t="s">
        <v>101</v>
      </c>
    </row>
    <row r="101" spans="1:8" x14ac:dyDescent="0.3">
      <c r="A101" s="69">
        <v>1</v>
      </c>
      <c r="B101" s="69" t="s">
        <v>19</v>
      </c>
      <c r="C101" s="69" t="s">
        <v>204</v>
      </c>
      <c r="D101" s="122" t="s">
        <v>8</v>
      </c>
      <c r="E101" s="122"/>
      <c r="F101" s="122"/>
      <c r="G101" s="69">
        <v>1</v>
      </c>
      <c r="H101" s="69" t="s">
        <v>195</v>
      </c>
    </row>
    <row r="102" spans="1:8" x14ac:dyDescent="0.3">
      <c r="A102" s="69">
        <v>2</v>
      </c>
      <c r="B102" s="69" t="s">
        <v>20</v>
      </c>
      <c r="C102" s="69" t="s">
        <v>205</v>
      </c>
      <c r="D102" s="122" t="s">
        <v>8</v>
      </c>
      <c r="E102" s="122"/>
      <c r="F102" s="122"/>
      <c r="G102" s="69">
        <v>2</v>
      </c>
      <c r="H102" s="69" t="s">
        <v>195</v>
      </c>
    </row>
    <row r="103" spans="1:8" x14ac:dyDescent="0.3">
      <c r="A103" s="69">
        <v>3</v>
      </c>
      <c r="B103" s="69" t="s">
        <v>37</v>
      </c>
      <c r="C103" s="69" t="s">
        <v>206</v>
      </c>
      <c r="D103" s="122" t="s">
        <v>73</v>
      </c>
      <c r="E103" s="122"/>
      <c r="F103" s="122"/>
      <c r="G103" s="69">
        <v>26</v>
      </c>
      <c r="H103" s="69" t="s">
        <v>195</v>
      </c>
    </row>
    <row r="104" spans="1:8" x14ac:dyDescent="0.3">
      <c r="A104" s="69">
        <v>4</v>
      </c>
      <c r="B104" s="69" t="s">
        <v>207</v>
      </c>
      <c r="C104" s="69" t="s">
        <v>208</v>
      </c>
      <c r="D104" s="122" t="s">
        <v>73</v>
      </c>
      <c r="E104" s="122"/>
      <c r="F104" s="122"/>
      <c r="G104" s="69">
        <v>26</v>
      </c>
      <c r="H104" s="69" t="s">
        <v>195</v>
      </c>
    </row>
  </sheetData>
  <mergeCells count="76">
    <mergeCell ref="D103:F103"/>
    <mergeCell ref="D104:F104"/>
    <mergeCell ref="D97:F97"/>
    <mergeCell ref="D98:F98"/>
    <mergeCell ref="A99:H99"/>
    <mergeCell ref="D100:F100"/>
    <mergeCell ref="D101:F101"/>
    <mergeCell ref="D102:F102"/>
    <mergeCell ref="D96:F96"/>
    <mergeCell ref="A78:H78"/>
    <mergeCell ref="A79:C79"/>
    <mergeCell ref="D79:H79"/>
    <mergeCell ref="A88:H88"/>
    <mergeCell ref="D89:F89"/>
    <mergeCell ref="D90:F90"/>
    <mergeCell ref="D91:F91"/>
    <mergeCell ref="D92:F92"/>
    <mergeCell ref="D93:F93"/>
    <mergeCell ref="D94:F94"/>
    <mergeCell ref="D95:F95"/>
    <mergeCell ref="A58:H58"/>
    <mergeCell ref="A59:C59"/>
    <mergeCell ref="D59:H59"/>
    <mergeCell ref="A68:H68"/>
    <mergeCell ref="A69:C69"/>
    <mergeCell ref="D69:H69"/>
    <mergeCell ref="A46:C46"/>
    <mergeCell ref="D46:H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A45:H45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9" sqref="B29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73</v>
      </c>
    </row>
    <row r="7" spans="1:1" ht="15.6" x14ac:dyDescent="0.3">
      <c r="A7" s="10" t="s">
        <v>78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2026-03-26T10:53:37Z</dcterms:modified>
</cp:coreProperties>
</file>