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237C361-B3C4-4F1E-AF5D-0567DCD5C5D8}"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зона'!$A$1:$H$20</definedName>
    <definedName name="_xlnm._FilterDatabase" localSheetId="5" hidden="1">'Охрана труда'!$A$1:$H$3</definedName>
    <definedName name="_xlnm._FilterDatabase" localSheetId="4" hidden="1">'Рабочее место преподавателя'!$A$1:$H$17</definedName>
    <definedName name="_xlnm._FilterDatabase" localSheetId="3" hidden="1">'Рабочее место учащегося'!$A$1:$H$22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6" l="1"/>
  <c r="G35" i="6"/>
  <c r="G34" i="6"/>
  <c r="G33" i="6"/>
  <c r="G32" i="6"/>
  <c r="G38" i="6"/>
  <c r="G36" i="6"/>
  <c r="G45" i="6"/>
  <c r="G44" i="6"/>
  <c r="G43" i="6"/>
  <c r="G22" i="11"/>
  <c r="G21" i="11"/>
  <c r="G20" i="11"/>
  <c r="G19" i="11"/>
  <c r="G18" i="11"/>
  <c r="G17" i="11"/>
  <c r="G16" i="11"/>
  <c r="G15" i="11"/>
  <c r="G14" i="11"/>
  <c r="G13" i="11"/>
  <c r="G12" i="11"/>
  <c r="G11" i="11"/>
  <c r="G10" i="11"/>
  <c r="G9" i="11"/>
  <c r="G8" i="11"/>
  <c r="G7" i="11"/>
  <c r="G6" i="11"/>
  <c r="G5" i="11"/>
  <c r="G4" i="11"/>
  <c r="G3" i="11"/>
  <c r="G20" i="10"/>
  <c r="G19" i="10"/>
  <c r="G18" i="10"/>
  <c r="G17" i="10"/>
  <c r="G16" i="10"/>
  <c r="G15" i="10"/>
  <c r="G14" i="10"/>
  <c r="G13" i="10"/>
  <c r="G12" i="10"/>
  <c r="G11" i="10"/>
  <c r="G10" i="10"/>
  <c r="G9" i="10"/>
  <c r="G8" i="10"/>
  <c r="G7" i="10"/>
  <c r="G6" i="10"/>
  <c r="G5" i="10"/>
  <c r="G4" i="10"/>
  <c r="G3" i="10"/>
  <c r="G3" i="13"/>
  <c r="G17" i="12"/>
  <c r="G16" i="12"/>
  <c r="G15" i="12"/>
  <c r="G14" i="12"/>
  <c r="G13" i="12"/>
  <c r="G12" i="12"/>
  <c r="G11" i="12"/>
  <c r="G10" i="12"/>
  <c r="G9" i="12"/>
  <c r="G8" i="12"/>
  <c r="G7" i="12"/>
  <c r="G6" i="12"/>
  <c r="G5" i="12"/>
  <c r="G4" i="12"/>
  <c r="G3" i="12"/>
  <c r="G2" i="10"/>
  <c r="G2" i="11"/>
  <c r="C9" i="14"/>
  <c r="J1" i="8"/>
  <c r="G47" i="6"/>
  <c r="G42" i="6"/>
  <c r="G46" i="6"/>
  <c r="G2" i="12" l="1"/>
  <c r="G2" i="13"/>
  <c r="C3" i="6"/>
  <c r="G59" i="6" s="1"/>
  <c r="G57" i="6" l="1"/>
</calcChain>
</file>

<file path=xl/sharedStrings.xml><?xml version="1.0" encoding="utf-8"?>
<sst xmlns="http://schemas.openxmlformats.org/spreadsheetml/2006/main" count="871" uniqueCount="200">
  <si>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</si>
  <si>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</si>
  <si>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</si>
  <si>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</si>
  <si>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</si>
  <si>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</si>
  <si>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</si>
  <si>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</si>
  <si>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</si>
  <si>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</si>
  <si>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</si>
  <si>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</si>
  <si>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</si>
  <si>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</si>
  <si>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</si>
  <si>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</si>
  <si>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</si>
  <si>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</si>
  <si>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</si>
  <si>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</si>
  <si>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</si>
  <si>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</si>
  <si>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</si>
  <si>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</si>
  <si>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</si>
  <si>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</si>
  <si>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</si>
  <si>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</si>
  <si>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</si>
  <si>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</si>
  <si>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</si>
  <si>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</si>
  <si>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</si>
  <si>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</si>
  <si>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</si>
  <si>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</si>
  <si>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</si>
  <si>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</si>
  <si>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</si>
  <si>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</si>
  <si>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</si>
  <si>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</si>
  <si>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</si>
  <si>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</si>
  <si>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</si>
  <si>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</si>
  <si>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</si>
  <si>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</si>
  <si>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</si>
  <si>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</si>
  <si>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</si>
  <si>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</si>
  <si>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</si>
  <si>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</si>
  <si>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</si>
  <si>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</si>
  <si>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</si>
  <si>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</si>
  <si>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</si>
  <si>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</si>
  <si>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</si>
  <si>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</si>
  <si>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</si>
  <si>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</si>
  <si>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</si>
  <si>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</si>
  <si>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</si>
  <si>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</si>
  <si>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</si>
  <si>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</si>
  <si>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</si>
  <si>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</si>
  <si>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</si>
  <si>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</si>
  <si>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Рабочее место учащегося №</t>
  </si>
  <si>
    <t>СИЗ</t>
  </si>
  <si>
    <t>ID кластера</t>
  </si>
  <si>
    <t>№ зоны</t>
  </si>
  <si>
    <t>Стол ученический</t>
  </si>
  <si>
    <t>Стул ученический</t>
  </si>
  <si>
    <t>Учебное пособие</t>
  </si>
  <si>
    <t>Туризм и сфера услуг</t>
  </si>
  <si>
    <t>Чувашская Республика</t>
  </si>
  <si>
    <t>ГАПОУ Чувашской Республики «Чебоксарский экономико-технологический колледж» Министерства образования Чувашской Республики</t>
  </si>
  <si>
    <t>Управление беспилотными летательными аппаратами</t>
  </si>
  <si>
    <t>20.02.04 Пожарная безопасность
20.02.02 Защита в чрезвычайных ситуациях
25.02.08 Эксплуатация беспилотных авиационных систем
40.02.02 Правоохранительная деятельность
09.02.07 Информационные системы и программирование</t>
  </si>
  <si>
    <t>Инфраструктурный лист для оснащения образовательного кластера среднего профессионального образования</t>
  </si>
  <si>
    <t>в отрасли Туризм и сфера услуг, Чувашская Республика</t>
  </si>
  <si>
    <t>Основная информация об образовательном кластере СПО:</t>
  </si>
  <si>
    <t>Базовая образовательная организация кластера: ГАПОУ Чувашской Республики «Чебоксарский экономико-технологический колледж» Министерства образования Чувашской Республики</t>
  </si>
  <si>
    <t xml:space="preserve">Адрес базовой образовательной организации: </t>
  </si>
  <si>
    <t>Чебоксары пр. Ленина Дом: 48</t>
  </si>
  <si>
    <t>Адрес размещения зоны по виду работ:</t>
  </si>
  <si>
    <t>Площадь зоны: 200 кв.м.</t>
  </si>
  <si>
    <t>Освещение: естественное и искусственное (светодиодное)</t>
  </si>
  <si>
    <t>Интернет: Подключение к Проводной и беспроводной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</si>
  <si>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</si>
  <si>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</si>
  <si>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линолеум</t>
  </si>
  <si>
    <t>Подведение/ отведение ГХВС: Не требуется</t>
  </si>
  <si>
    <t>Подведение сжатого воздуха: Не требуется</t>
  </si>
  <si>
    <t>Наименование</t>
  </si>
  <si>
    <t>Источник финансирования</t>
  </si>
  <si>
    <t>Стеллаж для инструментов</t>
  </si>
  <si>
    <t>размеры не более 2000*500*2000 мм, не  более 5 полок, материал - сталь.</t>
  </si>
  <si>
    <t>ФБ</t>
  </si>
  <si>
    <t>Рация</t>
  </si>
  <si>
    <t>Тип радиоинтерфейса:цифровой, аналоговый, Радиус действия max не более 14 км, количество каналов не более 16 шт.</t>
  </si>
  <si>
    <t>Телевизор</t>
  </si>
  <si>
    <t>Direct LED, диагональ экрана не более 75дюймов,разрешение не менее 3840x2160, Wi-Fi, не менее 60 Гц, HDMI х 3, USB не менее 1 шт.</t>
  </si>
  <si>
    <t>Доска маркерная</t>
  </si>
  <si>
    <t>Тип магнитно маркерная, высота не более 100см, ширина не более 150 см.</t>
  </si>
  <si>
    <t>Программное обеспечение для шлема виртуальной реальности</t>
  </si>
  <si>
    <t>Учебное пособие предназначено для обучения работе 
управлением БПЛА в FPV режиме;
 Настройке параметров системы управления виртуального БПЛА;
 Планированию и выполнению миссий для БПЛА;
Симуляции различных типов БПЛА (квадрокоптер, гексакоптер) с различными физическими характеристиками;
выбора различных локаций, имитирующие реальные локации с географическими особенностями и привязкой к координатной
системе;
интерактивному отслеживанию процесса выполнения задач в
симуляторе.
Учебное пособие предназначено для обучения работе с беспилотными авиационными комплексами самолетного и вертолетного типа,  1 лицензия на 1 рабочее место, бессрочная.</t>
  </si>
  <si>
    <t>VR шлем (шлем виртуальной реальности)</t>
  </si>
  <si>
    <t>2 LCD панели, каждая с диагональю не более 2.88”
Разрешение: не более 2448 x 2448 пиксел на глаз (не более 4896 x 2448 пиксел на оба глаза)
Частота обновления: не более 90 Гц
Угол обзора: не более 120°
Два микрофона с шумоподавлением.
Два драйвера в каждом направленном динамике с патентованным дизайном
Два встроенных микрофона
Кнопка на шлеме   
Wi-Fi 
Датчики: 4 камеры для трекинга, Акселерометр, Гироскоп, Датчик приближения</t>
  </si>
  <si>
    <t>Беспилотный авиационный комплекс самолетного типа</t>
  </si>
  <si>
    <t>Длительность полета: до 3 часов
Макс. протяженность маршрута: 210 км
Площадь съемки за 1 полет: при масштабе 3-10 см/пикс: 15-42 км2
Макс. допустимая скорость ветра: 12 м/с
Скорость полета: до 110 км/ч
Макс. взлетная масса: 8,5 кг
Макс. масса полезной нагрузки: 1,5 кг
размах крыла: 222 см
Мин. безопасная высота полета: 100 м
Макс. высота полета: 4000 м
Температура эксплуатации: от -20 до +40 °С
Двигатель: электрический, бесколлекторный
Взлет / посадка: с пусковой установки / на парашюте, в автоматическом режиме.</t>
  </si>
  <si>
    <t>Беспилотный авиационный комплекс вертолётного типа</t>
  </si>
  <si>
    <t>Плановая точность фотограмметрической модели - 5 см.
Время полета - до 40 мин
Площадь съемки - до 1,5 км2 за полет с разрешением 3 см/пикс.
Камера 20,1 MP с APS-C матрицей.
Протяженность маршрута до 30 км.</t>
  </si>
  <si>
    <t>Наземная станция управления (НСУ) оператора БВС</t>
  </si>
  <si>
    <t>выполнена на базе ноутбука с предустановленным программным обеспечением, позволяющим отслеживать текущее положение БВС на карте местности
Ноутбук 1920x1080, IPS, RAM 8 ГБ, SSD 512 ГБ, дискретная видеокарта.</t>
  </si>
  <si>
    <t>Габаритные размеры не более 1200*500 мм, высота 580-820 мм, каркас - металл, столешница - ЛДСП</t>
  </si>
  <si>
    <t>Литое широкое сиденье и спинка стула пластичны, легко чистятся от загрязнений. Каркас - металлический, дугообразный с перемычками для крепления сидения., не более 500*500*480 мм</t>
  </si>
  <si>
    <t>Шкаф</t>
  </si>
  <si>
    <t>Шкаф размеры не менее 2000*1000*600 мм, не менее 6 полок,материал - ЛДСП.</t>
  </si>
  <si>
    <t>Учебный практико-ориентированный тренажер для отработки полетов в составе роя</t>
  </si>
  <si>
    <t>не менее 3 собранных и готовых к полетам квадрокоптера, WiFi-маршрутизатор -наличие,
 Поле маркеров для запуска роя дронов в помещении</t>
  </si>
  <si>
    <t>Учебный набор спортивного квадрокоптера</t>
  </si>
  <si>
    <t>"Длительность полета: до 10 минут Скорость полета: до 180 км/ч Габаритные размеры: 210х190х50 мм 
Температура эксплуатации: 
от 0 до +40 °С 
Макс. допустимая скорость ветра: до 5 м/с 
Масса квадрокоптера: 155 г
Максимальный взлетный вес: 449 г Макс. высота полета: 500 м 
Двигатели: бесколлекторные, 1408 4100 KV</t>
  </si>
  <si>
    <t>Ремкомплект, совместимый с набором спортивного квадрокоптера</t>
  </si>
  <si>
    <t>Ремкомплект, совместимый с набором спортивного квадрокоптера.</t>
  </si>
  <si>
    <t>В наличии</t>
  </si>
  <si>
    <t>Огнеупорный сейф для хранения для безопасного хранения АКБ</t>
  </si>
  <si>
    <t>сейф сохранности документов и ценностей при пожаре. Огнестойкость класс 60Б, размеры не более 1000х570х470 мм.</t>
  </si>
  <si>
    <t>3D принтер</t>
  </si>
  <si>
    <t>Технология печати: FFF. Область печати не более 201×201×210 мм. Минимальная толщина слоя 10 микрон. Скорость печати до 130см 3/час. Закрытый тип корпуса. Габариты не более 525х425х390 мм. Масса не более 17,5 кг. Максимальная мощность не более  400 Вт.</t>
  </si>
  <si>
    <t>стол под 3D принтер</t>
  </si>
  <si>
    <t>габаритные размеры не более 1015х740х500 мм</t>
  </si>
  <si>
    <t>Рабочее место учащегося</t>
  </si>
  <si>
    <t xml:space="preserve">Количество рабочих мест: </t>
  </si>
  <si>
    <t>Рабочее кресло на колесах</t>
  </si>
  <si>
    <t>Высота кресла/стула MIN
не более 790
Высота сиденья MIN
не более 445
Глубина сиденья MIN
не более 430, каркас - пластик</t>
  </si>
  <si>
    <t>шт. (на 1 раб. место)</t>
  </si>
  <si>
    <t>Стол рабочий компьютерный  не более 1300*740*750 мм, материал - ЛДСП.</t>
  </si>
  <si>
    <t>Диагональ монитора не менее 23", расширение 1920x1080 (FullHD), частота обновления экрана не менее 140 ГГц, наличие разъемов DisplayPort ,HDMI не менее 2 шт, яркость экрана не менее 250 Кд/м².Количество ядер не более 12, количество потоков не более 24, базовая частота процессора не менее 3,5ГГц, объем оперативной памяти не более 16Гб, объем видеопамяти не более 8Гб, тип накопителя SSD, объем накопителя SSD не более 500Гб, наличие дополнительного HDD, объем дополнительного HDD не более 1Тб, блок питания не менее 700Вт, корпус MiniTower с габаритами не более 40х17.5х37, наличие модуля мониторинга с ЖК-панелью, встроенный в 5.25 отсек автоматизированного рабочего места (АРМ), Диапазон измерения и отображения скорости вращения вентилятора на панели от 300 об/мин до 4999 об/мин, наличие клавиатуры с программным обеспечением, наличие предустановленного ПО из реестра МПТ.</t>
  </si>
  <si>
    <t>Программное обеспечение для  управления летательными аппаратами</t>
  </si>
  <si>
    <t>Направлено на получение практических навыков обучающихся   для решения задач моделирования аэродинамики и систем автоматического управления летательными аппаратам, 1 лицензия на 1 рабочее место, бессрочная.</t>
  </si>
  <si>
    <t>программное обеспечение для трехмерного моделирования и конструирования</t>
  </si>
  <si>
    <t>Направлено на получение практических навыков обучающихся   для моделирования и конструирования  летательными аппаратам, 1 лицензия на 1 рабочее место, бессрочная.</t>
  </si>
  <si>
    <t>Программное обеспечение с открытым исходным кодом для планирования и управления миссиями БПЛА.</t>
  </si>
  <si>
    <t>Направлено на получение практических навыков обучающихся   для автоматизации тестирования электронных узлов и систем летательных аппаратов, 1 лицензия на 1 рабочее место, бессрочная.</t>
  </si>
  <si>
    <t>Симулятор для ручных полетов</t>
  </si>
  <si>
    <t>Симулятор для ручных полетов представляет собой комплекс функциональных возможностей для обучения управлению и программированию беспилотных летательных аппаратов в ручном режиме. Возможность управления беспилотным летательным аппаратов в симуляторе с помощью пульта управления. Уровни: не менее 5 карт. Многопользовательский режим: не менее 3 режимов. 
Симулятор для ручных полетов имеет следующий функционал:
Базовые режимы
Отработка навыков полета на квадрокоптере в различных условиях, в том числе:
Режим свободного полета
Режим маневрирования в закрытом и открытом пространствах по заданной трассе, с учетом времени (дрон-рейсинг)
Режим планирования миссии для облета аграрного поля
Режим поиска объектов на поле
Режим пролета через препятствия
Режим полета по арукомаркерам
Базовые карты
Наличие карты, симулирующей пространство с аграрными полями
Наличие карты, симулирующей закрытые помещения
Наличие карты, симулирующей пересеченную местность с перепадом высот до 300 метров
Наличие карты, симулирующей реальную географическую местность
Управление в режимах 
Режимы «одиночная игра» и мультиплеер.
Вывод результатов и времени прохождения
Симуляция и изменение погодных условий
Возможность задавать направление ветра, используя перемещение по розе ветров
В процессе полета данные о БПЛА, такие как, горизонтальная скорость, вертикальная скорость, угол наклона, местоположение относительно точки взлета отображаются в виде информационных панелей
Тренажер позволяет планировать и выполнять полетные задания для квадрокоптера и БПЛА самолетного типа
Наличие образовательных миссий, включающих: пролет через кольца, полет в замкнутом пространстве, полет на открытой местности с оценкой прохождения
Возможность проведения гонки дронов в режиме мультиплеера
Наличие специализированных сценариев, включающих перенос объектов, поиск объектов
Возможность создавать датасеты снимков с камеры БПЛА. Учебное пособие предназначено для отработки навыков пилотирования квадрокоптера за компьютерами, указанным в текущей зоне, раздел "Рабочее место учащегося", позиция № 3, а также для использования позиций № 7,№ 8, №13,№14 , указанным в разделе «Общая зона»."</t>
  </si>
  <si>
    <t>Комплект пульта управления</t>
  </si>
  <si>
    <t>В комплект входит: не менее 1 
 пульта радиоуправления и 1 приемник.</t>
  </si>
  <si>
    <t>Количество ядер не менее 12, количество потоков не менее 24, базовая частота процессора не менее 3,5ГГц, объем оперативной памяти не менее 16Гб, объем видеопамяти не менее 8Гб, тип накопителя SSD, объем накопителя SSD не менее 500Гб, наличие дополнительного HDD, объем дополнительного HDD не менее 1Тб, блок питания не менее 700Вт, корпус MiniTower с габаритами не более 40х17.5х37, наличие модуля мониторинга с ЖК-панелью, встроенный в 5.25 отсек автоматизированного рабочего места (АРМ), Диапазон измерения и отображения скорости вращения вентилятора на панели от 300 об/мин до 4999 об/мин, наличие клавиатуры с программным обеспечением. Диагональ монитора не менее 23", расширение 1920x1080 (FullHD), частота обновления экрана не менее 140 ГГц, наличие разъемов DisplayPort ,HDMI не менее 2 шт, яркость экрана не менее 250 Кд/м².в комплекте кронштейн на струбцине для двух мониторов, наличие предустановленного ПО из реестра МПТ, пакет офисных программ.</t>
  </si>
  <si>
    <t>Монитор</t>
  </si>
  <si>
    <t>Диагональ монитора не менее 23", расширение 1920x1080 (FullHD), частота обновления экрана не менее 140 ГГц, наличие разъемов  DisplayPort ,HDMI не менее 2 шт, яркость экрана не менее 250  Кд/м².</t>
  </si>
  <si>
    <t>размеры не более 1380*675*750 мм, материал - ЛДСП.</t>
  </si>
  <si>
    <t>габариты (мм): не более 580 × 260 × 560 сетка/ткань, каркас - металл, пластик.</t>
  </si>
  <si>
    <t>Ремкомплект, совместимый с учебным программируемым набором квадрокоптера</t>
  </si>
  <si>
    <t>Ремкомплект состоит из:
 двигатели бесколлекторные- 2 шт, двигатели бесколлекторные - 2 шт, полётный контроллер -1 шт,
лучи под пропеллеры- 2 шт,
крышки рамы (верхняя, нижняя) -2 шт,  защита пропеллеров -1 шт, пропеллеры двухлопастные -2 шт, пропеллеры трёхлопастные -2 шт, регулятор оборотов двигателей -1 шт, аккумуляторная батарея- 1 шт.
крепежные элементы, инструменты необходимые для сборки (пластиковые стойки, кабеля).</t>
  </si>
  <si>
    <t>шт. (на 2 раб. места)</t>
  </si>
  <si>
    <t>ВБ</t>
  </si>
  <si>
    <t>Набор для сборки программируемого учебного квадрокоптера</t>
  </si>
  <si>
    <t>Длительность полета:
до 15 минут
Скорость полета:
до 70 км/ч
Габаритные размеры:
355х355х125 мм
Температура эксплуатации:
от 0 до +40 °С
Макс. допустимая скорость ветра:
до 5 м/с
Масса квадрокоптера:
230 г
Максимальный взлетный вес:
1 кг
Макс. высота полета:
500 м
Двигатели:
бесколлекторные, 2306 2300 KV.</t>
  </si>
  <si>
    <t>Стол рабочий монтажника радиоаппаратуры</t>
  </si>
  <si>
    <t>Размеры не более 1200х700х800 мм, каркас - металл, столешница - ЛДСП.</t>
  </si>
  <si>
    <t>Дымоуловитель (Дымопоглотитель) настольный</t>
  </si>
  <si>
    <t>Уровень шума - не менее 40 дБ
Воздуховод в комплекте - есть
Производительность - 60 м³/ч
Мощность - не менее 25 Вт
Питание - 220 В.</t>
  </si>
  <si>
    <t>Коврик для пайки и монтажных работ с магнитными вставками</t>
  </si>
  <si>
    <t>Размер не более 45см X 30cм Устойчивость к высокой температуре 500℃ Встроенная линейка 36см, материал - силикон.</t>
  </si>
  <si>
    <t>Паяльная станция с феном</t>
  </si>
  <si>
    <t>Мощность - 1150 Вт
Форма жала - клин
Тип жала - 900М-Т
Тип - комбинированная
Вид - цифровая
Напряжение - 220 В
Время разогрева - 0.6 мин
Температура нагрева - 100 ... 500 °С
Тип питания - электрический
Материал рукояти - пластик
С термофеном - да.</t>
  </si>
  <si>
    <t>С изменяемой высотой сиденья, без подлокотников, Высота кресла/стула MIN не более 790
Высота сиденья MIN
не более 445
Глубина сиденья MIN
не более 430, каркас - металл, пластик.</t>
  </si>
  <si>
    <t>Диагональ монитора не менее 23", расширение 1920x1080 (FullHD), частота обновления экрана не менее 140 ГГц, наличие разъемов DisplayPort ,HDMI не менее 2 шт, яркость экрана не менее 250 Кд/м².Количество ядер не более 12, количество потоков не более 24, базовая частота процессора не менее 3,5ГГц, объем оперативной памяти не более 16Гб, объем видеопамяти не более 8Гб, тип накопителя SSD, объем накопителя SSD не более 500Гб, наличие дополнительного HDD, объем дополнительного HDD не более 1Тб, блок питания не менее 700Вт, корпус MiniTower с габаритами не более 40х17.5х37, наличие модуля мониторинга с ЖК-панелью, встроенный в 5.25 отсек автоматизированного рабочего места (АРМ), Диапазон измерения и отображения скорости вращения вентилятора на панели от 300 об/мин до 4999 об/мин, наличие клавиатуры с программным обеспечением. наличие предустановленного ПО из реестра МПТ, пакет офисных программ.</t>
  </si>
  <si>
    <t>не более 1200*675*750 мм, материал - ЛДСП.</t>
  </si>
  <si>
    <t>Габариты не более 485 x 520 x 830 мм, каркас - металл.</t>
  </si>
  <si>
    <t>черно-белая печать, A4, не более 1200x1200 dpi, ч/б - не более 40 стр/мин (А4), АПД, Ethernet (RJ-45), USB.</t>
  </si>
  <si>
    <t>Направлено на получение практических навыков обучающихся для решения задач моделирования аэродинамики и систем автоматического управления летательными аппаратам, 1 лицензия на 1 рабочее место, бессрочная.</t>
  </si>
  <si>
    <t>Программное обеспечение контроля за состоянием и управлением беспилотных устройств</t>
  </si>
  <si>
    <t>Направлено на получение практических навыков обучающихся   для полного контроля за состоянием и управлением беспилотных устройств.1 лицензия на 1 рабочее место, бессрочная.</t>
  </si>
  <si>
    <t>не более 1200*675*750 мм, материал - ЛДСП</t>
  </si>
  <si>
    <t>Габариты не более 485 x 520 x 830 мм, каркас - металл</t>
  </si>
  <si>
    <t>черно-белая печать, A4, не более 1200x1200 dpi, ч/б - не более 40 стр/мин (А4), АПД, Ethernet (RJ-45), USB</t>
  </si>
  <si>
    <t>Направлено на получение практических навыков обучающихся   для моделирования и конструирования  летательными аппаратам, 1 лицензия на 1 рабочее место, бессрочная</t>
  </si>
  <si>
    <t>Направлено на получение практических навыков обучающихся   для автоматизации тестирования электронных узлов и систем летательных аппаратов, 1 лицензия на 1 рабочее место, бессрочная</t>
  </si>
  <si>
    <t>Тип - медицинская, исполнение-настенная.</t>
  </si>
  <si>
    <t>Материал корпуса:металл,
Перезаряжаемый:да, объем не более 6 л</t>
  </si>
  <si>
    <t>Программное обеспечение для управления летательными аппаратами</t>
  </si>
  <si>
    <t>Стол под 3D принтер</t>
  </si>
  <si>
    <t>Базовая часть</t>
  </si>
  <si>
    <t>Стол для 3D-принтера</t>
  </si>
  <si>
    <t>3D-принтер</t>
  </si>
  <si>
    <t>Учебное пособие для обучения работе управлением БПЛА в FPV режиме</t>
  </si>
  <si>
    <t>Наземная станция управления оператора беспилотного воздушного судна</t>
  </si>
  <si>
    <t>Программное обеспечение для трехмерного моделирования и конструирования</t>
  </si>
  <si>
    <t>09.02.07 Информационные системы и программирование
20.02.02 Защита в чрезвычайных ситуациях
20.02.04 Пожарная безопасность
25.02.08 Эксплуатация беспилотных авиационных систем
40.02.02 Правоохранительная деятельность</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</si>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</sst>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13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16" fillId="3" borderId="17"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29" fillId="0" borderId="19" xfId="5"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34" fillId="11" borderId="19" xfId="0" applyFont="1" applyFill="1" applyBorder="1" applyAlignment="1">
      <alignment horizontal="left" vertical="justify" wrapText="1"/>
    </xf>
    <xf numFmtId="0" fontId="33" fillId="0" borderId="19" xfId="0" applyFont="1" applyBorder="1" applyAlignment="1">
      <alignment horizontal="center" vertical="justify" wrapText="1"/>
    </xf>
    <xf numFmtId="0" fontId="35" fillId="0" borderId="19" xfId="0" applyFont="1" applyBorder="1" applyAlignment="1">
      <alignment horizontal="center" vertical="justify"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19" xfId="0" applyFont="1" applyBorder="1" applyAlignment="1">
      <alignment horizontal="left" vertical="center" wrapText="1"/>
    </xf>
    <xf numFmtId="0" fontId="15" fillId="0" borderId="19" xfId="0" applyFont="1" applyBorder="1" applyAlignment="1">
      <alignment horizontal="left" vertical="center"/>
    </xf>
    <xf numFmtId="0" fontId="15" fillId="0" borderId="19"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left" vertical="center"/>
    </xf>
    <xf numFmtId="0" fontId="15" fillId="0" borderId="8" xfId="0" applyFont="1" applyBorder="1" applyAlignment="1">
      <alignment horizontal="center" vertical="center"/>
    </xf>
    <xf numFmtId="0" fontId="13" fillId="0" borderId="17"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9" xfId="0" applyFont="1" applyBorder="1" applyAlignment="1">
      <alignment horizontal="left" vertical="center" wrapText="1"/>
    </xf>
    <xf numFmtId="0" fontId="15" fillId="0" borderId="18" xfId="0" applyFont="1" applyBorder="1" applyAlignment="1">
      <alignment horizontal="left" vertical="center" wrapText="1"/>
    </xf>
    <xf numFmtId="0" fontId="15" fillId="5" borderId="19" xfId="0" applyFont="1" applyFill="1" applyBorder="1" applyAlignment="1">
      <alignment horizontal="left" vertical="center"/>
    </xf>
    <xf numFmtId="0" fontId="15" fillId="0" borderId="14" xfId="0" applyFont="1" applyBorder="1" applyAlignment="1">
      <alignment horizontal="left" vertical="center" wrapText="1"/>
    </xf>
    <xf numFmtId="0" fontId="14" fillId="0" borderId="19" xfId="0" applyFont="1" applyBorder="1" applyAlignment="1">
      <alignment horizontal="lef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1"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3" fillId="0" borderId="19" xfId="0" applyFont="1" applyBorder="1" applyAlignment="1">
      <alignment horizontal="center" vertical="justify" wrapText="1"/>
    </xf>
    <xf numFmtId="0" fontId="35" fillId="0" borderId="19" xfId="0" applyFont="1" applyBorder="1" applyAlignment="1">
      <alignment horizontal="center" vertical="justify" wrapText="1"/>
    </xf>
    <xf numFmtId="0" fontId="33" fillId="12" borderId="19" xfId="0" applyFont="1" applyFill="1" applyBorder="1" applyAlignment="1">
      <alignment horizontal="center" vertical="justify" wrapText="1"/>
    </xf>
    <xf numFmtId="0" fontId="35" fillId="12" borderId="19" xfId="0" applyFont="1" applyFill="1" applyBorder="1" applyAlignment="1">
      <alignment horizontal="center" vertical="justify" wrapText="1"/>
    </xf>
    <xf numFmtId="0" fontId="35" fillId="0" borderId="0" xfId="0" applyFont="1" applyAlignment="1">
      <alignment wrapText="1"/>
    </xf>
    <xf numFmtId="0" fontId="35" fillId="0" borderId="0" xfId="0" applyFont="1" applyAlignment="1">
      <alignment horizontal="center" wrapText="1"/>
    </xf>
    <xf numFmtId="0" fontId="33" fillId="0" borderId="0" xfId="0" applyFont="1" applyAlignment="1">
      <alignment wrapText="1"/>
    </xf>
    <xf numFmtId="0" fontId="33" fillId="0" borderId="0" xfId="0" applyFont="1" applyAlignment="1">
      <alignment horizontal="center" wrapText="1"/>
    </xf>
    <xf numFmtId="0" fontId="34" fillId="11" borderId="19" xfId="0" applyFont="1" applyFill="1" applyBorder="1" applyAlignment="1">
      <alignment horizontal="left" vertical="justify" wrapText="1"/>
    </xf>
    <xf numFmtId="0" fontId="30" fillId="10" borderId="21" xfId="0" applyFont="1" applyFill="1" applyBorder="1" applyAlignment="1">
      <alignment horizontal="center" vertical="center" wrapText="1"/>
    </xf>
    <xf numFmtId="0" fontId="31" fillId="10" borderId="22" xfId="0" applyFont="1" applyFill="1" applyBorder="1" applyAlignment="1">
      <alignment horizontal="center" vertical="center" wrapText="1"/>
    </xf>
    <xf numFmtId="0" fontId="32" fillId="5" borderId="19" xfId="0" applyFont="1" applyFill="1" applyBorder="1" applyAlignment="1">
      <alignment vertical="center" wrapText="1"/>
    </xf>
    <xf numFmtId="0" fontId="33" fillId="5" borderId="19" xfId="0" applyFont="1" applyFill="1" applyBorder="1" applyAlignment="1">
      <alignment vertical="center" wrapText="1"/>
    </xf>
    <xf numFmtId="0" fontId="33" fillId="0" borderId="23" xfId="0" applyFont="1" applyBorder="1" applyAlignment="1">
      <alignment horizontal="left"/>
    </xf>
    <xf numFmtId="0" fontId="36"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62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6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33" t="s">
        <v>199</v>
      </c>
      <c r="B1" s="133"/>
      <c r="C1" s="133"/>
      <c r="D1" s="133"/>
      <c r="E1" s="133"/>
      <c r="F1" s="133"/>
      <c r="G1" s="133"/>
    </row>
    <row r="2" spans="1:7" ht="21" x14ac:dyDescent="0.3">
      <c r="A2" s="19" t="s">
        <v>44</v>
      </c>
      <c r="B2" s="18" t="s">
        <v>45</v>
      </c>
      <c r="C2" s="104" t="s">
        <v>84</v>
      </c>
      <c r="D2" s="104"/>
      <c r="E2" s="104"/>
      <c r="F2" s="104"/>
      <c r="G2" s="104"/>
    </row>
    <row r="3" spans="1:7" ht="18" x14ac:dyDescent="0.35">
      <c r="A3" s="105" t="s">
        <v>46</v>
      </c>
      <c r="B3" s="106"/>
      <c r="C3" s="107">
        <f>D30+D40</f>
        <v>12</v>
      </c>
      <c r="D3" s="107"/>
      <c r="E3" s="107"/>
      <c r="F3" s="107"/>
      <c r="G3" s="107"/>
    </row>
    <row r="4" spans="1:7" ht="82.2" customHeight="1" x14ac:dyDescent="0.3">
      <c r="A4" s="108" t="s">
        <v>47</v>
      </c>
      <c r="B4" s="109"/>
      <c r="C4" s="110" t="s">
        <v>198</v>
      </c>
      <c r="D4" s="110"/>
      <c r="E4" s="110"/>
      <c r="F4" s="110"/>
      <c r="G4" s="110"/>
    </row>
    <row r="5" spans="1:7" ht="14.4" x14ac:dyDescent="0.3">
      <c r="A5" s="113" t="s">
        <v>12</v>
      </c>
      <c r="B5" s="114"/>
      <c r="C5" s="114"/>
      <c r="D5" s="114"/>
      <c r="E5" s="114"/>
      <c r="F5" s="114"/>
      <c r="G5" s="114"/>
    </row>
    <row r="6" spans="1:7" ht="14.4" x14ac:dyDescent="0.3">
      <c r="A6" s="111" t="s">
        <v>48</v>
      </c>
      <c r="B6" s="112"/>
      <c r="C6" s="112"/>
      <c r="D6" s="112"/>
      <c r="E6" s="112"/>
      <c r="F6" s="112"/>
      <c r="G6" s="112"/>
    </row>
    <row r="7" spans="1:7" ht="14.4" x14ac:dyDescent="0.3">
      <c r="A7" s="111" t="s">
        <v>49</v>
      </c>
      <c r="B7" s="112"/>
      <c r="C7" s="112"/>
      <c r="D7" s="112"/>
      <c r="E7" s="112"/>
      <c r="F7" s="112"/>
      <c r="G7" s="112"/>
    </row>
    <row r="8" spans="1:7" ht="14.4" x14ac:dyDescent="0.3">
      <c r="A8" s="111" t="s">
        <v>50</v>
      </c>
      <c r="B8" s="112"/>
      <c r="C8" s="112"/>
      <c r="D8" s="112"/>
      <c r="E8" s="112"/>
      <c r="F8" s="112"/>
      <c r="G8" s="112"/>
    </row>
    <row r="9" spans="1:7" ht="14.4" x14ac:dyDescent="0.3">
      <c r="A9" s="111" t="s">
        <v>51</v>
      </c>
      <c r="B9" s="112"/>
      <c r="C9" s="112"/>
      <c r="D9" s="112"/>
      <c r="E9" s="112"/>
      <c r="F9" s="112"/>
      <c r="G9" s="112"/>
    </row>
    <row r="10" spans="1:7" ht="14.4" x14ac:dyDescent="0.3">
      <c r="A10" s="111" t="s">
        <v>52</v>
      </c>
      <c r="B10" s="112"/>
      <c r="C10" s="112"/>
      <c r="D10" s="112"/>
      <c r="E10" s="112"/>
      <c r="F10" s="112"/>
      <c r="G10" s="112"/>
    </row>
    <row r="11" spans="1:7" ht="14.4" x14ac:dyDescent="0.3">
      <c r="A11" s="111" t="s">
        <v>53</v>
      </c>
      <c r="B11" s="112"/>
      <c r="C11" s="112"/>
      <c r="D11" s="112"/>
      <c r="E11" s="112"/>
      <c r="F11" s="112"/>
      <c r="G11" s="112"/>
    </row>
    <row r="12" spans="1:7" ht="14.4" x14ac:dyDescent="0.3">
      <c r="A12" s="111" t="s">
        <v>54</v>
      </c>
      <c r="B12" s="112"/>
      <c r="C12" s="112"/>
      <c r="D12" s="112"/>
      <c r="E12" s="112"/>
      <c r="F12" s="112"/>
      <c r="G12" s="112"/>
    </row>
    <row r="13" spans="1:7" ht="14.4" x14ac:dyDescent="0.3">
      <c r="A13" s="94" t="s">
        <v>18</v>
      </c>
      <c r="B13" s="95"/>
      <c r="C13" s="95"/>
      <c r="D13" s="95"/>
      <c r="E13" s="95"/>
      <c r="F13" s="95"/>
      <c r="G13" s="95"/>
    </row>
    <row r="14" spans="1:7" ht="17.399999999999999" x14ac:dyDescent="0.3">
      <c r="A14" s="96" t="s">
        <v>11</v>
      </c>
      <c r="B14" s="97"/>
      <c r="C14" s="97"/>
      <c r="D14" s="97"/>
      <c r="E14" s="93"/>
      <c r="F14" s="93"/>
      <c r="G14" s="97"/>
    </row>
    <row r="15" spans="1:7" s="25" customFormat="1" ht="46.8" x14ac:dyDescent="0.3">
      <c r="A15" s="24" t="s">
        <v>0</v>
      </c>
      <c r="B15" s="24" t="s">
        <v>1</v>
      </c>
      <c r="C15" s="23" t="s">
        <v>9</v>
      </c>
      <c r="D15" s="23" t="s">
        <v>2</v>
      </c>
      <c r="E15" s="30"/>
      <c r="F15" s="31"/>
      <c r="G15" s="26" t="s">
        <v>55</v>
      </c>
    </row>
    <row r="16" spans="1:7" s="25" customFormat="1" ht="31.2" x14ac:dyDescent="0.3">
      <c r="A16" s="44">
        <v>1</v>
      </c>
      <c r="B16" s="85" t="s">
        <v>194</v>
      </c>
      <c r="C16" s="20" t="s">
        <v>15</v>
      </c>
      <c r="D16" s="10" t="s">
        <v>5</v>
      </c>
      <c r="E16" s="32"/>
      <c r="F16" s="33"/>
      <c r="G16" s="17">
        <v>1</v>
      </c>
    </row>
    <row r="17" spans="1:7" s="25" customFormat="1" ht="31.2" x14ac:dyDescent="0.3">
      <c r="A17" s="44">
        <v>2</v>
      </c>
      <c r="B17" s="88" t="s">
        <v>114</v>
      </c>
      <c r="C17" s="43" t="s">
        <v>15</v>
      </c>
      <c r="D17" s="10" t="s">
        <v>5</v>
      </c>
      <c r="E17" s="32"/>
      <c r="F17" s="33"/>
      <c r="G17" s="27">
        <v>1</v>
      </c>
    </row>
    <row r="18" spans="1:7" ht="31.2" x14ac:dyDescent="0.3">
      <c r="A18" s="44">
        <v>3</v>
      </c>
      <c r="B18" s="86" t="s">
        <v>118</v>
      </c>
      <c r="C18" s="43" t="s">
        <v>15</v>
      </c>
      <c r="D18" s="10" t="s">
        <v>10</v>
      </c>
      <c r="E18" s="32"/>
      <c r="F18" s="33"/>
      <c r="G18" s="27">
        <v>1</v>
      </c>
    </row>
    <row r="19" spans="1:7" ht="31.2" x14ac:dyDescent="0.3">
      <c r="A19" s="44">
        <v>4</v>
      </c>
      <c r="B19" s="71" t="s">
        <v>116</v>
      </c>
      <c r="C19" s="43" t="s">
        <v>15</v>
      </c>
      <c r="D19" s="10" t="s">
        <v>10</v>
      </c>
      <c r="E19" s="32"/>
      <c r="F19" s="33"/>
      <c r="G19" s="27">
        <v>1</v>
      </c>
    </row>
    <row r="20" spans="1:7" ht="31.2" x14ac:dyDescent="0.3">
      <c r="A20" s="44">
        <v>5</v>
      </c>
      <c r="B20" s="89" t="s">
        <v>39</v>
      </c>
      <c r="C20" s="43" t="s">
        <v>15</v>
      </c>
      <c r="D20" s="10" t="s">
        <v>5</v>
      </c>
      <c r="E20" s="32"/>
      <c r="F20" s="33"/>
      <c r="G20" s="27">
        <v>1</v>
      </c>
    </row>
    <row r="21" spans="1:7" ht="31.2" x14ac:dyDescent="0.3">
      <c r="A21" s="44">
        <v>6</v>
      </c>
      <c r="B21" s="87" t="s">
        <v>27</v>
      </c>
      <c r="C21" s="43" t="s">
        <v>15</v>
      </c>
      <c r="D21" s="10" t="s">
        <v>5</v>
      </c>
      <c r="E21" s="32"/>
      <c r="F21" s="33"/>
      <c r="G21" s="27">
        <v>1</v>
      </c>
    </row>
    <row r="22" spans="1:7" ht="31.2" x14ac:dyDescent="0.3">
      <c r="A22" s="44">
        <v>7</v>
      </c>
      <c r="B22" s="71" t="s">
        <v>196</v>
      </c>
      <c r="C22" s="43" t="s">
        <v>15</v>
      </c>
      <c r="D22" s="10" t="s">
        <v>10</v>
      </c>
      <c r="E22" s="32"/>
      <c r="F22" s="33"/>
      <c r="G22" s="27">
        <v>1</v>
      </c>
    </row>
    <row r="23" spans="1:7" ht="31.2" x14ac:dyDescent="0.3">
      <c r="A23" s="44">
        <v>8</v>
      </c>
      <c r="B23" s="71" t="s">
        <v>133</v>
      </c>
      <c r="C23" s="43" t="s">
        <v>15</v>
      </c>
      <c r="D23" s="10" t="s">
        <v>10</v>
      </c>
      <c r="E23" s="32"/>
      <c r="F23" s="33"/>
      <c r="G23" s="27">
        <v>1</v>
      </c>
    </row>
    <row r="24" spans="1:7" ht="31.2" x14ac:dyDescent="0.3">
      <c r="A24" s="44">
        <v>9</v>
      </c>
      <c r="B24" s="71" t="s">
        <v>106</v>
      </c>
      <c r="C24" s="43" t="s">
        <v>15</v>
      </c>
      <c r="D24" s="10" t="s">
        <v>10</v>
      </c>
      <c r="E24" s="32"/>
      <c r="F24" s="33"/>
      <c r="G24" s="27">
        <v>1</v>
      </c>
    </row>
    <row r="25" spans="1:7" ht="31.2" x14ac:dyDescent="0.3">
      <c r="A25" s="44">
        <v>10</v>
      </c>
      <c r="B25" s="71" t="s">
        <v>130</v>
      </c>
      <c r="C25" s="43" t="s">
        <v>15</v>
      </c>
      <c r="D25" s="10" t="s">
        <v>10</v>
      </c>
      <c r="E25" s="32"/>
      <c r="F25" s="33"/>
      <c r="G25" s="27">
        <v>1</v>
      </c>
    </row>
    <row r="26" spans="1:7" ht="31.2" x14ac:dyDescent="0.3">
      <c r="A26" s="44">
        <v>11</v>
      </c>
      <c r="B26" s="71" t="s">
        <v>193</v>
      </c>
      <c r="C26" s="43" t="s">
        <v>15</v>
      </c>
      <c r="D26" s="10" t="s">
        <v>6</v>
      </c>
      <c r="E26" s="32"/>
      <c r="F26" s="33"/>
      <c r="G26" s="27">
        <v>1</v>
      </c>
    </row>
    <row r="27" spans="1:7" ht="31.2" x14ac:dyDescent="0.3">
      <c r="A27" s="44">
        <v>12</v>
      </c>
      <c r="B27" s="71" t="s">
        <v>195</v>
      </c>
      <c r="C27" s="43" t="s">
        <v>15</v>
      </c>
      <c r="D27" s="10" t="s">
        <v>80</v>
      </c>
      <c r="E27" s="32"/>
      <c r="F27" s="33"/>
      <c r="G27" s="27">
        <v>1</v>
      </c>
    </row>
    <row r="28" spans="1:7" ht="31.2" x14ac:dyDescent="0.3">
      <c r="A28" s="44">
        <v>13</v>
      </c>
      <c r="B28" s="71" t="s">
        <v>128</v>
      </c>
      <c r="C28" s="43" t="s">
        <v>15</v>
      </c>
      <c r="D28" s="10" t="s">
        <v>10</v>
      </c>
      <c r="E28" s="32"/>
      <c r="F28" s="33"/>
      <c r="G28" s="27">
        <v>1</v>
      </c>
    </row>
    <row r="29" spans="1:7" ht="17.399999999999999" x14ac:dyDescent="0.3">
      <c r="A29" s="101" t="s">
        <v>74</v>
      </c>
      <c r="B29" s="102"/>
      <c r="C29" s="102"/>
      <c r="D29" s="103">
        <v>1</v>
      </c>
      <c r="E29" s="103"/>
      <c r="F29" s="103"/>
      <c r="G29" s="103"/>
    </row>
    <row r="30" spans="1:7" x14ac:dyDescent="0.3">
      <c r="A30" s="98" t="s">
        <v>16</v>
      </c>
      <c r="B30" s="99"/>
      <c r="C30" s="99"/>
      <c r="D30" s="100">
        <v>6</v>
      </c>
      <c r="E30" s="100"/>
      <c r="F30" s="100"/>
      <c r="G30" s="100"/>
    </row>
    <row r="31" spans="1:7" s="25" customFormat="1" ht="46.8" x14ac:dyDescent="0.3">
      <c r="A31" s="24" t="s">
        <v>0</v>
      </c>
      <c r="B31" s="24" t="s">
        <v>1</v>
      </c>
      <c r="C31" s="24" t="s">
        <v>9</v>
      </c>
      <c r="D31" s="24" t="s">
        <v>2</v>
      </c>
      <c r="E31" s="24" t="s">
        <v>56</v>
      </c>
      <c r="F31" s="24" t="s">
        <v>57</v>
      </c>
      <c r="G31" s="24" t="s">
        <v>55</v>
      </c>
    </row>
    <row r="32" spans="1:7" s="25" customFormat="1" ht="31.2" x14ac:dyDescent="0.3">
      <c r="A32" s="44">
        <v>1</v>
      </c>
      <c r="B32" s="71" t="s">
        <v>169</v>
      </c>
      <c r="C32" s="9" t="s">
        <v>15</v>
      </c>
      <c r="D32" s="10" t="s">
        <v>10</v>
      </c>
      <c r="E32" s="28">
        <v>1</v>
      </c>
      <c r="F32" s="28" t="s">
        <v>58</v>
      </c>
      <c r="G32" s="28">
        <f t="shared" ref="G32:G38" si="0">$D$30*E32/IF(F32="на 1 р.м.",1,IF(F32="на 2 р.м.",2,#VALUE!))</f>
        <v>6</v>
      </c>
    </row>
    <row r="33" spans="1:7" s="25" customFormat="1" ht="31.2" x14ac:dyDescent="0.3">
      <c r="A33" s="44">
        <v>2</v>
      </c>
      <c r="B33" s="8" t="s">
        <v>171</v>
      </c>
      <c r="C33" s="9" t="s">
        <v>15</v>
      </c>
      <c r="D33" s="10" t="s">
        <v>10</v>
      </c>
      <c r="E33" s="28">
        <v>1</v>
      </c>
      <c r="F33" s="28" t="s">
        <v>58</v>
      </c>
      <c r="G33" s="28">
        <f t="shared" si="0"/>
        <v>6</v>
      </c>
    </row>
    <row r="34" spans="1:7" ht="31.2" x14ac:dyDescent="0.3">
      <c r="A34" s="44">
        <v>3</v>
      </c>
      <c r="B34" s="71" t="s">
        <v>165</v>
      </c>
      <c r="C34" s="9" t="s">
        <v>15</v>
      </c>
      <c r="D34" s="10" t="s">
        <v>10</v>
      </c>
      <c r="E34" s="28">
        <v>1</v>
      </c>
      <c r="F34" s="28" t="s">
        <v>58</v>
      </c>
      <c r="G34" s="28">
        <f t="shared" si="0"/>
        <v>6</v>
      </c>
    </row>
    <row r="35" spans="1:7" ht="31.2" x14ac:dyDescent="0.3">
      <c r="A35" s="44">
        <v>4</v>
      </c>
      <c r="B35" s="71" t="s">
        <v>173</v>
      </c>
      <c r="C35" s="9" t="s">
        <v>15</v>
      </c>
      <c r="D35" s="10" t="s">
        <v>10</v>
      </c>
      <c r="E35" s="28">
        <v>1</v>
      </c>
      <c r="F35" s="28" t="s">
        <v>58</v>
      </c>
      <c r="G35" s="28">
        <f t="shared" si="0"/>
        <v>6</v>
      </c>
    </row>
    <row r="36" spans="1:7" ht="31.2" x14ac:dyDescent="0.3">
      <c r="A36" s="44">
        <v>5</v>
      </c>
      <c r="B36" s="71" t="s">
        <v>141</v>
      </c>
      <c r="C36" s="9" t="s">
        <v>15</v>
      </c>
      <c r="D36" s="10" t="s">
        <v>6</v>
      </c>
      <c r="E36" s="28">
        <v>1</v>
      </c>
      <c r="F36" s="28" t="s">
        <v>58</v>
      </c>
      <c r="G36" s="28">
        <f t="shared" si="0"/>
        <v>6</v>
      </c>
    </row>
    <row r="37" spans="1:7" ht="31.2" x14ac:dyDescent="0.3">
      <c r="A37" s="44">
        <v>6</v>
      </c>
      <c r="B37" s="71" t="s">
        <v>161</v>
      </c>
      <c r="C37" s="9" t="s">
        <v>15</v>
      </c>
      <c r="D37" s="10" t="s">
        <v>10</v>
      </c>
      <c r="E37" s="28">
        <v>1</v>
      </c>
      <c r="F37" s="28" t="s">
        <v>58</v>
      </c>
      <c r="G37" s="28">
        <f t="shared" si="0"/>
        <v>6</v>
      </c>
    </row>
    <row r="38" spans="1:7" ht="31.2" x14ac:dyDescent="0.3">
      <c r="A38" s="44">
        <v>7</v>
      </c>
      <c r="B38" s="71" t="s">
        <v>167</v>
      </c>
      <c r="C38" s="9" t="s">
        <v>15</v>
      </c>
      <c r="D38" s="10" t="s">
        <v>6</v>
      </c>
      <c r="E38" s="28">
        <v>1</v>
      </c>
      <c r="F38" s="28" t="s">
        <v>73</v>
      </c>
      <c r="G38" s="28">
        <f t="shared" si="0"/>
        <v>3</v>
      </c>
    </row>
    <row r="39" spans="1:7" ht="17.399999999999999" x14ac:dyDescent="0.3">
      <c r="A39" s="101" t="s">
        <v>74</v>
      </c>
      <c r="B39" s="102"/>
      <c r="C39" s="102"/>
      <c r="D39" s="103">
        <v>2</v>
      </c>
      <c r="E39" s="103"/>
      <c r="F39" s="103"/>
      <c r="G39" s="103"/>
    </row>
    <row r="40" spans="1:7" x14ac:dyDescent="0.3">
      <c r="A40" s="98" t="s">
        <v>16</v>
      </c>
      <c r="B40" s="99"/>
      <c r="C40" s="99"/>
      <c r="D40" s="100">
        <v>6</v>
      </c>
      <c r="E40" s="100"/>
      <c r="F40" s="100"/>
      <c r="G40" s="100"/>
    </row>
    <row r="41" spans="1:7" s="25" customFormat="1" ht="46.8" x14ac:dyDescent="0.3">
      <c r="A41" s="24" t="s">
        <v>0</v>
      </c>
      <c r="B41" s="24" t="s">
        <v>1</v>
      </c>
      <c r="C41" s="24" t="s">
        <v>9</v>
      </c>
      <c r="D41" s="24" t="s">
        <v>2</v>
      </c>
      <c r="E41" s="24" t="s">
        <v>56</v>
      </c>
      <c r="F41" s="24" t="s">
        <v>57</v>
      </c>
      <c r="G41" s="24" t="s">
        <v>55</v>
      </c>
    </row>
    <row r="42" spans="1:7" s="25" customFormat="1" ht="93.6" x14ac:dyDescent="0.3">
      <c r="A42" s="44">
        <v>1</v>
      </c>
      <c r="B42" s="11" t="s">
        <v>41</v>
      </c>
      <c r="C42" s="20" t="s">
        <v>70</v>
      </c>
      <c r="D42" s="10" t="s">
        <v>5</v>
      </c>
      <c r="E42" s="28">
        <v>1</v>
      </c>
      <c r="F42" s="28" t="s">
        <v>58</v>
      </c>
      <c r="G42" s="28">
        <f t="shared" ref="G42:G47" si="1">$D$40*E42/IF(F42="на 1 р.м.",1,IF(F42="на 2 р.м.",2,#VALUE!))</f>
        <v>6</v>
      </c>
    </row>
    <row r="43" spans="1:7" s="25" customFormat="1" ht="31.2" x14ac:dyDescent="0.3">
      <c r="A43" s="44">
        <v>2</v>
      </c>
      <c r="B43" s="54" t="s">
        <v>190</v>
      </c>
      <c r="C43" s="13" t="s">
        <v>15</v>
      </c>
      <c r="D43" s="10" t="s">
        <v>17</v>
      </c>
      <c r="E43" s="28">
        <v>1</v>
      </c>
      <c r="F43" s="28" t="s">
        <v>58</v>
      </c>
      <c r="G43" s="28">
        <f t="shared" si="1"/>
        <v>6</v>
      </c>
    </row>
    <row r="44" spans="1:7" s="25" customFormat="1" ht="46.8" x14ac:dyDescent="0.3">
      <c r="A44" s="45">
        <v>3</v>
      </c>
      <c r="B44" s="84" t="s">
        <v>150</v>
      </c>
      <c r="C44" s="13" t="s">
        <v>15</v>
      </c>
      <c r="D44" s="10" t="s">
        <v>17</v>
      </c>
      <c r="E44" s="28">
        <v>1</v>
      </c>
      <c r="F44" s="28" t="s">
        <v>58</v>
      </c>
      <c r="G44" s="28">
        <f t="shared" si="1"/>
        <v>6</v>
      </c>
    </row>
    <row r="45" spans="1:7" ht="31.2" x14ac:dyDescent="0.3">
      <c r="A45" s="44">
        <v>4</v>
      </c>
      <c r="B45" s="71" t="s">
        <v>152</v>
      </c>
      <c r="C45" s="13" t="s">
        <v>15</v>
      </c>
      <c r="D45" s="10" t="s">
        <v>80</v>
      </c>
      <c r="E45" s="28">
        <v>1</v>
      </c>
      <c r="F45" s="28" t="s">
        <v>58</v>
      </c>
      <c r="G45" s="28">
        <f t="shared" si="1"/>
        <v>6</v>
      </c>
    </row>
    <row r="46" spans="1:7" ht="31.2" x14ac:dyDescent="0.3">
      <c r="A46" s="44">
        <v>5</v>
      </c>
      <c r="B46" s="71" t="s">
        <v>59</v>
      </c>
      <c r="C46" s="13" t="s">
        <v>15</v>
      </c>
      <c r="D46" s="10" t="s">
        <v>6</v>
      </c>
      <c r="E46" s="28">
        <v>1</v>
      </c>
      <c r="F46" s="28" t="s">
        <v>58</v>
      </c>
      <c r="G46" s="28">
        <f t="shared" si="1"/>
        <v>6</v>
      </c>
    </row>
    <row r="47" spans="1:7" ht="31.2" x14ac:dyDescent="0.3">
      <c r="A47" s="44">
        <v>6</v>
      </c>
      <c r="B47" s="71" t="s">
        <v>60</v>
      </c>
      <c r="C47" s="13" t="s">
        <v>15</v>
      </c>
      <c r="D47" s="10" t="s">
        <v>6</v>
      </c>
      <c r="E47" s="28">
        <v>1</v>
      </c>
      <c r="F47" s="28" t="s">
        <v>58</v>
      </c>
      <c r="G47" s="28">
        <f t="shared" si="1"/>
        <v>6</v>
      </c>
    </row>
    <row r="48" spans="1:7" ht="17.399999999999999" x14ac:dyDescent="0.3">
      <c r="A48" s="90" t="s">
        <v>14</v>
      </c>
      <c r="B48" s="91"/>
      <c r="C48" s="91"/>
      <c r="D48" s="91"/>
      <c r="E48" s="92"/>
      <c r="F48" s="92"/>
      <c r="G48" s="91"/>
    </row>
    <row r="49" spans="1:7" s="25" customFormat="1" ht="46.8" x14ac:dyDescent="0.3">
      <c r="A49" s="24" t="s">
        <v>0</v>
      </c>
      <c r="B49" s="24" t="s">
        <v>1</v>
      </c>
      <c r="C49" s="23" t="s">
        <v>9</v>
      </c>
      <c r="D49" s="23" t="s">
        <v>2</v>
      </c>
      <c r="E49" s="30"/>
      <c r="F49" s="31"/>
      <c r="G49" s="26" t="s">
        <v>55</v>
      </c>
    </row>
    <row r="50" spans="1:7" s="25" customFormat="1" ht="31.2" x14ac:dyDescent="0.3">
      <c r="A50" s="47">
        <v>1</v>
      </c>
      <c r="B50" s="11" t="s">
        <v>41</v>
      </c>
      <c r="C50" s="9" t="s">
        <v>15</v>
      </c>
      <c r="D50" s="10" t="s">
        <v>5</v>
      </c>
      <c r="E50" s="34"/>
      <c r="F50" s="35"/>
      <c r="G50" s="17">
        <v>1</v>
      </c>
    </row>
    <row r="51" spans="1:7" s="25" customFormat="1" ht="31.2" x14ac:dyDescent="0.3">
      <c r="A51" s="47">
        <v>2</v>
      </c>
      <c r="B51" s="8" t="s">
        <v>40</v>
      </c>
      <c r="C51" s="9" t="s">
        <v>15</v>
      </c>
      <c r="D51" s="10" t="s">
        <v>6</v>
      </c>
      <c r="E51" s="34"/>
      <c r="F51" s="35"/>
      <c r="G51" s="17">
        <v>1</v>
      </c>
    </row>
    <row r="52" spans="1:7" s="25" customFormat="1" ht="31.2" x14ac:dyDescent="0.3">
      <c r="A52" s="47">
        <v>3</v>
      </c>
      <c r="B52" s="8" t="s">
        <v>23</v>
      </c>
      <c r="C52" s="9" t="s">
        <v>15</v>
      </c>
      <c r="D52" s="10" t="s">
        <v>6</v>
      </c>
      <c r="E52" s="36"/>
      <c r="F52" s="37"/>
      <c r="G52" s="17">
        <v>1</v>
      </c>
    </row>
    <row r="53" spans="1:7" ht="17.399999999999999" x14ac:dyDescent="0.3">
      <c r="A53" s="90" t="s">
        <v>13</v>
      </c>
      <c r="B53" s="91"/>
      <c r="C53" s="91"/>
      <c r="D53" s="91"/>
      <c r="E53" s="93"/>
      <c r="F53" s="93"/>
      <c r="G53" s="91"/>
    </row>
    <row r="54" spans="1:7" s="25" customFormat="1" ht="46.8" x14ac:dyDescent="0.3">
      <c r="A54" s="24" t="s">
        <v>0</v>
      </c>
      <c r="B54" s="24" t="s">
        <v>1</v>
      </c>
      <c r="C54" s="23" t="s">
        <v>9</v>
      </c>
      <c r="D54" s="23" t="s">
        <v>2</v>
      </c>
      <c r="E54" s="30"/>
      <c r="F54" s="31"/>
      <c r="G54" s="26" t="s">
        <v>55</v>
      </c>
    </row>
    <row r="55" spans="1:7" s="25" customFormat="1" ht="31.2" x14ac:dyDescent="0.3">
      <c r="A55" s="47">
        <v>1</v>
      </c>
      <c r="B55" s="11" t="s">
        <v>19</v>
      </c>
      <c r="C55" s="20" t="s">
        <v>15</v>
      </c>
      <c r="D55" s="10" t="s">
        <v>8</v>
      </c>
      <c r="E55" s="32"/>
      <c r="F55" s="33"/>
      <c r="G55" s="29">
        <v>1</v>
      </c>
    </row>
    <row r="56" spans="1:7" s="25" customFormat="1" ht="31.2" x14ac:dyDescent="0.3">
      <c r="A56" s="47">
        <v>2</v>
      </c>
      <c r="B56" s="8" t="s">
        <v>22</v>
      </c>
      <c r="C56" s="20" t="s">
        <v>15</v>
      </c>
      <c r="D56" s="10" t="s">
        <v>8</v>
      </c>
      <c r="E56" s="32"/>
      <c r="F56" s="33"/>
      <c r="G56" s="29">
        <v>1</v>
      </c>
    </row>
    <row r="57" spans="1:7" s="25" customFormat="1" ht="31.2" x14ac:dyDescent="0.3">
      <c r="A57" s="47">
        <v>3</v>
      </c>
      <c r="B57" s="21" t="s">
        <v>34</v>
      </c>
      <c r="C57" s="20" t="s">
        <v>15</v>
      </c>
      <c r="D57" s="10" t="s">
        <v>75</v>
      </c>
      <c r="E57" s="32"/>
      <c r="F57" s="33"/>
      <c r="G57" s="17">
        <f>$C$3</f>
        <v>12</v>
      </c>
    </row>
    <row r="58" spans="1:7" s="25" customFormat="1" ht="31.2" x14ac:dyDescent="0.3">
      <c r="A58" s="47">
        <v>4</v>
      </c>
      <c r="B58" s="11" t="s">
        <v>20</v>
      </c>
      <c r="C58" s="20" t="s">
        <v>15</v>
      </c>
      <c r="D58" s="10" t="s">
        <v>8</v>
      </c>
      <c r="E58" s="38"/>
      <c r="F58" s="39"/>
      <c r="G58" s="29">
        <v>1</v>
      </c>
    </row>
    <row r="59" spans="1:7" s="25" customFormat="1" ht="31.2" x14ac:dyDescent="0.3">
      <c r="A59" s="47">
        <v>5</v>
      </c>
      <c r="B59" s="22" t="s">
        <v>38</v>
      </c>
      <c r="C59" s="20" t="s">
        <v>15</v>
      </c>
      <c r="D59" s="10" t="s">
        <v>75</v>
      </c>
      <c r="E59" s="38"/>
      <c r="F59" s="39"/>
      <c r="G59" s="17">
        <f>$C$3</f>
        <v>12</v>
      </c>
    </row>
    <row r="60" spans="1:7" s="25" customFormat="1" ht="31.2" x14ac:dyDescent="0.3">
      <c r="A60" s="47">
        <v>6</v>
      </c>
      <c r="B60" s="8" t="s">
        <v>21</v>
      </c>
      <c r="C60" s="20" t="s">
        <v>15</v>
      </c>
      <c r="D60" s="10" t="s">
        <v>8</v>
      </c>
      <c r="E60" s="40"/>
      <c r="F60" s="41"/>
      <c r="G60" s="29">
        <v>1</v>
      </c>
    </row>
  </sheetData>
  <sortState xmlns:xlrd2="http://schemas.microsoft.com/office/spreadsheetml/2017/richdata2" ref="B32:G38">
    <sortCondition ref="B32:B38"/>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48:G48"/>
    <mergeCell ref="A53:G53"/>
    <mergeCell ref="A13:G13"/>
    <mergeCell ref="A14:G14"/>
    <mergeCell ref="A40:C40"/>
    <mergeCell ref="D40:G40"/>
    <mergeCell ref="A30:C30"/>
    <mergeCell ref="D30:G30"/>
    <mergeCell ref="A29:C29"/>
    <mergeCell ref="D29:G29"/>
    <mergeCell ref="A39:C39"/>
    <mergeCell ref="D39:G39"/>
  </mergeCells>
  <conditionalFormatting sqref="B60">
    <cfRule type="cellIs" dxfId="155" priority="116" operator="equal">
      <formula>"Аппаратный тренажер "</formula>
    </cfRule>
  </conditionalFormatting>
  <conditionalFormatting sqref="D16:D28">
    <cfRule type="expression" dxfId="154" priority="15">
      <formula>EXACT("Учебное пособие",D16)</formula>
    </cfRule>
    <cfRule type="expression" dxfId="153" priority="16">
      <formula>EXACT("СИЗ",D16)</formula>
    </cfRule>
    <cfRule type="expression" dxfId="152" priority="17">
      <formula>EXACT("Охрана труда",D16)</formula>
    </cfRule>
    <cfRule type="expression" dxfId="151" priority="18">
      <formula>EXACT("Программное обеспечение",D16)</formula>
    </cfRule>
    <cfRule type="expression" dxfId="150" priority="19">
      <formula>EXACT("Оборудование IT",D16)</formula>
    </cfRule>
    <cfRule type="expression" dxfId="149" priority="20">
      <formula>EXACT("Мебель",D16)</formula>
    </cfRule>
    <cfRule type="expression" dxfId="148" priority="21">
      <formula>EXACT("Оборудование",D16)</formula>
    </cfRule>
  </conditionalFormatting>
  <conditionalFormatting sqref="D32:D38">
    <cfRule type="expression" dxfId="147" priority="1">
      <formula>EXACT("Учебное пособие",D32)</formula>
    </cfRule>
    <cfRule type="expression" dxfId="146" priority="2">
      <formula>EXACT("СИЗ",D32)</formula>
    </cfRule>
    <cfRule type="expression" dxfId="145" priority="3">
      <formula>EXACT("Охрана труда",D32)</formula>
    </cfRule>
    <cfRule type="expression" dxfId="144" priority="4">
      <formula>EXACT("Программное обеспечение",D32)</formula>
    </cfRule>
    <cfRule type="expression" dxfId="143" priority="5">
      <formula>EXACT("Оборудование IT",D32)</formula>
    </cfRule>
    <cfRule type="expression" dxfId="142" priority="6">
      <formula>EXACT("Мебель",D32)</formula>
    </cfRule>
    <cfRule type="expression" dxfId="141" priority="7">
      <formula>EXACT("Оборудование",D32)</formula>
    </cfRule>
  </conditionalFormatting>
  <conditionalFormatting sqref="D42:D47">
    <cfRule type="expression" dxfId="140" priority="8">
      <formula>EXACT("Учебное пособие",D42)</formula>
    </cfRule>
    <cfRule type="expression" dxfId="139" priority="9">
      <formula>EXACT("СИЗ",D42)</formula>
    </cfRule>
    <cfRule type="expression" dxfId="138" priority="10">
      <formula>EXACT("Охрана труда",D42)</formula>
    </cfRule>
    <cfRule type="expression" dxfId="137" priority="11">
      <formula>EXACT("Программное обеспечение",D42)</formula>
    </cfRule>
    <cfRule type="expression" dxfId="136" priority="12">
      <formula>EXACT("Оборудование IT",D42)</formula>
    </cfRule>
    <cfRule type="expression" dxfId="135" priority="13">
      <formula>EXACT("Мебель",D42)</formula>
    </cfRule>
    <cfRule type="expression" dxfId="134" priority="14">
      <formula>EXACT("Оборудование",D42)</formula>
    </cfRule>
  </conditionalFormatting>
  <conditionalFormatting sqref="D50:D52">
    <cfRule type="expression" dxfId="133" priority="64">
      <formula>EXACT("Учебное пособие",D50)</formula>
    </cfRule>
    <cfRule type="expression" dxfId="132" priority="65">
      <formula>EXACT("СИЗ",D50)</formula>
    </cfRule>
    <cfRule type="expression" dxfId="131" priority="66">
      <formula>EXACT("Охрана труда",D50)</formula>
    </cfRule>
    <cfRule type="expression" dxfId="130" priority="67">
      <formula>EXACT("Программное обеспечение",D50)</formula>
    </cfRule>
    <cfRule type="expression" dxfId="129" priority="68">
      <formula>EXACT("Оборудование IT",D50)</formula>
    </cfRule>
    <cfRule type="expression" dxfId="128" priority="69">
      <formula>EXACT("Мебель",D50)</formula>
    </cfRule>
    <cfRule type="expression" dxfId="127" priority="70">
      <formula>EXACT("Оборудование",D50)</formula>
    </cfRule>
  </conditionalFormatting>
  <conditionalFormatting sqref="D55:D60">
    <cfRule type="expression" dxfId="126" priority="71">
      <formula>EXACT("Учебное пособие",D55)</formula>
    </cfRule>
    <cfRule type="expression" dxfId="125" priority="72">
      <formula>EXACT("СИЗ",D55)</formula>
    </cfRule>
    <cfRule type="expression" dxfId="124" priority="73">
      <formula>EXACT("Охрана труда",D55)</formula>
    </cfRule>
    <cfRule type="expression" dxfId="123" priority="74">
      <formula>EXACT("Программное обеспечение",D55)</formula>
    </cfRule>
    <cfRule type="expression" dxfId="122" priority="75">
      <formula>EXACT("Оборудование IT",D55)</formula>
    </cfRule>
    <cfRule type="expression" dxfId="121" priority="76">
      <formula>EXACT("Мебель",D55)</formula>
    </cfRule>
    <cfRule type="expression" dxfId="120" priority="77">
      <formula>EXACT("Оборудование",D55)</formula>
    </cfRule>
  </conditionalFormatting>
  <dataValidations count="2">
    <dataValidation type="list" allowBlank="1" showInputMessage="1" showErrorMessage="1" sqref="F42:F47 F32:F38" xr:uid="{860AB650-7BE1-4DA1-902C-ACE91A8B4EA4}">
      <formula1>"на 1 р.м.,на 2 р.м."</formula1>
    </dataValidation>
    <dataValidation allowBlank="1" showErrorMessage="1" sqref="D39 D29 B40:C1048576 B2:C28 B30:C38"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D55:D1048576 D42:D48 D16:D28 D50:D53 D3 D32:D38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55</v>
      </c>
    </row>
    <row r="2" spans="1:5" ht="21" x14ac:dyDescent="0.3">
      <c r="A2" s="115" t="s">
        <v>6</v>
      </c>
      <c r="B2" s="115"/>
      <c r="C2" s="115"/>
      <c r="D2" s="115"/>
      <c r="E2" s="115"/>
    </row>
    <row r="3" spans="1:5" s="25" customFormat="1" ht="31.2" x14ac:dyDescent="0.3">
      <c r="A3" s="45">
        <v>1</v>
      </c>
      <c r="B3" s="11" t="s">
        <v>30</v>
      </c>
      <c r="C3" s="46" t="s">
        <v>15</v>
      </c>
      <c r="D3" s="10" t="s">
        <v>6</v>
      </c>
      <c r="E3" s="48">
        <v>1</v>
      </c>
    </row>
    <row r="4" spans="1:5" s="25" customFormat="1" ht="31.2" x14ac:dyDescent="0.3">
      <c r="A4" s="45">
        <v>2</v>
      </c>
      <c r="B4" s="11" t="s">
        <v>29</v>
      </c>
      <c r="C4" s="46" t="s">
        <v>15</v>
      </c>
      <c r="D4" s="10" t="s">
        <v>6</v>
      </c>
      <c r="E4" s="48">
        <v>1</v>
      </c>
    </row>
    <row r="5" spans="1:5" s="25" customFormat="1" ht="31.2" x14ac:dyDescent="0.3">
      <c r="A5" s="44">
        <v>3</v>
      </c>
      <c r="B5" s="49" t="s">
        <v>69</v>
      </c>
      <c r="C5" s="20" t="s">
        <v>15</v>
      </c>
      <c r="D5" s="10" t="s">
        <v>6</v>
      </c>
      <c r="E5" s="50">
        <v>1</v>
      </c>
    </row>
    <row r="6" spans="1:5" s="25" customFormat="1" ht="31.2" x14ac:dyDescent="0.3">
      <c r="A6" s="45">
        <v>4</v>
      </c>
      <c r="B6" s="51" t="s">
        <v>37</v>
      </c>
      <c r="C6" s="46" t="s">
        <v>15</v>
      </c>
      <c r="D6" s="10" t="s">
        <v>6</v>
      </c>
      <c r="E6" s="48">
        <v>1</v>
      </c>
    </row>
    <row r="7" spans="1:5" s="25" customFormat="1" ht="31.2" x14ac:dyDescent="0.3">
      <c r="A7" s="45">
        <v>5</v>
      </c>
      <c r="B7" s="8" t="s">
        <v>78</v>
      </c>
      <c r="C7" s="13" t="s">
        <v>15</v>
      </c>
      <c r="D7" s="10" t="s">
        <v>6</v>
      </c>
      <c r="E7" s="53">
        <v>1</v>
      </c>
    </row>
    <row r="8" spans="1:5" s="25" customFormat="1" ht="31.2" x14ac:dyDescent="0.3">
      <c r="A8" s="44">
        <v>6</v>
      </c>
      <c r="B8" s="8" t="s">
        <v>79</v>
      </c>
      <c r="C8" s="13" t="s">
        <v>15</v>
      </c>
      <c r="D8" s="10" t="s">
        <v>6</v>
      </c>
      <c r="E8" s="53">
        <v>1</v>
      </c>
    </row>
    <row r="9" spans="1:5" s="25" customFormat="1" ht="31.2" x14ac:dyDescent="0.3">
      <c r="A9" s="45">
        <v>7</v>
      </c>
      <c r="B9" s="52" t="s">
        <v>33</v>
      </c>
      <c r="C9" s="46" t="s">
        <v>15</v>
      </c>
      <c r="D9" s="10" t="s">
        <v>6</v>
      </c>
      <c r="E9" s="53">
        <v>1</v>
      </c>
    </row>
    <row r="10" spans="1:5" s="25" customFormat="1" ht="31.2" x14ac:dyDescent="0.3">
      <c r="A10" s="44">
        <v>8</v>
      </c>
      <c r="B10" s="11" t="s">
        <v>63</v>
      </c>
      <c r="C10" s="20" t="s">
        <v>15</v>
      </c>
      <c r="D10" s="10" t="s">
        <v>6</v>
      </c>
      <c r="E10" s="53">
        <v>1</v>
      </c>
    </row>
    <row r="11" spans="1:5" s="25" customFormat="1" ht="31.2" x14ac:dyDescent="0.3">
      <c r="A11" s="45">
        <v>9</v>
      </c>
      <c r="B11" s="11" t="s">
        <v>62</v>
      </c>
      <c r="C11" s="20" t="s">
        <v>15</v>
      </c>
      <c r="D11" s="10" t="s">
        <v>6</v>
      </c>
      <c r="E11" s="53">
        <v>1</v>
      </c>
    </row>
    <row r="12" spans="1:5" ht="21" x14ac:dyDescent="0.3">
      <c r="A12" s="115" t="s">
        <v>5</v>
      </c>
      <c r="B12" s="115"/>
      <c r="C12" s="115"/>
      <c r="D12" s="115"/>
      <c r="E12" s="115"/>
    </row>
    <row r="13" spans="1:5" s="25" customFormat="1" ht="31.2" x14ac:dyDescent="0.3">
      <c r="A13" s="45">
        <v>1</v>
      </c>
      <c r="B13" s="54" t="s">
        <v>25</v>
      </c>
      <c r="C13" s="46" t="s">
        <v>15</v>
      </c>
      <c r="D13" s="10" t="s">
        <v>5</v>
      </c>
      <c r="E13" s="55">
        <v>1</v>
      </c>
    </row>
    <row r="14" spans="1:5" s="25" customFormat="1" ht="31.2" x14ac:dyDescent="0.3">
      <c r="A14" s="45">
        <v>2</v>
      </c>
      <c r="B14" s="12" t="s">
        <v>24</v>
      </c>
      <c r="C14" s="46" t="s">
        <v>15</v>
      </c>
      <c r="D14" s="10" t="s">
        <v>5</v>
      </c>
      <c r="E14" s="55">
        <v>1</v>
      </c>
    </row>
    <row r="15" spans="1:5" s="25" customFormat="1" ht="31.2" x14ac:dyDescent="0.3">
      <c r="A15" s="45">
        <v>3</v>
      </c>
      <c r="B15" s="12" t="s">
        <v>41</v>
      </c>
      <c r="C15" s="13" t="s">
        <v>15</v>
      </c>
      <c r="D15" s="10" t="s">
        <v>5</v>
      </c>
      <c r="E15" s="55">
        <v>1</v>
      </c>
    </row>
    <row r="16" spans="1:5" s="25" customFormat="1" ht="31.2" x14ac:dyDescent="0.3">
      <c r="A16" s="45">
        <v>4</v>
      </c>
      <c r="B16" s="54" t="s">
        <v>27</v>
      </c>
      <c r="C16" s="46" t="s">
        <v>15</v>
      </c>
      <c r="D16" s="10" t="s">
        <v>5</v>
      </c>
      <c r="E16" s="55">
        <v>1</v>
      </c>
    </row>
    <row r="17" spans="1:5" s="25" customFormat="1" ht="31.2" x14ac:dyDescent="0.3">
      <c r="A17" s="45">
        <v>5</v>
      </c>
      <c r="B17" s="12" t="s">
        <v>28</v>
      </c>
      <c r="C17" s="46" t="s">
        <v>15</v>
      </c>
      <c r="D17" s="10" t="s">
        <v>5</v>
      </c>
      <c r="E17" s="55">
        <v>1</v>
      </c>
    </row>
    <row r="18" spans="1:5" s="25" customFormat="1" ht="31.2" x14ac:dyDescent="0.3">
      <c r="A18" s="45">
        <v>6</v>
      </c>
      <c r="B18" s="8" t="s">
        <v>26</v>
      </c>
      <c r="C18" s="20" t="s">
        <v>15</v>
      </c>
      <c r="D18" s="10" t="s">
        <v>5</v>
      </c>
      <c r="E18" s="55">
        <v>1</v>
      </c>
    </row>
    <row r="19" spans="1:5" s="25" customFormat="1" ht="31.2" x14ac:dyDescent="0.3">
      <c r="A19" s="45">
        <v>7</v>
      </c>
      <c r="B19" s="21" t="s">
        <v>43</v>
      </c>
      <c r="C19" s="20" t="s">
        <v>15</v>
      </c>
      <c r="D19" s="10" t="s">
        <v>5</v>
      </c>
      <c r="E19" s="55">
        <v>1</v>
      </c>
    </row>
    <row r="20" spans="1:5" s="25" customFormat="1" ht="31.2" x14ac:dyDescent="0.3">
      <c r="A20" s="45">
        <v>8</v>
      </c>
      <c r="B20" s="21" t="s">
        <v>42</v>
      </c>
      <c r="C20" s="46" t="s">
        <v>15</v>
      </c>
      <c r="D20" s="10" t="s">
        <v>10</v>
      </c>
      <c r="E20" s="55">
        <v>1</v>
      </c>
    </row>
    <row r="21" spans="1:5" s="25" customFormat="1" ht="62.4" x14ac:dyDescent="0.3">
      <c r="A21" s="45">
        <v>9</v>
      </c>
      <c r="B21" s="12" t="s">
        <v>61</v>
      </c>
      <c r="C21" s="46" t="s">
        <v>71</v>
      </c>
      <c r="D21" s="10" t="s">
        <v>5</v>
      </c>
      <c r="E21" s="48">
        <v>1</v>
      </c>
    </row>
    <row r="22" spans="1:5" ht="21" x14ac:dyDescent="0.3">
      <c r="A22" s="116" t="s">
        <v>36</v>
      </c>
      <c r="B22" s="117"/>
      <c r="C22" s="117"/>
      <c r="D22" s="117"/>
      <c r="E22" s="118"/>
    </row>
    <row r="23" spans="1:5" s="25" customFormat="1" ht="31.2" x14ac:dyDescent="0.3">
      <c r="A23" s="44">
        <v>1</v>
      </c>
      <c r="B23" s="71" t="s">
        <v>197</v>
      </c>
      <c r="C23" s="46" t="s">
        <v>15</v>
      </c>
      <c r="D23" s="10" t="s">
        <v>17</v>
      </c>
      <c r="E23" s="55">
        <v>1</v>
      </c>
    </row>
    <row r="24" spans="1:5" ht="21" x14ac:dyDescent="0.3">
      <c r="A24" s="116" t="s">
        <v>10</v>
      </c>
      <c r="B24" s="117"/>
      <c r="C24" s="117"/>
      <c r="D24" s="117"/>
      <c r="E24" s="118"/>
    </row>
    <row r="25" spans="1:5" s="25" customFormat="1" ht="31.2" x14ac:dyDescent="0.3">
      <c r="A25" s="56">
        <v>1</v>
      </c>
      <c r="B25" s="71" t="s">
        <v>126</v>
      </c>
      <c r="C25" s="46" t="s">
        <v>15</v>
      </c>
      <c r="D25" s="10" t="s">
        <v>10</v>
      </c>
      <c r="E25" s="55">
        <v>1</v>
      </c>
    </row>
  </sheetData>
  <sortState xmlns:xlrd2="http://schemas.microsoft.com/office/spreadsheetml/2017/richdata2" ref="B3:E11">
    <sortCondition ref="B3:B11"/>
  </sortState>
  <mergeCells count="4">
    <mergeCell ref="A2:E2"/>
    <mergeCell ref="A12:E12"/>
    <mergeCell ref="A22:E22"/>
    <mergeCell ref="A24:E24"/>
  </mergeCells>
  <conditionalFormatting sqref="D1:D2 D26:D9947">
    <cfRule type="endsWith" dxfId="119" priority="86" operator="endsWith" text="Оборудование">
      <formula>RIGHT(D1,LEN("Оборудование"))="Оборудование"</formula>
    </cfRule>
    <cfRule type="containsText" dxfId="118" priority="87" operator="containsText" text="Программное обеспечение">
      <formula>NOT(ISERROR(SEARCH("Программное обеспечение",D1)))</formula>
    </cfRule>
    <cfRule type="endsWith" dxfId="117" priority="88" operator="endsWith" text="Оборудование IT">
      <formula>RIGHT(D1,LEN("Оборудование IT"))="Оборудование IT"</formula>
    </cfRule>
    <cfRule type="containsText" dxfId="116" priority="89" operator="containsText" text="Мебель">
      <formula>NOT(ISERROR(SEARCH("Мебель",D1)))</formula>
    </cfRule>
  </conditionalFormatting>
  <conditionalFormatting sqref="D3:D11">
    <cfRule type="expression" dxfId="115" priority="29">
      <formula>EXACT("Учебное пособие",D3)</formula>
    </cfRule>
    <cfRule type="expression" dxfId="114" priority="30">
      <formula>EXACT("СИЗ",D3)</formula>
    </cfRule>
    <cfRule type="expression" dxfId="113" priority="31">
      <formula>EXACT("Охрана труда",D3)</formula>
    </cfRule>
    <cfRule type="expression" dxfId="112" priority="32">
      <formula>EXACT("Программное обеспечение",D3)</formula>
    </cfRule>
    <cfRule type="expression" dxfId="111" priority="33">
      <formula>EXACT("Оборудование IT",D3)</formula>
    </cfRule>
    <cfRule type="expression" dxfId="110" priority="34">
      <formula>EXACT("Мебель",D3)</formula>
    </cfRule>
    <cfRule type="expression" dxfId="109" priority="35">
      <formula>EXACT("Оборудование",D3)</formula>
    </cfRule>
  </conditionalFormatting>
  <conditionalFormatting sqref="D12">
    <cfRule type="endsWith" dxfId="108" priority="38" operator="endsWith" text="Оборудование">
      <formula>RIGHT(D12,LEN("Оборудование"))="Оборудование"</formula>
    </cfRule>
    <cfRule type="containsText" dxfId="107" priority="39" operator="containsText" text="Программное обеспечение">
      <formula>NOT(ISERROR(SEARCH("Программное обеспечение",D12)))</formula>
    </cfRule>
    <cfRule type="endsWith" dxfId="106" priority="40" operator="endsWith" text="Оборудование IT">
      <formula>RIGHT(D12,LEN("Оборудование IT"))="Оборудование IT"</formula>
    </cfRule>
    <cfRule type="containsText" dxfId="105" priority="41" operator="containsText" text="Мебель">
      <formula>NOT(ISERROR(SEARCH("Мебель",D12)))</formula>
    </cfRule>
  </conditionalFormatting>
  <conditionalFormatting sqref="D13:D21">
    <cfRule type="expression" dxfId="104" priority="22">
      <formula>EXACT("Учебное пособие",D13)</formula>
    </cfRule>
    <cfRule type="expression" dxfId="103" priority="23">
      <formula>EXACT("СИЗ",D13)</formula>
    </cfRule>
    <cfRule type="expression" dxfId="102" priority="24">
      <formula>EXACT("Охрана труда",D13)</formula>
    </cfRule>
    <cfRule type="expression" dxfId="101" priority="25">
      <formula>EXACT("Программное обеспечение",D13)</formula>
    </cfRule>
    <cfRule type="expression" dxfId="100" priority="26">
      <formula>EXACT("Оборудование IT",D13)</formula>
    </cfRule>
    <cfRule type="expression" dxfId="99" priority="27">
      <formula>EXACT("Мебель",D13)</formula>
    </cfRule>
    <cfRule type="expression" dxfId="98" priority="28">
      <formula>EXACT("Оборудование",D13)</formula>
    </cfRule>
  </conditionalFormatting>
  <conditionalFormatting sqref="D22 D24">
    <cfRule type="containsText" dxfId="97" priority="162" operator="containsText" text="Программное обеспечение">
      <formula>NOT(ISERROR(SEARCH("Программное обеспечение",D22)))</formula>
    </cfRule>
    <cfRule type="endsWith" dxfId="96" priority="163" operator="endsWith" text="Оборудование IT">
      <formula>RIGHT(D22,LEN("Оборудование IT"))="Оборудование IT"</formula>
    </cfRule>
  </conditionalFormatting>
  <conditionalFormatting sqref="D22">
    <cfRule type="containsText" dxfId="95" priority="164" operator="containsText" text="Мебель">
      <formula>NOT(ISERROR(SEARCH("Мебель",D22)))</formula>
    </cfRule>
  </conditionalFormatting>
  <conditionalFormatting sqref="D23">
    <cfRule type="expression" dxfId="94" priority="15">
      <formula>EXACT("Учебное пособие",D23)</formula>
    </cfRule>
    <cfRule type="expression" dxfId="93" priority="16">
      <formula>EXACT("СИЗ",D23)</formula>
    </cfRule>
    <cfRule type="expression" dxfId="92" priority="17">
      <formula>EXACT("Охрана труда",D23)</formula>
    </cfRule>
    <cfRule type="expression" dxfId="91" priority="18">
      <formula>EXACT("Программное обеспечение",D23)</formula>
    </cfRule>
    <cfRule type="expression" dxfId="90" priority="19">
      <formula>EXACT("Оборудование IT",D23)</formula>
    </cfRule>
    <cfRule type="expression" dxfId="89" priority="20">
      <formula>EXACT("Мебель",D23)</formula>
    </cfRule>
    <cfRule type="expression" dxfId="88" priority="21">
      <formula>EXACT("Оборудование",D23)</formula>
    </cfRule>
  </conditionalFormatting>
  <conditionalFormatting sqref="D24 D22">
    <cfRule type="endsWith" dxfId="87" priority="161" operator="endsWith" text="Оборудование">
      <formula>RIGHT(D22,LEN("Оборудование"))="Оборудование"</formula>
    </cfRule>
  </conditionalFormatting>
  <conditionalFormatting sqref="D24">
    <cfRule type="containsText" dxfId="86" priority="107" operator="containsText" text="Мебель">
      <formula>NOT(ISERROR(SEARCH("Мебель",D24)))</formula>
    </cfRule>
    <cfRule type="cellIs" dxfId="85" priority="108" operator="equal">
      <formula>"Техника безопасности"</formula>
    </cfRule>
    <cfRule type="cellIs" dxfId="84" priority="109" operator="equal">
      <formula>"Охрана труда"</formula>
    </cfRule>
    <cfRule type="endsWith" dxfId="83" priority="148" operator="endsWith" text="Оборудование">
      <formula>RIGHT(D24,LEN("Оборудование"))="Оборудование"</formula>
    </cfRule>
    <cfRule type="containsText" dxfId="82" priority="149" operator="containsText" text="Программное обеспечение">
      <formula>NOT(ISERROR(SEARCH("Программное обеспечение",D24)))</formula>
    </cfRule>
    <cfRule type="endsWith" dxfId="81" priority="150" operator="endsWith" text="Оборудование IT">
      <formula>RIGHT(D24,LEN("Оборудование IT"))="Оборудование IT"</formula>
    </cfRule>
    <cfRule type="containsText" dxfId="80" priority="151" operator="containsText" text="Мебель">
      <formula>NOT(ISERROR(SEARCH("Мебель",D24)))</formula>
    </cfRule>
  </conditionalFormatting>
  <conditionalFormatting sqref="D25">
    <cfRule type="expression" dxfId="79" priority="8">
      <formula>EXACT("Учебное пособие",D25)</formula>
    </cfRule>
    <cfRule type="expression" dxfId="78" priority="9">
      <formula>EXACT("СИЗ",D25)</formula>
    </cfRule>
    <cfRule type="expression" dxfId="77" priority="10">
      <formula>EXACT("Охрана труда",D25)</formula>
    </cfRule>
    <cfRule type="expression" dxfId="76" priority="11">
      <formula>EXACT("Программное обеспечение",D25)</formula>
    </cfRule>
    <cfRule type="expression" dxfId="75" priority="12">
      <formula>EXACT("Оборудование IT",D25)</formula>
    </cfRule>
    <cfRule type="expression" dxfId="74" priority="13">
      <formula>EXACT("Мебель",D25)</formula>
    </cfRule>
    <cfRule type="expression" dxfId="73" priority="14">
      <formula>EXACT("Оборудование",D25)</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22 B24:B1048576" xr:uid="{B31479A3-79F2-4B88-872D-1D2E816BD980}"/>
    <dataValidation allowBlank="1" showErrorMessage="1" sqref="B10:C11 B25 B23"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D1:D2 D24 D12 D26:D1048576</xm:sqref>
        </x14:dataValidation>
        <x14:dataValidation type="list" allowBlank="1" showInputMessage="1" showErrorMessage="1" xr:uid="{64B009F1-9C6A-4E7B-AA87-D9067D5E25EA}">
          <x14:formula1>
            <xm:f>Виды!$A$1:$A$7</xm:f>
          </x14:formula1>
          <xm:sqref>D25 D23 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4" activePane="bottomLeft" state="frozenSplit"/>
      <selection activeCell="D19" sqref="D19"/>
      <selection pane="bottomLeft" activeCell="D19" sqref="D19"/>
    </sheetView>
  </sheetViews>
  <sheetFormatPr defaultRowHeight="15.6" x14ac:dyDescent="0.3"/>
  <cols>
    <col min="1" max="1" width="32.6640625" style="74" customWidth="1"/>
    <col min="2" max="2" width="100.6640625" style="70" customWidth="1"/>
    <col min="3" max="3" width="25.6640625" style="77" bestFit="1" customWidth="1"/>
    <col min="4" max="4" width="14.44140625" style="77" customWidth="1"/>
    <col min="5" max="5" width="25.6640625" style="77" customWidth="1"/>
    <col min="6" max="6" width="14.33203125" style="77" customWidth="1"/>
    <col min="7" max="7" width="13.88671875" style="69" customWidth="1"/>
    <col min="8" max="8" width="20.88671875" style="69" customWidth="1"/>
    <col min="9" max="16384" width="8.88671875" style="70"/>
  </cols>
  <sheetData>
    <row r="1" spans="1:8" s="81" customFormat="1" ht="31.2" x14ac:dyDescent="0.3">
      <c r="A1" s="6" t="s">
        <v>1</v>
      </c>
      <c r="B1" s="5" t="s">
        <v>9</v>
      </c>
      <c r="C1" s="78" t="s">
        <v>2</v>
      </c>
      <c r="D1" s="79"/>
      <c r="E1" s="80"/>
      <c r="F1" s="6" t="s">
        <v>7</v>
      </c>
      <c r="G1" s="6" t="s">
        <v>31</v>
      </c>
      <c r="H1" s="6" t="s">
        <v>32</v>
      </c>
    </row>
    <row r="2" spans="1:8" x14ac:dyDescent="0.3">
      <c r="A2" s="71" t="s">
        <v>135</v>
      </c>
      <c r="B2" s="72" t="s">
        <v>136</v>
      </c>
      <c r="C2" s="10" t="s">
        <v>5</v>
      </c>
      <c r="D2" s="73"/>
      <c r="E2" s="73"/>
      <c r="F2" s="73">
        <v>1</v>
      </c>
      <c r="G2" s="69">
        <f t="shared" ref="G2:G20" si="0">COUNTIF($A$2:$A$999,A2)</f>
        <v>1</v>
      </c>
      <c r="H2" s="69" t="s">
        <v>35</v>
      </c>
    </row>
    <row r="3" spans="1:8" ht="31.2" x14ac:dyDescent="0.3">
      <c r="A3" s="71" t="s">
        <v>114</v>
      </c>
      <c r="B3" s="72" t="s">
        <v>115</v>
      </c>
      <c r="C3" s="10" t="s">
        <v>5</v>
      </c>
      <c r="D3" s="73"/>
      <c r="E3" s="73"/>
      <c r="F3" s="73">
        <v>1</v>
      </c>
      <c r="G3" s="69">
        <f t="shared" si="0"/>
        <v>1</v>
      </c>
      <c r="H3" s="69" t="s">
        <v>35</v>
      </c>
    </row>
    <row r="4" spans="1:8" ht="31.2" x14ac:dyDescent="0.3">
      <c r="A4" s="71" t="s">
        <v>118</v>
      </c>
      <c r="B4" s="72" t="s">
        <v>119</v>
      </c>
      <c r="C4" s="10" t="s">
        <v>10</v>
      </c>
      <c r="D4" s="73"/>
      <c r="E4" s="73"/>
      <c r="F4" s="73">
        <v>1</v>
      </c>
      <c r="G4" s="69">
        <f t="shared" si="0"/>
        <v>1</v>
      </c>
      <c r="H4" s="69" t="s">
        <v>192</v>
      </c>
    </row>
    <row r="5" spans="1:8" ht="31.2" x14ac:dyDescent="0.3">
      <c r="A5" s="71" t="s">
        <v>116</v>
      </c>
      <c r="B5" s="72" t="s">
        <v>117</v>
      </c>
      <c r="C5" s="10" t="s">
        <v>10</v>
      </c>
      <c r="D5" s="73"/>
      <c r="E5" s="73"/>
      <c r="F5" s="73">
        <v>1</v>
      </c>
      <c r="G5" s="69">
        <f t="shared" si="0"/>
        <v>1</v>
      </c>
      <c r="H5" s="69" t="s">
        <v>192</v>
      </c>
    </row>
    <row r="6" spans="1:8" x14ac:dyDescent="0.3">
      <c r="A6" s="71" t="s">
        <v>110</v>
      </c>
      <c r="B6" s="72" t="s">
        <v>111</v>
      </c>
      <c r="C6" s="10" t="s">
        <v>6</v>
      </c>
      <c r="D6" s="73"/>
      <c r="E6" s="73"/>
      <c r="F6" s="73">
        <v>2</v>
      </c>
      <c r="G6" s="69">
        <f t="shared" si="0"/>
        <v>1</v>
      </c>
      <c r="H6" s="69" t="s">
        <v>35</v>
      </c>
    </row>
    <row r="7" spans="1:8" ht="31.2" x14ac:dyDescent="0.3">
      <c r="A7" s="71" t="s">
        <v>120</v>
      </c>
      <c r="B7" s="72" t="s">
        <v>121</v>
      </c>
      <c r="C7" s="10" t="s">
        <v>10</v>
      </c>
      <c r="D7" s="73"/>
      <c r="E7" s="73"/>
      <c r="F7" s="73">
        <v>3</v>
      </c>
      <c r="G7" s="69">
        <f t="shared" si="0"/>
        <v>1</v>
      </c>
      <c r="H7" s="69" t="s">
        <v>192</v>
      </c>
    </row>
    <row r="8" spans="1:8" ht="46.8" x14ac:dyDescent="0.3">
      <c r="A8" s="71" t="s">
        <v>133</v>
      </c>
      <c r="B8" s="72" t="s">
        <v>134</v>
      </c>
      <c r="C8" s="10" t="s">
        <v>10</v>
      </c>
      <c r="D8" s="73"/>
      <c r="E8" s="73"/>
      <c r="F8" s="73">
        <v>1</v>
      </c>
      <c r="G8" s="69">
        <f t="shared" si="0"/>
        <v>1</v>
      </c>
      <c r="H8" s="69" t="s">
        <v>192</v>
      </c>
    </row>
    <row r="9" spans="1:8" ht="31.2" x14ac:dyDescent="0.3">
      <c r="A9" s="71" t="s">
        <v>112</v>
      </c>
      <c r="B9" s="72" t="s">
        <v>113</v>
      </c>
      <c r="C9" s="10" t="s">
        <v>80</v>
      </c>
      <c r="D9" s="73"/>
      <c r="E9" s="73"/>
      <c r="F9" s="73">
        <v>1</v>
      </c>
      <c r="G9" s="69">
        <f t="shared" si="0"/>
        <v>1</v>
      </c>
      <c r="H9" s="69" t="s">
        <v>35</v>
      </c>
    </row>
    <row r="10" spans="1:8" x14ac:dyDescent="0.3">
      <c r="A10" s="71" t="s">
        <v>106</v>
      </c>
      <c r="B10" s="72" t="s">
        <v>107</v>
      </c>
      <c r="C10" s="10" t="s">
        <v>10</v>
      </c>
      <c r="D10" s="73"/>
      <c r="E10" s="73"/>
      <c r="F10" s="73">
        <v>6</v>
      </c>
      <c r="G10" s="69">
        <f t="shared" si="0"/>
        <v>1</v>
      </c>
      <c r="H10" s="69" t="s">
        <v>192</v>
      </c>
    </row>
    <row r="11" spans="1:8" ht="46.8" x14ac:dyDescent="0.3">
      <c r="A11" s="71" t="s">
        <v>130</v>
      </c>
      <c r="B11" s="72" t="s">
        <v>131</v>
      </c>
      <c r="C11" s="10" t="s">
        <v>10</v>
      </c>
      <c r="D11" s="73"/>
      <c r="E11" s="73"/>
      <c r="F11" s="73">
        <v>1</v>
      </c>
      <c r="G11" s="69">
        <f t="shared" si="0"/>
        <v>1</v>
      </c>
      <c r="H11" s="69" t="s">
        <v>192</v>
      </c>
    </row>
    <row r="12" spans="1:8" x14ac:dyDescent="0.3">
      <c r="A12" s="71" t="s">
        <v>103</v>
      </c>
      <c r="B12" s="72" t="s">
        <v>104</v>
      </c>
      <c r="C12" s="10" t="s">
        <v>6</v>
      </c>
      <c r="D12" s="73"/>
      <c r="E12" s="73"/>
      <c r="F12" s="73">
        <v>2</v>
      </c>
      <c r="G12" s="69">
        <f t="shared" si="0"/>
        <v>2</v>
      </c>
      <c r="H12" s="69" t="s">
        <v>35</v>
      </c>
    </row>
    <row r="13" spans="1:8" x14ac:dyDescent="0.3">
      <c r="A13" s="71" t="s">
        <v>103</v>
      </c>
      <c r="B13" s="72" t="s">
        <v>104</v>
      </c>
      <c r="C13" s="10" t="s">
        <v>6</v>
      </c>
      <c r="D13" s="73"/>
      <c r="E13" s="73"/>
      <c r="F13" s="73">
        <v>2</v>
      </c>
      <c r="G13" s="69">
        <f t="shared" si="0"/>
        <v>2</v>
      </c>
      <c r="H13" s="69" t="s">
        <v>35</v>
      </c>
    </row>
    <row r="14" spans="1:8" hidden="1" x14ac:dyDescent="0.3">
      <c r="A14" s="71" t="s">
        <v>40</v>
      </c>
      <c r="B14" s="72" t="s">
        <v>122</v>
      </c>
      <c r="C14" s="10" t="s">
        <v>6</v>
      </c>
      <c r="D14" s="73"/>
      <c r="E14" s="73"/>
      <c r="F14" s="73">
        <v>14</v>
      </c>
      <c r="G14" s="69">
        <f t="shared" si="0"/>
        <v>1</v>
      </c>
    </row>
    <row r="15" spans="1:8" x14ac:dyDescent="0.3">
      <c r="A15" s="71" t="s">
        <v>191</v>
      </c>
      <c r="B15" s="72" t="s">
        <v>138</v>
      </c>
      <c r="C15" s="10" t="s">
        <v>6</v>
      </c>
      <c r="D15" s="73"/>
      <c r="E15" s="73"/>
      <c r="F15" s="73">
        <v>1</v>
      </c>
      <c r="G15" s="69">
        <f t="shared" si="0"/>
        <v>1</v>
      </c>
      <c r="H15" s="69" t="s">
        <v>192</v>
      </c>
    </row>
    <row r="16" spans="1:8" hidden="1" x14ac:dyDescent="0.3">
      <c r="A16" s="71" t="s">
        <v>23</v>
      </c>
      <c r="B16" s="72" t="s">
        <v>123</v>
      </c>
      <c r="C16" s="10" t="s">
        <v>6</v>
      </c>
      <c r="D16" s="73"/>
      <c r="E16" s="73"/>
      <c r="F16" s="73">
        <v>28</v>
      </c>
      <c r="G16" s="69">
        <f t="shared" si="0"/>
        <v>1</v>
      </c>
    </row>
    <row r="17" spans="1:8" x14ac:dyDescent="0.3">
      <c r="A17" s="71" t="s">
        <v>108</v>
      </c>
      <c r="B17" s="72" t="s">
        <v>109</v>
      </c>
      <c r="C17" s="10" t="s">
        <v>5</v>
      </c>
      <c r="D17" s="73"/>
      <c r="E17" s="73"/>
      <c r="F17" s="73">
        <v>2</v>
      </c>
      <c r="G17" s="69">
        <f t="shared" si="0"/>
        <v>1</v>
      </c>
      <c r="H17" s="69" t="s">
        <v>35</v>
      </c>
    </row>
    <row r="18" spans="1:8" ht="31.2" x14ac:dyDescent="0.3">
      <c r="A18" s="71" t="s">
        <v>128</v>
      </c>
      <c r="B18" s="72" t="s">
        <v>129</v>
      </c>
      <c r="C18" s="10" t="s">
        <v>10</v>
      </c>
      <c r="D18" s="73"/>
      <c r="E18" s="73"/>
      <c r="F18" s="73">
        <v>10</v>
      </c>
      <c r="G18" s="69">
        <f t="shared" si="0"/>
        <v>1</v>
      </c>
      <c r="H18" s="69" t="s">
        <v>192</v>
      </c>
    </row>
    <row r="19" spans="1:8" ht="46.8" x14ac:dyDescent="0.3">
      <c r="A19" s="71" t="s">
        <v>126</v>
      </c>
      <c r="B19" s="72" t="s">
        <v>127</v>
      </c>
      <c r="C19" s="10" t="s">
        <v>10</v>
      </c>
      <c r="D19" s="73"/>
      <c r="E19" s="73"/>
      <c r="F19" s="73">
        <v>1</v>
      </c>
      <c r="G19" s="69">
        <f t="shared" si="0"/>
        <v>1</v>
      </c>
      <c r="H19" s="69" t="s">
        <v>35</v>
      </c>
    </row>
    <row r="20" spans="1:8" x14ac:dyDescent="0.3">
      <c r="A20" s="71" t="s">
        <v>124</v>
      </c>
      <c r="B20" s="72" t="s">
        <v>125</v>
      </c>
      <c r="C20" s="10" t="s">
        <v>6</v>
      </c>
      <c r="D20" s="73"/>
      <c r="E20" s="73"/>
      <c r="F20" s="73">
        <v>2</v>
      </c>
      <c r="G20" s="69">
        <f t="shared" si="0"/>
        <v>1</v>
      </c>
      <c r="H20" s="69" t="s">
        <v>35</v>
      </c>
    </row>
    <row r="21" spans="1:8" x14ac:dyDescent="0.3">
      <c r="C21" s="76"/>
    </row>
    <row r="22" spans="1:8" x14ac:dyDescent="0.3">
      <c r="C22" s="76"/>
    </row>
    <row r="23" spans="1:8" x14ac:dyDescent="0.3">
      <c r="C23" s="76"/>
    </row>
    <row r="24" spans="1:8" x14ac:dyDescent="0.3">
      <c r="C24" s="76"/>
    </row>
    <row r="25" spans="1:8" x14ac:dyDescent="0.3">
      <c r="C25" s="76"/>
    </row>
    <row r="26" spans="1:8" x14ac:dyDescent="0.3">
      <c r="C26" s="76"/>
    </row>
    <row r="27" spans="1:8" x14ac:dyDescent="0.3">
      <c r="C27" s="76"/>
    </row>
    <row r="28" spans="1:8" x14ac:dyDescent="0.3">
      <c r="C28" s="76"/>
    </row>
    <row r="29" spans="1:8" x14ac:dyDescent="0.3">
      <c r="C29" s="76"/>
    </row>
    <row r="30" spans="1:8" x14ac:dyDescent="0.3">
      <c r="C30" s="76"/>
    </row>
    <row r="31" spans="1:8" x14ac:dyDescent="0.3">
      <c r="C31" s="76"/>
    </row>
    <row r="32" spans="1:8" x14ac:dyDescent="0.3">
      <c r="C32" s="76"/>
    </row>
    <row r="33" spans="3:3" x14ac:dyDescent="0.3">
      <c r="C33" s="76"/>
    </row>
    <row r="34" spans="3:3" x14ac:dyDescent="0.3">
      <c r="C34" s="76"/>
    </row>
    <row r="35" spans="3:3" x14ac:dyDescent="0.3">
      <c r="C35" s="76"/>
    </row>
    <row r="36" spans="3:3" x14ac:dyDescent="0.3">
      <c r="C36" s="76"/>
    </row>
    <row r="37" spans="3:3" x14ac:dyDescent="0.3">
      <c r="C37" s="76"/>
    </row>
    <row r="38" spans="3:3" x14ac:dyDescent="0.3">
      <c r="C38" s="76"/>
    </row>
    <row r="39" spans="3:3" x14ac:dyDescent="0.3">
      <c r="C39" s="76"/>
    </row>
    <row r="40" spans="3:3" x14ac:dyDescent="0.3">
      <c r="C40" s="76"/>
    </row>
    <row r="41" spans="3:3" x14ac:dyDescent="0.3">
      <c r="C41" s="76"/>
    </row>
    <row r="42" spans="3:3" x14ac:dyDescent="0.3">
      <c r="C42" s="76"/>
    </row>
    <row r="43" spans="3:3" x14ac:dyDescent="0.3">
      <c r="C43" s="76"/>
    </row>
    <row r="44" spans="3:3" x14ac:dyDescent="0.3">
      <c r="C44" s="76"/>
    </row>
    <row r="45" spans="3:3" x14ac:dyDescent="0.3">
      <c r="C45" s="76"/>
    </row>
    <row r="46" spans="3:3" x14ac:dyDescent="0.3">
      <c r="C46" s="76"/>
    </row>
    <row r="47" spans="3:3" x14ac:dyDescent="0.3">
      <c r="C47" s="76"/>
    </row>
    <row r="48" spans="3:3"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20" xr:uid="{B23CC546-2D1F-4D77-8557-6B74FEFF857B}">
    <filterColumn colId="7">
      <customFilters>
        <customFilter operator="notEqual" val=" "/>
      </customFilters>
    </filterColumn>
    <sortState xmlns:xlrd2="http://schemas.microsoft.com/office/spreadsheetml/2017/richdata2" ref="A2:H17">
      <sortCondition ref="A2:A20"/>
    </sortState>
  </autoFilter>
  <conditionalFormatting sqref="C2:C20">
    <cfRule type="expression" dxfId="72" priority="1">
      <formula>EXACT("Учебное пособие",C2)</formula>
    </cfRule>
    <cfRule type="expression" dxfId="71" priority="2">
      <formula>EXACT("СИЗ",C2)</formula>
    </cfRule>
    <cfRule type="expression" dxfId="70" priority="3">
      <formula>EXACT("Охрана труда",C2)</formula>
    </cfRule>
    <cfRule type="expression" dxfId="69" priority="4">
      <formula>EXACT("Программное обеспечение",C2)</formula>
    </cfRule>
    <cfRule type="expression" dxfId="68" priority="5">
      <formula>EXACT("Оборудование IT",C2)</formula>
    </cfRule>
    <cfRule type="expression" dxfId="67" priority="6">
      <formula>EXACT("Мебель",C2)</formula>
    </cfRule>
    <cfRule type="expression" dxfId="66" priority="7">
      <formula>EXACT("Оборудование",C2)</formula>
    </cfRule>
  </conditionalFormatting>
  <conditionalFormatting sqref="C21:C999">
    <cfRule type="expression" dxfId="65" priority="22">
      <formula>EXACT("Учебные пособия",C21)</formula>
    </cfRule>
    <cfRule type="expression" dxfId="64" priority="23">
      <formula>EXACT("Техника безопасности",C21)</formula>
    </cfRule>
    <cfRule type="expression" dxfId="63" priority="24">
      <formula>EXACT("Охрана труда",C21)</formula>
    </cfRule>
    <cfRule type="expression" dxfId="62" priority="25">
      <formula>EXACT("Программное обеспечение",C21)</formula>
    </cfRule>
    <cfRule type="expression" dxfId="61" priority="26">
      <formula>EXACT("Оборудование IT",C21)</formula>
    </cfRule>
    <cfRule type="expression" dxfId="60" priority="27">
      <formula>EXACT("Мебель",C21)</formula>
    </cfRule>
    <cfRule type="expression" dxfId="59" priority="28">
      <formula>EXACT("Оборудование",C21)</formula>
    </cfRule>
  </conditionalFormatting>
  <conditionalFormatting sqref="G2:G20">
    <cfRule type="colorScale" priority="349">
      <colorScale>
        <cfvo type="min"/>
        <cfvo type="percentile" val="50"/>
        <cfvo type="max"/>
        <color rgb="FFF8696B"/>
        <color rgb="FFFFEB84"/>
        <color rgb="FF63BE7B"/>
      </colorScale>
    </cfRule>
  </conditionalFormatting>
  <conditionalFormatting sqref="H2:H20">
    <cfRule type="cellIs" dxfId="58" priority="62" operator="equal">
      <formula>"Вариативная часть"</formula>
    </cfRule>
    <cfRule type="cellIs" dxfId="57" priority="63" operator="equal">
      <formula>"Базовая часть"</formula>
    </cfRule>
  </conditionalFormatting>
  <dataValidations count="2">
    <dataValidation type="list" allowBlank="1" showInputMessage="1" showErrorMessage="1" sqref="H2:H20" xr:uid="{D21DAE20-EAB0-4C6B-AEC9-307264B14F56}">
      <formula1>"Базовая часть, Вариативная часть"</formula1>
    </dataValidation>
    <dataValidation allowBlank="1" showErrorMessage="1" sqref="A2:B20" xr:uid="{B8912560-2199-40CE-876F-51710CD94D7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Split"/>
      <selection activeCell="D19" sqref="D19"/>
      <selection pane="bottomLeft" activeCell="D19" sqref="D19"/>
    </sheetView>
  </sheetViews>
  <sheetFormatPr defaultRowHeight="15.6" x14ac:dyDescent="0.3"/>
  <cols>
    <col min="1" max="1" width="32.6640625" style="74" customWidth="1"/>
    <col min="2" max="2" width="100.6640625" style="70" customWidth="1"/>
    <col min="3" max="3" width="25.6640625" style="77" bestFit="1" customWidth="1"/>
    <col min="4" max="4" width="14.44140625" style="77" customWidth="1"/>
    <col min="5" max="5" width="25.6640625" style="77" customWidth="1"/>
    <col min="6" max="6" width="14.33203125" style="77" customWidth="1"/>
    <col min="7" max="7" width="13.88671875" style="69" customWidth="1"/>
    <col min="8" max="8" width="20.88671875" style="69" customWidth="1"/>
    <col min="9" max="16384" width="8.88671875" style="70"/>
  </cols>
  <sheetData>
    <row r="1" spans="1:8" s="81" customFormat="1" ht="31.2" x14ac:dyDescent="0.3">
      <c r="A1" s="6" t="s">
        <v>1</v>
      </c>
      <c r="B1" s="5" t="s">
        <v>9</v>
      </c>
      <c r="C1" s="83" t="s">
        <v>2</v>
      </c>
      <c r="D1" s="6" t="s">
        <v>4</v>
      </c>
      <c r="E1" s="6" t="s">
        <v>3</v>
      </c>
      <c r="F1" s="6" t="s">
        <v>7</v>
      </c>
      <c r="G1" s="6" t="s">
        <v>31</v>
      </c>
      <c r="H1" s="6" t="s">
        <v>32</v>
      </c>
    </row>
    <row r="2" spans="1:8" ht="31.2" x14ac:dyDescent="0.3">
      <c r="A2" s="71" t="s">
        <v>169</v>
      </c>
      <c r="B2" s="72" t="s">
        <v>170</v>
      </c>
      <c r="C2" s="10" t="s">
        <v>10</v>
      </c>
      <c r="D2" s="73">
        <v>1</v>
      </c>
      <c r="E2" s="73" t="s">
        <v>143</v>
      </c>
      <c r="F2" s="73">
        <v>14</v>
      </c>
      <c r="G2" s="82">
        <f t="shared" ref="G2:G22" si="0">COUNTIF($A$2:$A$999,A2)</f>
        <v>1</v>
      </c>
      <c r="H2" s="82" t="s">
        <v>35</v>
      </c>
    </row>
    <row r="3" spans="1:8" ht="31.2" x14ac:dyDescent="0.3">
      <c r="A3" s="71" t="s">
        <v>171</v>
      </c>
      <c r="B3" s="72" t="s">
        <v>172</v>
      </c>
      <c r="C3" s="10" t="s">
        <v>10</v>
      </c>
      <c r="D3" s="73">
        <v>1</v>
      </c>
      <c r="E3" s="73" t="s">
        <v>143</v>
      </c>
      <c r="F3" s="73">
        <v>14</v>
      </c>
      <c r="G3" s="82">
        <f t="shared" si="0"/>
        <v>1</v>
      </c>
      <c r="H3" s="82" t="s">
        <v>35</v>
      </c>
    </row>
    <row r="4" spans="1:8" hidden="1" x14ac:dyDescent="0.3">
      <c r="A4" s="71" t="s">
        <v>154</v>
      </c>
      <c r="B4" s="72" t="s">
        <v>155</v>
      </c>
      <c r="C4" s="10" t="s">
        <v>5</v>
      </c>
      <c r="D4" s="73">
        <v>1</v>
      </c>
      <c r="E4" s="73" t="s">
        <v>143</v>
      </c>
      <c r="F4" s="73">
        <v>14</v>
      </c>
      <c r="G4" s="82">
        <f t="shared" si="0"/>
        <v>1</v>
      </c>
      <c r="H4" s="82" t="s">
        <v>35</v>
      </c>
    </row>
    <row r="5" spans="1:8" ht="31.2" hidden="1" x14ac:dyDescent="0.3">
      <c r="A5" s="71" t="s">
        <v>41</v>
      </c>
      <c r="B5" s="72" t="s">
        <v>145</v>
      </c>
      <c r="C5" s="10" t="s">
        <v>5</v>
      </c>
      <c r="D5" s="73">
        <v>1</v>
      </c>
      <c r="E5" s="73" t="s">
        <v>143</v>
      </c>
      <c r="F5" s="73">
        <v>14</v>
      </c>
      <c r="G5" s="82">
        <f t="shared" si="0"/>
        <v>2</v>
      </c>
      <c r="H5" s="82" t="s">
        <v>35</v>
      </c>
    </row>
    <row r="6" spans="1:8" ht="31.2" hidden="1" x14ac:dyDescent="0.3">
      <c r="A6" s="71" t="s">
        <v>41</v>
      </c>
      <c r="B6" s="72" t="s">
        <v>156</v>
      </c>
      <c r="C6" s="10" t="s">
        <v>5</v>
      </c>
      <c r="D6" s="73">
        <v>1</v>
      </c>
      <c r="E6" s="73" t="s">
        <v>143</v>
      </c>
      <c r="F6" s="73">
        <v>14</v>
      </c>
      <c r="G6" s="82">
        <f t="shared" si="0"/>
        <v>2</v>
      </c>
      <c r="H6" s="82" t="s">
        <v>35</v>
      </c>
    </row>
    <row r="7" spans="1:8" hidden="1" x14ac:dyDescent="0.3">
      <c r="A7" s="71" t="s">
        <v>157</v>
      </c>
      <c r="B7" s="72" t="s">
        <v>158</v>
      </c>
      <c r="C7" s="10" t="s">
        <v>5</v>
      </c>
      <c r="D7" s="73">
        <v>1</v>
      </c>
      <c r="E7" s="73" t="s">
        <v>143</v>
      </c>
      <c r="F7" s="73">
        <v>14</v>
      </c>
      <c r="G7" s="82">
        <f t="shared" si="0"/>
        <v>1</v>
      </c>
      <c r="H7" s="82" t="s">
        <v>35</v>
      </c>
    </row>
    <row r="8" spans="1:8" ht="46.8" x14ac:dyDescent="0.3">
      <c r="A8" s="71" t="s">
        <v>165</v>
      </c>
      <c r="B8" s="72" t="s">
        <v>166</v>
      </c>
      <c r="C8" s="10" t="s">
        <v>10</v>
      </c>
      <c r="D8" s="73">
        <v>1</v>
      </c>
      <c r="E8" s="73" t="s">
        <v>143</v>
      </c>
      <c r="F8" s="73">
        <v>14</v>
      </c>
      <c r="G8" s="82">
        <f t="shared" si="0"/>
        <v>1</v>
      </c>
      <c r="H8" s="82" t="s">
        <v>35</v>
      </c>
    </row>
    <row r="9" spans="1:8" x14ac:dyDescent="0.3">
      <c r="A9" s="71" t="s">
        <v>173</v>
      </c>
      <c r="B9" s="72" t="s">
        <v>174</v>
      </c>
      <c r="C9" s="10" t="s">
        <v>10</v>
      </c>
      <c r="D9" s="73">
        <v>1</v>
      </c>
      <c r="E9" s="73" t="s">
        <v>143</v>
      </c>
      <c r="F9" s="73">
        <v>14</v>
      </c>
      <c r="G9" s="82">
        <f t="shared" si="0"/>
        <v>1</v>
      </c>
      <c r="H9" s="82" t="s">
        <v>35</v>
      </c>
    </row>
    <row r="10" spans="1:8" ht="46.8" hidden="1" x14ac:dyDescent="0.3">
      <c r="A10" s="71" t="s">
        <v>148</v>
      </c>
      <c r="B10" s="72" t="s">
        <v>149</v>
      </c>
      <c r="C10" s="10" t="s">
        <v>17</v>
      </c>
      <c r="D10" s="73">
        <v>1</v>
      </c>
      <c r="E10" s="73" t="s">
        <v>143</v>
      </c>
      <c r="F10" s="73">
        <v>14</v>
      </c>
      <c r="G10" s="82">
        <f t="shared" si="0"/>
        <v>2</v>
      </c>
      <c r="H10" s="82" t="s">
        <v>35</v>
      </c>
    </row>
    <row r="11" spans="1:8" ht="46.8" hidden="1" x14ac:dyDescent="0.3">
      <c r="A11" s="71" t="s">
        <v>148</v>
      </c>
      <c r="B11" s="72" t="s">
        <v>149</v>
      </c>
      <c r="C11" s="10" t="s">
        <v>17</v>
      </c>
      <c r="D11" s="73">
        <v>1</v>
      </c>
      <c r="E11" s="73" t="s">
        <v>143</v>
      </c>
      <c r="F11" s="73">
        <v>14</v>
      </c>
      <c r="G11" s="82">
        <f t="shared" si="0"/>
        <v>2</v>
      </c>
      <c r="H11" s="82" t="s">
        <v>35</v>
      </c>
    </row>
    <row r="12" spans="1:8" ht="46.8" hidden="1" x14ac:dyDescent="0.3">
      <c r="A12" s="71" t="s">
        <v>190</v>
      </c>
      <c r="B12" s="72" t="s">
        <v>147</v>
      </c>
      <c r="C12" s="10" t="s">
        <v>17</v>
      </c>
      <c r="D12" s="73">
        <v>1</v>
      </c>
      <c r="E12" s="73" t="s">
        <v>143</v>
      </c>
      <c r="F12" s="73">
        <v>14</v>
      </c>
      <c r="G12" s="82">
        <f t="shared" si="0"/>
        <v>1</v>
      </c>
      <c r="H12" s="82" t="s">
        <v>35</v>
      </c>
    </row>
    <row r="13" spans="1:8" ht="62.4" hidden="1" x14ac:dyDescent="0.3">
      <c r="A13" s="71" t="s">
        <v>150</v>
      </c>
      <c r="B13" s="72" t="s">
        <v>151</v>
      </c>
      <c r="C13" s="10" t="s">
        <v>17</v>
      </c>
      <c r="D13" s="73">
        <v>1</v>
      </c>
      <c r="E13" s="73" t="s">
        <v>143</v>
      </c>
      <c r="F13" s="73">
        <v>14</v>
      </c>
      <c r="G13" s="82">
        <f t="shared" si="0"/>
        <v>2</v>
      </c>
      <c r="H13" s="82" t="s">
        <v>35</v>
      </c>
    </row>
    <row r="14" spans="1:8" ht="62.4" hidden="1" x14ac:dyDescent="0.3">
      <c r="A14" s="71" t="s">
        <v>150</v>
      </c>
      <c r="B14" s="72" t="s">
        <v>151</v>
      </c>
      <c r="C14" s="10" t="s">
        <v>17</v>
      </c>
      <c r="D14" s="73">
        <v>1</v>
      </c>
      <c r="E14" s="73" t="s">
        <v>143</v>
      </c>
      <c r="F14" s="73">
        <v>14</v>
      </c>
      <c r="G14" s="82">
        <f t="shared" si="0"/>
        <v>2</v>
      </c>
      <c r="H14" s="82" t="s">
        <v>35</v>
      </c>
    </row>
    <row r="15" spans="1:8" hidden="1" x14ac:dyDescent="0.3">
      <c r="A15" s="71" t="s">
        <v>141</v>
      </c>
      <c r="B15" s="72" t="s">
        <v>142</v>
      </c>
      <c r="C15" s="10" t="s">
        <v>6</v>
      </c>
      <c r="D15" s="73">
        <v>1</v>
      </c>
      <c r="E15" s="73" t="s">
        <v>143</v>
      </c>
      <c r="F15" s="73">
        <v>14</v>
      </c>
      <c r="G15" s="82">
        <f t="shared" si="0"/>
        <v>2</v>
      </c>
      <c r="H15" s="82" t="s">
        <v>35</v>
      </c>
    </row>
    <row r="16" spans="1:8" hidden="1" x14ac:dyDescent="0.3">
      <c r="A16" s="71" t="s">
        <v>141</v>
      </c>
      <c r="B16" s="72" t="s">
        <v>175</v>
      </c>
      <c r="C16" s="10" t="s">
        <v>6</v>
      </c>
      <c r="D16" s="73">
        <v>1</v>
      </c>
      <c r="E16" s="73" t="s">
        <v>143</v>
      </c>
      <c r="F16" s="73">
        <v>14</v>
      </c>
      <c r="G16" s="82">
        <f t="shared" si="0"/>
        <v>2</v>
      </c>
      <c r="H16" s="82" t="s">
        <v>35</v>
      </c>
    </row>
    <row r="17" spans="1:8" ht="46.8" x14ac:dyDescent="0.3">
      <c r="A17" s="71" t="s">
        <v>161</v>
      </c>
      <c r="B17" s="72" t="s">
        <v>162</v>
      </c>
      <c r="C17" s="10" t="s">
        <v>10</v>
      </c>
      <c r="D17" s="73">
        <v>1</v>
      </c>
      <c r="E17" s="73" t="s">
        <v>163</v>
      </c>
      <c r="F17" s="73">
        <v>7</v>
      </c>
      <c r="G17" s="82">
        <f t="shared" si="0"/>
        <v>1</v>
      </c>
      <c r="H17" s="82" t="s">
        <v>35</v>
      </c>
    </row>
    <row r="18" spans="1:8" hidden="1" x14ac:dyDescent="0.3">
      <c r="A18" s="71" t="s">
        <v>152</v>
      </c>
      <c r="B18" s="71" t="s">
        <v>153</v>
      </c>
      <c r="C18" s="10" t="s">
        <v>80</v>
      </c>
      <c r="D18" s="73">
        <v>1</v>
      </c>
      <c r="E18" s="73" t="s">
        <v>143</v>
      </c>
      <c r="F18" s="73">
        <v>14</v>
      </c>
      <c r="G18" s="82">
        <f t="shared" si="0"/>
        <v>1</v>
      </c>
      <c r="H18" s="82" t="s">
        <v>35</v>
      </c>
    </row>
    <row r="19" spans="1:8" hidden="1" x14ac:dyDescent="0.3">
      <c r="A19" s="71" t="s">
        <v>59</v>
      </c>
      <c r="B19" s="72" t="s">
        <v>144</v>
      </c>
      <c r="C19" s="10" t="s">
        <v>6</v>
      </c>
      <c r="D19" s="73">
        <v>1</v>
      </c>
      <c r="E19" s="73" t="s">
        <v>143</v>
      </c>
      <c r="F19" s="73">
        <v>14</v>
      </c>
      <c r="G19" s="82">
        <f t="shared" si="0"/>
        <v>2</v>
      </c>
      <c r="H19" s="82" t="s">
        <v>35</v>
      </c>
    </row>
    <row r="20" spans="1:8" hidden="1" x14ac:dyDescent="0.3">
      <c r="A20" s="71" t="s">
        <v>59</v>
      </c>
      <c r="B20" s="72" t="s">
        <v>159</v>
      </c>
      <c r="C20" s="10" t="s">
        <v>6</v>
      </c>
      <c r="D20" s="73">
        <v>1</v>
      </c>
      <c r="E20" s="73" t="s">
        <v>143</v>
      </c>
      <c r="F20" s="73">
        <v>14</v>
      </c>
      <c r="G20" s="82">
        <f t="shared" si="0"/>
        <v>2</v>
      </c>
      <c r="H20" s="82" t="s">
        <v>35</v>
      </c>
    </row>
    <row r="21" spans="1:8" ht="31.2" hidden="1" x14ac:dyDescent="0.3">
      <c r="A21" s="71" t="s">
        <v>167</v>
      </c>
      <c r="B21" s="72" t="s">
        <v>168</v>
      </c>
      <c r="C21" s="10" t="s">
        <v>6</v>
      </c>
      <c r="D21" s="73">
        <v>1</v>
      </c>
      <c r="E21" s="73" t="s">
        <v>143</v>
      </c>
      <c r="F21" s="73">
        <v>14</v>
      </c>
      <c r="G21" s="82">
        <f t="shared" si="0"/>
        <v>1</v>
      </c>
      <c r="H21" s="82" t="s">
        <v>35</v>
      </c>
    </row>
    <row r="22" spans="1:8" hidden="1" x14ac:dyDescent="0.3">
      <c r="A22" s="71" t="s">
        <v>60</v>
      </c>
      <c r="B22" s="72" t="s">
        <v>160</v>
      </c>
      <c r="C22" s="10" t="s">
        <v>6</v>
      </c>
      <c r="D22" s="73">
        <v>1</v>
      </c>
      <c r="E22" s="73" t="s">
        <v>143</v>
      </c>
      <c r="F22" s="73">
        <v>14</v>
      </c>
      <c r="G22" s="82">
        <f t="shared" si="0"/>
        <v>1</v>
      </c>
      <c r="H22" s="82" t="s">
        <v>35</v>
      </c>
    </row>
    <row r="23" spans="1:8" x14ac:dyDescent="0.3">
      <c r="C23" s="76"/>
    </row>
    <row r="24" spans="1:8" x14ac:dyDescent="0.3">
      <c r="C24" s="76"/>
    </row>
    <row r="25" spans="1:8" x14ac:dyDescent="0.3">
      <c r="C25" s="76"/>
    </row>
    <row r="26" spans="1:8" x14ac:dyDescent="0.3">
      <c r="C26" s="76"/>
    </row>
    <row r="27" spans="1:8" x14ac:dyDescent="0.3">
      <c r="C27" s="76"/>
    </row>
    <row r="28" spans="1:8" x14ac:dyDescent="0.3">
      <c r="C28" s="76"/>
    </row>
    <row r="29" spans="1:8" x14ac:dyDescent="0.3">
      <c r="C29" s="76"/>
    </row>
    <row r="30" spans="1:8" x14ac:dyDescent="0.3">
      <c r="C30" s="76"/>
    </row>
    <row r="31" spans="1:8" x14ac:dyDescent="0.3">
      <c r="C31" s="76"/>
    </row>
    <row r="32" spans="1:8" x14ac:dyDescent="0.3">
      <c r="C32" s="76"/>
    </row>
    <row r="33" spans="3:3" x14ac:dyDescent="0.3">
      <c r="C33" s="76"/>
    </row>
    <row r="34" spans="3:3" x14ac:dyDescent="0.3">
      <c r="C34" s="76"/>
    </row>
    <row r="35" spans="3:3" x14ac:dyDescent="0.3">
      <c r="C35" s="76"/>
    </row>
    <row r="36" spans="3:3" x14ac:dyDescent="0.3">
      <c r="C36" s="76"/>
    </row>
    <row r="37" spans="3:3" x14ac:dyDescent="0.3">
      <c r="C37" s="76"/>
    </row>
    <row r="38" spans="3:3" x14ac:dyDescent="0.3">
      <c r="C38" s="76"/>
    </row>
    <row r="39" spans="3:3" x14ac:dyDescent="0.3">
      <c r="C39" s="76"/>
    </row>
    <row r="40" spans="3:3" x14ac:dyDescent="0.3">
      <c r="C40" s="76"/>
    </row>
    <row r="41" spans="3:3" x14ac:dyDescent="0.3">
      <c r="C41" s="76"/>
    </row>
    <row r="42" spans="3:3" x14ac:dyDescent="0.3">
      <c r="C42" s="76"/>
    </row>
    <row r="43" spans="3:3" x14ac:dyDescent="0.3">
      <c r="C43" s="76"/>
    </row>
    <row r="44" spans="3:3" x14ac:dyDescent="0.3">
      <c r="C44" s="76"/>
    </row>
    <row r="45" spans="3:3" x14ac:dyDescent="0.3">
      <c r="C45" s="76"/>
    </row>
    <row r="46" spans="3:3" x14ac:dyDescent="0.3">
      <c r="C46" s="76"/>
    </row>
    <row r="47" spans="3:3" x14ac:dyDescent="0.3">
      <c r="C47" s="76"/>
    </row>
    <row r="48" spans="3:3"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22" xr:uid="{862AB6E4-929E-4CA8-A82A-84513D3AB1A7}">
    <filterColumn colId="2">
      <filters>
        <filter val="Оборудование"/>
      </filters>
    </filterColumn>
    <sortState xmlns:xlrd2="http://schemas.microsoft.com/office/spreadsheetml/2017/richdata2" ref="A2:H17">
      <sortCondition ref="A2:A22"/>
    </sortState>
  </autoFilter>
  <conditionalFormatting sqref="C2:C22">
    <cfRule type="expression" dxfId="56" priority="1">
      <formula>EXACT("Учебное пособие",C2)</formula>
    </cfRule>
    <cfRule type="expression" dxfId="55" priority="2">
      <formula>EXACT("СИЗ",C2)</formula>
    </cfRule>
    <cfRule type="expression" dxfId="54" priority="3">
      <formula>EXACT("Охрана труда",C2)</formula>
    </cfRule>
    <cfRule type="expression" dxfId="53" priority="4">
      <formula>EXACT("Программное обеспечение",C2)</formula>
    </cfRule>
    <cfRule type="expression" dxfId="52" priority="5">
      <formula>EXACT("Оборудование IT",C2)</formula>
    </cfRule>
    <cfRule type="expression" dxfId="51" priority="6">
      <formula>EXACT("Мебель",C2)</formula>
    </cfRule>
    <cfRule type="expression" dxfId="50" priority="7">
      <formula>EXACT("Оборудование",C2)</formula>
    </cfRule>
  </conditionalFormatting>
  <conditionalFormatting sqref="C23:C999">
    <cfRule type="expression" dxfId="49" priority="22">
      <formula>EXACT("Учебные пособия",C23)</formula>
    </cfRule>
    <cfRule type="expression" dxfId="48" priority="23">
      <formula>EXACT("Техника безопасности",C23)</formula>
    </cfRule>
    <cfRule type="expression" dxfId="47" priority="24">
      <formula>EXACT("Охрана труда",C23)</formula>
    </cfRule>
    <cfRule type="expression" dxfId="46" priority="25">
      <formula>EXACT("Программное обеспечение",C23)</formula>
    </cfRule>
    <cfRule type="expression" dxfId="45" priority="26">
      <formula>EXACT("Оборудование IT",C23)</formula>
    </cfRule>
    <cfRule type="expression" dxfId="44" priority="27">
      <formula>EXACT("Мебель",C23)</formula>
    </cfRule>
    <cfRule type="expression" dxfId="43" priority="28">
      <formula>EXACT("Оборудование",C23)</formula>
    </cfRule>
  </conditionalFormatting>
  <conditionalFormatting sqref="G2:G22">
    <cfRule type="colorScale" priority="349">
      <colorScale>
        <cfvo type="min"/>
        <cfvo type="percentile" val="50"/>
        <cfvo type="max"/>
        <color rgb="FFF8696B"/>
        <color rgb="FFFFEB84"/>
        <color rgb="FF63BE7B"/>
      </colorScale>
    </cfRule>
  </conditionalFormatting>
  <conditionalFormatting sqref="H2:H22">
    <cfRule type="cellIs" dxfId="42" priority="56" operator="equal">
      <formula>"Вариативная часть"</formula>
    </cfRule>
    <cfRule type="cellIs" dxfId="41" priority="57" operator="equal">
      <formula>"Базовая часть"</formula>
    </cfRule>
  </conditionalFormatting>
  <dataValidations count="2">
    <dataValidation type="list" allowBlank="1" showInputMessage="1" showErrorMessage="1" sqref="H2:H22" xr:uid="{3116E6BD-2D16-4A6F-A5C8-481532240C5E}">
      <formula1>"Базовая часть, Вариативная часть"</formula1>
    </dataValidation>
    <dataValidation allowBlank="1" showErrorMessage="1" sqref="A2:B22" xr:uid="{C639F75A-10F7-4066-89C8-EDB1C7223AF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2BA357E-F3B8-4733-8167-C44CC0026C9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Split"/>
      <selection activeCell="D19" sqref="D19"/>
      <selection pane="bottomLeft" activeCell="D19" sqref="D19"/>
    </sheetView>
  </sheetViews>
  <sheetFormatPr defaultRowHeight="15.6" x14ac:dyDescent="0.3"/>
  <cols>
    <col min="1" max="1" width="32.6640625" style="74" customWidth="1"/>
    <col min="2" max="2" width="100.6640625" style="70" customWidth="1"/>
    <col min="3" max="3" width="20.44140625" style="77" customWidth="1"/>
    <col min="4" max="4" width="14.44140625" style="77" customWidth="1"/>
    <col min="5" max="5" width="25.6640625" style="77" customWidth="1"/>
    <col min="6" max="6" width="14.33203125" style="77" customWidth="1"/>
    <col min="7" max="7" width="13.88671875" style="69" customWidth="1"/>
    <col min="8" max="8" width="20.88671875" style="69" customWidth="1"/>
    <col min="9" max="16384" width="8.88671875" style="70"/>
  </cols>
  <sheetData>
    <row r="1" spans="1:8" s="81" customFormat="1" ht="31.2" x14ac:dyDescent="0.3">
      <c r="A1" s="6" t="s">
        <v>1</v>
      </c>
      <c r="B1" s="5" t="s">
        <v>9</v>
      </c>
      <c r="C1" s="78" t="s">
        <v>2</v>
      </c>
      <c r="D1" s="79"/>
      <c r="E1" s="80"/>
      <c r="F1" s="6" t="s">
        <v>7</v>
      </c>
      <c r="G1" s="5" t="s">
        <v>31</v>
      </c>
      <c r="H1" s="6" t="s">
        <v>32</v>
      </c>
    </row>
    <row r="2" spans="1:8" ht="31.2" x14ac:dyDescent="0.3">
      <c r="A2" s="71" t="s">
        <v>41</v>
      </c>
      <c r="B2" s="72" t="s">
        <v>176</v>
      </c>
      <c r="C2" s="10" t="s">
        <v>5</v>
      </c>
      <c r="D2" s="73"/>
      <c r="E2" s="73"/>
      <c r="F2" s="73">
        <v>1</v>
      </c>
      <c r="G2" s="69">
        <f t="shared" ref="G2:G17" si="0">COUNTIF($A$2:$A$999,A2)</f>
        <v>2</v>
      </c>
      <c r="H2" s="69" t="s">
        <v>35</v>
      </c>
    </row>
    <row r="3" spans="1:8" ht="31.2" x14ac:dyDescent="0.3">
      <c r="A3" s="71" t="s">
        <v>41</v>
      </c>
      <c r="B3" s="72" t="s">
        <v>176</v>
      </c>
      <c r="C3" s="10" t="s">
        <v>5</v>
      </c>
      <c r="D3" s="73"/>
      <c r="E3" s="73"/>
      <c r="F3" s="73">
        <v>1</v>
      </c>
      <c r="G3" s="69">
        <f t="shared" si="0"/>
        <v>2</v>
      </c>
      <c r="H3" s="69" t="s">
        <v>35</v>
      </c>
    </row>
    <row r="4" spans="1:8" x14ac:dyDescent="0.3">
      <c r="A4" s="71" t="s">
        <v>27</v>
      </c>
      <c r="B4" s="72" t="s">
        <v>179</v>
      </c>
      <c r="C4" s="10" t="s">
        <v>5</v>
      </c>
      <c r="D4" s="73"/>
      <c r="E4" s="73"/>
      <c r="F4" s="73">
        <v>1</v>
      </c>
      <c r="G4" s="69">
        <f t="shared" si="0"/>
        <v>2</v>
      </c>
      <c r="H4" s="69" t="s">
        <v>35</v>
      </c>
    </row>
    <row r="5" spans="1:8" x14ac:dyDescent="0.3">
      <c r="A5" s="71" t="s">
        <v>27</v>
      </c>
      <c r="B5" s="72" t="s">
        <v>185</v>
      </c>
      <c r="C5" s="10" t="s">
        <v>5</v>
      </c>
      <c r="D5" s="73"/>
      <c r="E5" s="73"/>
      <c r="F5" s="73">
        <v>1</v>
      </c>
      <c r="G5" s="69">
        <f t="shared" si="0"/>
        <v>2</v>
      </c>
      <c r="H5" s="69" t="s">
        <v>35</v>
      </c>
    </row>
    <row r="6" spans="1:8" ht="46.8" x14ac:dyDescent="0.3">
      <c r="A6" s="71" t="s">
        <v>148</v>
      </c>
      <c r="B6" s="72" t="s">
        <v>149</v>
      </c>
      <c r="C6" s="10" t="s">
        <v>17</v>
      </c>
      <c r="D6" s="73"/>
      <c r="E6" s="73"/>
      <c r="F6" s="73">
        <v>1</v>
      </c>
      <c r="G6" s="69">
        <f t="shared" si="0"/>
        <v>3</v>
      </c>
      <c r="H6" s="69" t="s">
        <v>35</v>
      </c>
    </row>
    <row r="7" spans="1:8" ht="46.8" x14ac:dyDescent="0.3">
      <c r="A7" s="71" t="s">
        <v>148</v>
      </c>
      <c r="B7" s="72" t="s">
        <v>149</v>
      </c>
      <c r="C7" s="10" t="s">
        <v>17</v>
      </c>
      <c r="D7" s="73"/>
      <c r="E7" s="73"/>
      <c r="F7" s="73">
        <v>1</v>
      </c>
      <c r="G7" s="69">
        <f t="shared" si="0"/>
        <v>3</v>
      </c>
      <c r="H7" s="69" t="s">
        <v>35</v>
      </c>
    </row>
    <row r="8" spans="1:8" ht="46.8" x14ac:dyDescent="0.3">
      <c r="A8" s="71" t="s">
        <v>148</v>
      </c>
      <c r="B8" s="72" t="s">
        <v>186</v>
      </c>
      <c r="C8" s="10" t="s">
        <v>17</v>
      </c>
      <c r="D8" s="73"/>
      <c r="E8" s="73"/>
      <c r="F8" s="73">
        <v>1</v>
      </c>
      <c r="G8" s="69">
        <f t="shared" si="0"/>
        <v>3</v>
      </c>
      <c r="H8" s="69" t="s">
        <v>35</v>
      </c>
    </row>
    <row r="9" spans="1:8" ht="46.8" x14ac:dyDescent="0.3">
      <c r="A9" s="71" t="s">
        <v>190</v>
      </c>
      <c r="B9" s="72" t="s">
        <v>180</v>
      </c>
      <c r="C9" s="10" t="s">
        <v>17</v>
      </c>
      <c r="D9" s="73"/>
      <c r="E9" s="73"/>
      <c r="F9" s="73">
        <v>1</v>
      </c>
      <c r="G9" s="69">
        <f t="shared" si="0"/>
        <v>1</v>
      </c>
      <c r="H9" s="69" t="s">
        <v>35</v>
      </c>
    </row>
    <row r="10" spans="1:8" ht="62.4" x14ac:dyDescent="0.3">
      <c r="A10" s="71" t="s">
        <v>181</v>
      </c>
      <c r="B10" s="72" t="s">
        <v>182</v>
      </c>
      <c r="C10" s="10" t="s">
        <v>17</v>
      </c>
      <c r="D10" s="73"/>
      <c r="E10" s="73"/>
      <c r="F10" s="73">
        <v>1</v>
      </c>
      <c r="G10" s="69">
        <f t="shared" si="0"/>
        <v>1</v>
      </c>
      <c r="H10" s="69" t="s">
        <v>35</v>
      </c>
    </row>
    <row r="11" spans="1:8" ht="62.4" x14ac:dyDescent="0.3">
      <c r="A11" s="71" t="s">
        <v>150</v>
      </c>
      <c r="B11" s="72" t="s">
        <v>151</v>
      </c>
      <c r="C11" s="10" t="s">
        <v>17</v>
      </c>
      <c r="D11" s="73"/>
      <c r="E11" s="73"/>
      <c r="F11" s="73">
        <v>1</v>
      </c>
      <c r="G11" s="69">
        <f t="shared" si="0"/>
        <v>3</v>
      </c>
      <c r="H11" s="69" t="s">
        <v>35</v>
      </c>
    </row>
    <row r="12" spans="1:8" ht="62.4" x14ac:dyDescent="0.3">
      <c r="A12" s="71" t="s">
        <v>150</v>
      </c>
      <c r="B12" s="72" t="s">
        <v>151</v>
      </c>
      <c r="C12" s="10" t="s">
        <v>17</v>
      </c>
      <c r="D12" s="73"/>
      <c r="E12" s="73"/>
      <c r="F12" s="73">
        <v>1</v>
      </c>
      <c r="G12" s="69">
        <f t="shared" si="0"/>
        <v>3</v>
      </c>
      <c r="H12" s="69" t="s">
        <v>35</v>
      </c>
    </row>
    <row r="13" spans="1:8" ht="62.4" x14ac:dyDescent="0.3">
      <c r="A13" s="71" t="s">
        <v>150</v>
      </c>
      <c r="B13" s="72" t="s">
        <v>187</v>
      </c>
      <c r="C13" s="10" t="s">
        <v>17</v>
      </c>
      <c r="D13" s="73"/>
      <c r="E13" s="73"/>
      <c r="F13" s="73">
        <v>1</v>
      </c>
      <c r="G13" s="69">
        <f t="shared" si="0"/>
        <v>3</v>
      </c>
      <c r="H13" s="69" t="s">
        <v>35</v>
      </c>
    </row>
    <row r="14" spans="1:8" x14ac:dyDescent="0.3">
      <c r="A14" s="71" t="s">
        <v>40</v>
      </c>
      <c r="B14" s="72" t="s">
        <v>177</v>
      </c>
      <c r="C14" s="10" t="s">
        <v>6</v>
      </c>
      <c r="D14" s="73"/>
      <c r="E14" s="73"/>
      <c r="F14" s="73">
        <v>1</v>
      </c>
      <c r="G14" s="69">
        <f t="shared" si="0"/>
        <v>2</v>
      </c>
      <c r="H14" s="69" t="s">
        <v>35</v>
      </c>
    </row>
    <row r="15" spans="1:8" x14ac:dyDescent="0.3">
      <c r="A15" s="71" t="s">
        <v>40</v>
      </c>
      <c r="B15" s="72" t="s">
        <v>183</v>
      </c>
      <c r="C15" s="10" t="s">
        <v>6</v>
      </c>
      <c r="D15" s="73"/>
      <c r="E15" s="73"/>
      <c r="F15" s="73">
        <v>1</v>
      </c>
      <c r="G15" s="69">
        <f t="shared" si="0"/>
        <v>2</v>
      </c>
      <c r="H15" s="69" t="s">
        <v>35</v>
      </c>
    </row>
    <row r="16" spans="1:8" x14ac:dyDescent="0.3">
      <c r="A16" s="71" t="s">
        <v>23</v>
      </c>
      <c r="B16" s="72" t="s">
        <v>178</v>
      </c>
      <c r="C16" s="10" t="s">
        <v>6</v>
      </c>
      <c r="D16" s="73"/>
      <c r="E16" s="73"/>
      <c r="F16" s="73">
        <v>1</v>
      </c>
      <c r="G16" s="69">
        <f t="shared" si="0"/>
        <v>2</v>
      </c>
      <c r="H16" s="69" t="s">
        <v>35</v>
      </c>
    </row>
    <row r="17" spans="1:8" x14ac:dyDescent="0.3">
      <c r="A17" s="71" t="s">
        <v>23</v>
      </c>
      <c r="B17" s="72" t="s">
        <v>184</v>
      </c>
      <c r="C17" s="10" t="s">
        <v>6</v>
      </c>
      <c r="D17" s="73"/>
      <c r="E17" s="73"/>
      <c r="F17" s="73">
        <v>1</v>
      </c>
      <c r="G17" s="69">
        <f t="shared" si="0"/>
        <v>2</v>
      </c>
      <c r="H17" s="69" t="s">
        <v>35</v>
      </c>
    </row>
    <row r="18" spans="1:8" x14ac:dyDescent="0.3">
      <c r="C18" s="76"/>
    </row>
    <row r="19" spans="1:8" x14ac:dyDescent="0.3">
      <c r="C19" s="76"/>
    </row>
    <row r="20" spans="1:8" x14ac:dyDescent="0.3">
      <c r="C20" s="76"/>
    </row>
    <row r="21" spans="1:8" x14ac:dyDescent="0.3">
      <c r="C21" s="76"/>
    </row>
    <row r="22" spans="1:8" x14ac:dyDescent="0.3">
      <c r="C22" s="76"/>
    </row>
    <row r="23" spans="1:8" x14ac:dyDescent="0.3">
      <c r="C23" s="76"/>
    </row>
    <row r="24" spans="1:8" x14ac:dyDescent="0.3">
      <c r="C24" s="76"/>
    </row>
    <row r="25" spans="1:8" x14ac:dyDescent="0.3">
      <c r="C25" s="76"/>
    </row>
    <row r="26" spans="1:8" x14ac:dyDescent="0.3">
      <c r="C26" s="76"/>
    </row>
    <row r="27" spans="1:8" x14ac:dyDescent="0.3">
      <c r="C27" s="76"/>
    </row>
    <row r="28" spans="1:8" x14ac:dyDescent="0.3">
      <c r="C28" s="76"/>
    </row>
    <row r="29" spans="1:8" x14ac:dyDescent="0.3">
      <c r="C29" s="76"/>
    </row>
    <row r="30" spans="1:8" x14ac:dyDescent="0.3">
      <c r="C30" s="76"/>
    </row>
    <row r="31" spans="1:8" x14ac:dyDescent="0.3">
      <c r="C31" s="76"/>
    </row>
    <row r="32" spans="1:8" x14ac:dyDescent="0.3">
      <c r="C32" s="76"/>
    </row>
    <row r="33" spans="3:3" x14ac:dyDescent="0.3">
      <c r="C33" s="76"/>
    </row>
    <row r="34" spans="3:3" x14ac:dyDescent="0.3">
      <c r="C34" s="76"/>
    </row>
    <row r="35" spans="3:3" x14ac:dyDescent="0.3">
      <c r="C35" s="76"/>
    </row>
    <row r="36" spans="3:3" x14ac:dyDescent="0.3">
      <c r="C36" s="76"/>
    </row>
    <row r="37" spans="3:3" x14ac:dyDescent="0.3">
      <c r="C37" s="76"/>
    </row>
    <row r="38" spans="3:3" x14ac:dyDescent="0.3">
      <c r="C38" s="76"/>
    </row>
    <row r="39" spans="3:3" x14ac:dyDescent="0.3">
      <c r="C39" s="76"/>
    </row>
    <row r="40" spans="3:3" x14ac:dyDescent="0.3">
      <c r="C40" s="76"/>
    </row>
    <row r="41" spans="3:3" x14ac:dyDescent="0.3">
      <c r="C41" s="76"/>
    </row>
    <row r="42" spans="3:3" x14ac:dyDescent="0.3">
      <c r="C42" s="76"/>
    </row>
    <row r="43" spans="3:3" x14ac:dyDescent="0.3">
      <c r="C43" s="76"/>
    </row>
    <row r="44" spans="3:3" x14ac:dyDescent="0.3">
      <c r="C44" s="76"/>
    </row>
    <row r="45" spans="3:3" x14ac:dyDescent="0.3">
      <c r="C45" s="76"/>
    </row>
    <row r="46" spans="3:3" x14ac:dyDescent="0.3">
      <c r="C46" s="76"/>
    </row>
    <row r="47" spans="3:3" x14ac:dyDescent="0.3">
      <c r="C47" s="76"/>
    </row>
    <row r="48" spans="3:3"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17" xr:uid="{97F10251-FDCB-4286-A465-C747F863DD76}">
    <sortState xmlns:xlrd2="http://schemas.microsoft.com/office/spreadsheetml/2017/richdata2" ref="A2:H17">
      <sortCondition ref="A2:A17"/>
    </sortState>
  </autoFilter>
  <conditionalFormatting sqref="C2:C17">
    <cfRule type="expression" dxfId="40" priority="1">
      <formula>EXACT("Учебное пособие",C2)</formula>
    </cfRule>
    <cfRule type="expression" dxfId="39" priority="2">
      <formula>EXACT("СИЗ",C2)</formula>
    </cfRule>
    <cfRule type="expression" dxfId="38" priority="3">
      <formula>EXACT("Охрана труда",C2)</formula>
    </cfRule>
    <cfRule type="expression" dxfId="37" priority="4">
      <formula>EXACT("Программное обеспечение",C2)</formula>
    </cfRule>
    <cfRule type="expression" dxfId="36" priority="5">
      <formula>EXACT("Оборудование IT",C2)</formula>
    </cfRule>
    <cfRule type="expression" dxfId="35" priority="6">
      <formula>EXACT("Мебель",C2)</formula>
    </cfRule>
    <cfRule type="expression" dxfId="34" priority="7">
      <formula>EXACT("Оборудование",C2)</formula>
    </cfRule>
  </conditionalFormatting>
  <conditionalFormatting sqref="C18:C999">
    <cfRule type="expression" dxfId="33" priority="15">
      <formula>EXACT("Учебные пособия",C18)</formula>
    </cfRule>
    <cfRule type="expression" dxfId="32" priority="16">
      <formula>EXACT("Техника безопасности",C18)</formula>
    </cfRule>
    <cfRule type="expression" dxfId="31" priority="17">
      <formula>EXACT("Охрана труда",C18)</formula>
    </cfRule>
    <cfRule type="expression" dxfId="30" priority="18">
      <formula>EXACT("Программное обеспечение",C18)</formula>
    </cfRule>
    <cfRule type="expression" dxfId="29" priority="19">
      <formula>EXACT("Оборудование IT",C18)</formula>
    </cfRule>
    <cfRule type="expression" dxfId="28" priority="20">
      <formula>EXACT("Мебель",C18)</formula>
    </cfRule>
    <cfRule type="expression" dxfId="27" priority="21">
      <formula>EXACT("Оборудование",C18)</formula>
    </cfRule>
  </conditionalFormatting>
  <conditionalFormatting sqref="G2:G17">
    <cfRule type="colorScale" priority="343">
      <colorScale>
        <cfvo type="min"/>
        <cfvo type="percentile" val="50"/>
        <cfvo type="max"/>
        <color rgb="FFF8696B"/>
        <color rgb="FFFFEB84"/>
        <color rgb="FF63BE7B"/>
      </colorScale>
    </cfRule>
  </conditionalFormatting>
  <conditionalFormatting sqref="H2:H17">
    <cfRule type="cellIs" dxfId="26" priority="46" operator="equal">
      <formula>"Вариативная часть"</formula>
    </cfRule>
    <cfRule type="cellIs" dxfId="25" priority="47" operator="equal">
      <formula>"Базовая часть"</formula>
    </cfRule>
  </conditionalFormatting>
  <dataValidations count="2">
    <dataValidation type="list" allowBlank="1" showInputMessage="1" showErrorMessage="1" sqref="H2:H17" xr:uid="{512806FB-9C28-446C-B2DB-622B7C79F8B0}">
      <formula1>"Базовая часть, Вариативная часть"</formula1>
    </dataValidation>
    <dataValidation allowBlank="1" showErrorMessage="1" sqref="A2:B17" xr:uid="{B2D7208F-CC83-44E8-B7D4-1C01A9FF881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A9EB4FC-D72D-4CC7-A2BB-F6D8B7A18467}">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Split"/>
      <selection activeCell="D19" sqref="D19"/>
      <selection pane="bottomLeft" activeCell="D19" sqref="D19"/>
    </sheetView>
  </sheetViews>
  <sheetFormatPr defaultRowHeight="15.6" x14ac:dyDescent="0.3"/>
  <cols>
    <col min="1" max="1" width="32.6640625" style="74" customWidth="1"/>
    <col min="2" max="2" width="100.6640625" style="70" customWidth="1"/>
    <col min="3" max="3" width="29.33203125" style="77" customWidth="1"/>
    <col min="4" max="4" width="14.44140625" style="77" customWidth="1"/>
    <col min="5" max="5" width="25.6640625" style="77" customWidth="1"/>
    <col min="6" max="6" width="14.33203125" style="77" customWidth="1"/>
    <col min="7" max="7" width="13.88671875" style="69" customWidth="1"/>
    <col min="8" max="8" width="20.88671875" style="69" customWidth="1"/>
    <col min="9" max="16384" width="8.88671875" style="70"/>
  </cols>
  <sheetData>
    <row r="1" spans="1:8" s="81" customFormat="1" ht="31.2" x14ac:dyDescent="0.3">
      <c r="A1" s="6" t="s">
        <v>1</v>
      </c>
      <c r="B1" s="5" t="s">
        <v>9</v>
      </c>
      <c r="C1" s="78" t="s">
        <v>2</v>
      </c>
      <c r="D1" s="79"/>
      <c r="E1" s="80"/>
      <c r="F1" s="6" t="s">
        <v>7</v>
      </c>
      <c r="G1" s="6" t="s">
        <v>31</v>
      </c>
      <c r="H1" s="6" t="s">
        <v>32</v>
      </c>
    </row>
    <row r="2" spans="1:8" x14ac:dyDescent="0.3">
      <c r="A2" s="71" t="s">
        <v>19</v>
      </c>
      <c r="B2" s="72" t="s">
        <v>188</v>
      </c>
      <c r="C2" s="10" t="s">
        <v>8</v>
      </c>
      <c r="D2" s="73"/>
      <c r="E2" s="73"/>
      <c r="F2" s="73">
        <v>1</v>
      </c>
      <c r="G2" s="69">
        <f>COUNTIF($A$2:$A$998,A2)</f>
        <v>1</v>
      </c>
      <c r="H2" s="69" t="s">
        <v>35</v>
      </c>
    </row>
    <row r="3" spans="1:8" x14ac:dyDescent="0.3">
      <c r="A3" s="71" t="s">
        <v>20</v>
      </c>
      <c r="B3" s="72" t="s">
        <v>189</v>
      </c>
      <c r="C3" s="10" t="s">
        <v>8</v>
      </c>
      <c r="D3" s="73"/>
      <c r="E3" s="73"/>
      <c r="F3" s="73">
        <v>1</v>
      </c>
      <c r="G3" s="69">
        <f>COUNTIF($A$2:$A$998,A3)</f>
        <v>1</v>
      </c>
      <c r="H3" s="69" t="s">
        <v>35</v>
      </c>
    </row>
    <row r="4" spans="1:8" x14ac:dyDescent="0.3">
      <c r="B4" s="75"/>
      <c r="C4" s="76"/>
      <c r="F4" s="76"/>
    </row>
    <row r="5" spans="1:8" x14ac:dyDescent="0.3">
      <c r="B5" s="75"/>
      <c r="C5" s="76"/>
      <c r="D5" s="76"/>
      <c r="F5" s="76"/>
    </row>
    <row r="6" spans="1:8" x14ac:dyDescent="0.3">
      <c r="B6" s="75"/>
      <c r="C6" s="76"/>
      <c r="D6" s="76"/>
      <c r="F6" s="76"/>
    </row>
    <row r="7" spans="1:8" x14ac:dyDescent="0.3">
      <c r="B7" s="75"/>
      <c r="C7" s="76"/>
      <c r="D7" s="76"/>
      <c r="F7" s="76"/>
    </row>
    <row r="8" spans="1:8" x14ac:dyDescent="0.3">
      <c r="B8" s="75"/>
      <c r="C8" s="76"/>
      <c r="D8" s="76"/>
    </row>
    <row r="9" spans="1:8" x14ac:dyDescent="0.3">
      <c r="B9" s="75"/>
      <c r="C9" s="76"/>
      <c r="D9" s="76"/>
    </row>
    <row r="10" spans="1:8" x14ac:dyDescent="0.3">
      <c r="B10" s="75"/>
      <c r="C10" s="76"/>
      <c r="D10" s="76"/>
    </row>
    <row r="11" spans="1:8" x14ac:dyDescent="0.3">
      <c r="B11" s="75"/>
      <c r="C11" s="76"/>
      <c r="D11" s="76"/>
    </row>
    <row r="12" spans="1:8" x14ac:dyDescent="0.3">
      <c r="B12" s="75"/>
      <c r="C12" s="76"/>
    </row>
    <row r="13" spans="1:8" x14ac:dyDescent="0.3">
      <c r="B13" s="75"/>
      <c r="C13" s="76"/>
    </row>
    <row r="14" spans="1:8" x14ac:dyDescent="0.3">
      <c r="B14" s="75"/>
      <c r="C14" s="76"/>
    </row>
    <row r="15" spans="1:8" x14ac:dyDescent="0.3">
      <c r="B15" s="75"/>
      <c r="C15" s="76"/>
    </row>
    <row r="16" spans="1:8" x14ac:dyDescent="0.3">
      <c r="B16" s="75"/>
      <c r="C16" s="76"/>
    </row>
    <row r="17" spans="2:3" x14ac:dyDescent="0.3">
      <c r="B17" s="75"/>
      <c r="C17" s="76"/>
    </row>
    <row r="18" spans="2:3" x14ac:dyDescent="0.3">
      <c r="B18" s="75"/>
      <c r="C18" s="76"/>
    </row>
    <row r="19" spans="2:3" x14ac:dyDescent="0.3">
      <c r="B19" s="75"/>
      <c r="C19" s="76"/>
    </row>
    <row r="20" spans="2:3" x14ac:dyDescent="0.3">
      <c r="B20" s="75"/>
      <c r="C20" s="76"/>
    </row>
    <row r="21" spans="2:3" x14ac:dyDescent="0.3">
      <c r="B21" s="75"/>
      <c r="C21" s="76"/>
    </row>
    <row r="22" spans="2:3" x14ac:dyDescent="0.3">
      <c r="B22" s="75"/>
      <c r="C22" s="76"/>
    </row>
    <row r="23" spans="2:3" x14ac:dyDescent="0.3">
      <c r="B23" s="75"/>
      <c r="C23" s="76"/>
    </row>
    <row r="24" spans="2:3" x14ac:dyDescent="0.3">
      <c r="B24" s="75"/>
      <c r="C24" s="76"/>
    </row>
    <row r="25" spans="2:3" x14ac:dyDescent="0.3">
      <c r="B25" s="75"/>
      <c r="C25" s="76"/>
    </row>
    <row r="26" spans="2:3" x14ac:dyDescent="0.3">
      <c r="B26" s="75"/>
      <c r="C26" s="76"/>
    </row>
    <row r="27" spans="2:3" x14ac:dyDescent="0.3">
      <c r="B27" s="75"/>
      <c r="C27" s="76"/>
    </row>
    <row r="28" spans="2:3" x14ac:dyDescent="0.3">
      <c r="B28" s="75"/>
      <c r="C28" s="76"/>
    </row>
    <row r="29" spans="2:3" x14ac:dyDescent="0.3">
      <c r="B29" s="75"/>
      <c r="C29" s="76"/>
    </row>
    <row r="30" spans="2:3" x14ac:dyDescent="0.3">
      <c r="B30" s="75"/>
      <c r="C30" s="76"/>
    </row>
    <row r="31" spans="2:3" x14ac:dyDescent="0.3">
      <c r="B31" s="75"/>
      <c r="C31" s="76"/>
    </row>
    <row r="32" spans="2:3" x14ac:dyDescent="0.3">
      <c r="B32" s="75"/>
      <c r="C32" s="76"/>
    </row>
    <row r="33" spans="2:3" x14ac:dyDescent="0.3">
      <c r="B33" s="75"/>
      <c r="C33" s="76"/>
    </row>
    <row r="34" spans="2:3" x14ac:dyDescent="0.3">
      <c r="B34" s="75"/>
      <c r="C34" s="76"/>
    </row>
    <row r="35" spans="2:3" x14ac:dyDescent="0.3">
      <c r="B35" s="75"/>
      <c r="C35" s="76"/>
    </row>
    <row r="36" spans="2:3" x14ac:dyDescent="0.3">
      <c r="B36" s="75"/>
      <c r="C36" s="76"/>
    </row>
    <row r="37" spans="2:3" x14ac:dyDescent="0.3">
      <c r="B37" s="75"/>
      <c r="C37" s="76"/>
    </row>
    <row r="38" spans="2:3" x14ac:dyDescent="0.3">
      <c r="C38" s="76"/>
    </row>
    <row r="39" spans="2:3" x14ac:dyDescent="0.3">
      <c r="C39" s="76"/>
    </row>
    <row r="40" spans="2:3" x14ac:dyDescent="0.3">
      <c r="C40" s="76"/>
    </row>
    <row r="41" spans="2:3" x14ac:dyDescent="0.3">
      <c r="C41" s="76"/>
    </row>
    <row r="42" spans="2:3" x14ac:dyDescent="0.3">
      <c r="C42" s="76"/>
    </row>
    <row r="43" spans="2:3" x14ac:dyDescent="0.3">
      <c r="C43" s="76"/>
    </row>
    <row r="44" spans="2:3" x14ac:dyDescent="0.3">
      <c r="C44" s="76"/>
    </row>
    <row r="45" spans="2:3" x14ac:dyDescent="0.3">
      <c r="C45" s="76"/>
    </row>
    <row r="46" spans="2:3" x14ac:dyDescent="0.3">
      <c r="C46" s="76"/>
    </row>
    <row r="47" spans="2:3" x14ac:dyDescent="0.3">
      <c r="C47" s="76"/>
    </row>
    <row r="48" spans="2:3"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sheetData>
  <autoFilter ref="A1:H3" xr:uid="{6E043B89-60E6-4362-A6B7-D2324202873B}">
    <sortState xmlns:xlrd2="http://schemas.microsoft.com/office/spreadsheetml/2017/richdata2" ref="A2:H3">
      <sortCondition ref="A2:A3"/>
    </sortState>
  </autoFilter>
  <conditionalFormatting sqref="C2:C3">
    <cfRule type="expression" dxfId="24" priority="1">
      <formula>EXACT("Учебное пособие",C2)</formula>
    </cfRule>
    <cfRule type="expression" dxfId="23" priority="2">
      <formula>EXACT("СИЗ",C2)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C4:C998">
    <cfRule type="expression" dxfId="17" priority="15">
      <formula>EXACT("Учебные пособия",C4)</formula>
    </cfRule>
    <cfRule type="expression" dxfId="16" priority="16">
      <formula>EXACT("Техника безопасности",C4)</formula>
    </cfRule>
    <cfRule type="expression" dxfId="15" priority="17">
      <formula>EXACT("Охрана труда",C4)</formula>
    </cfRule>
    <cfRule type="expression" dxfId="14" priority="18">
      <formula>EXACT("Программное обеспечение",C4)</formula>
    </cfRule>
    <cfRule type="expression" dxfId="13" priority="19">
      <formula>EXACT("Оборудование IT",C4)</formula>
    </cfRule>
    <cfRule type="expression" dxfId="12" priority="20">
      <formula>EXACT("Мебель",C4)</formula>
    </cfRule>
    <cfRule type="expression" dxfId="11" priority="21">
      <formula>EXACT("Оборудование",C4)</formula>
    </cfRule>
  </conditionalFormatting>
  <conditionalFormatting sqref="G2:G3">
    <cfRule type="colorScale" priority="359">
      <colorScale>
        <cfvo type="min"/>
        <cfvo type="percentile" val="50"/>
        <cfvo type="max"/>
        <color rgb="FFF8696B"/>
        <color rgb="FFFFEB84"/>
        <color rgb="FF63BE7B"/>
      </colorScale>
    </cfRule>
  </conditionalFormatting>
  <conditionalFormatting sqref="H2:H3">
    <cfRule type="cellIs" dxfId="10" priority="47" operator="equal">
      <formula>"Вариативная часть"</formula>
    </cfRule>
    <cfRule type="cellIs" dxfId="9" priority="48"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71A5CD04-4A5F-4492-9DBC-038EC3E8158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722512-A739-4FAF-91B9-3700EBA02177}">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D19" sqref="D19"/>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57" t="s">
        <v>72</v>
      </c>
      <c r="B1" s="57" t="s">
        <v>64</v>
      </c>
      <c r="C1" s="57" t="s">
        <v>65</v>
      </c>
      <c r="D1" s="57" t="s">
        <v>76</v>
      </c>
      <c r="E1" s="57" t="s">
        <v>66</v>
      </c>
      <c r="F1" s="57" t="s">
        <v>77</v>
      </c>
      <c r="G1" s="57" t="s">
        <v>45</v>
      </c>
      <c r="H1" s="57" t="s">
        <v>67</v>
      </c>
      <c r="I1" s="57" t="s">
        <v>68</v>
      </c>
      <c r="J1" s="42" t="str">
        <f>_xlfn.TEXTJOIN("
",TRUE,H2:H99)</f>
        <v>20.02.04 Пожарная безопасность
20.02.02 Защита в чрезвычайных ситуациях
25.02.08 Эксплуатация беспилотных авиационных систем
40.02.02 Правоохранительная деятельность
09.02.07 Информационные системы и программирование</v>
      </c>
    </row>
    <row r="2" spans="1:10" ht="69" x14ac:dyDescent="0.3">
      <c r="A2" s="58" t="s">
        <v>81</v>
      </c>
      <c r="B2" s="59">
        <v>2025</v>
      </c>
      <c r="C2" s="60" t="s">
        <v>82</v>
      </c>
      <c r="D2" s="61">
        <v>620</v>
      </c>
      <c r="E2" s="62" t="s">
        <v>83</v>
      </c>
      <c r="F2" s="63">
        <v>9</v>
      </c>
      <c r="G2" s="64" t="s">
        <v>84</v>
      </c>
      <c r="H2" s="65" t="s">
        <v>85</v>
      </c>
      <c r="I2" s="64" t="s">
        <v>84</v>
      </c>
    </row>
  </sheetData>
  <conditionalFormatting sqref="D2">
    <cfRule type="colorScale" priority="3">
      <colorScale>
        <cfvo type="min"/>
        <cfvo type="percentile" val="50"/>
        <cfvo type="max"/>
        <color rgb="FF63BE7B"/>
        <color rgb="FFFFEB84"/>
        <color rgb="FFF8696B"/>
      </colorScale>
    </cfRule>
  </conditionalFormatting>
  <conditionalFormatting sqref="I2">
    <cfRule type="containsText" dxfId="8" priority="1" operator="containsText" text="(2023)">
      <formula>NOT(ISERROR(SEARCH("(2023)",I2)))</formula>
    </cfRule>
    <cfRule type="containsText" dxfId="7" priority="2" operator="containsText" text="(2024)">
      <formula>NOT(ISERROR(SEARCH("(2024)",I2)))</formula>
    </cfRule>
  </conditionalFormatting>
  <hyperlinks>
    <hyperlink ref="E2" r:id="rId1" xr:uid="{B3DB6E28-53AD-47AD-9EAD-D450D94139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94"/>
  <sheetViews>
    <sheetView topLeftCell="A66" workbookViewId="0">
      <selection activeCell="D19" sqref="D19"/>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8" t="s">
        <v>86</v>
      </c>
      <c r="B1" s="128"/>
      <c r="C1" s="128"/>
      <c r="D1" s="128"/>
      <c r="E1" s="128"/>
      <c r="F1" s="128"/>
      <c r="G1" s="128"/>
      <c r="H1" s="128"/>
    </row>
    <row r="2" spans="1:8" ht="21" customHeight="1" x14ac:dyDescent="0.3">
      <c r="A2" s="129" t="s">
        <v>87</v>
      </c>
      <c r="B2" s="129"/>
      <c r="C2" s="129"/>
      <c r="D2" s="129"/>
      <c r="E2" s="129"/>
      <c r="F2" s="129"/>
      <c r="G2" s="129"/>
      <c r="H2" s="129"/>
    </row>
    <row r="3" spans="1:8" ht="15.75" customHeight="1" x14ac:dyDescent="0.3">
      <c r="A3" s="130" t="s">
        <v>88</v>
      </c>
      <c r="B3" s="130"/>
      <c r="C3" s="130"/>
      <c r="D3" s="130"/>
      <c r="E3" s="130"/>
      <c r="F3" s="130"/>
      <c r="G3" s="130"/>
      <c r="H3" s="130"/>
    </row>
    <row r="4" spans="1:8" ht="15" customHeight="1" x14ac:dyDescent="0.3">
      <c r="A4" s="131" t="s">
        <v>89</v>
      </c>
      <c r="B4" s="131"/>
      <c r="C4" s="131"/>
      <c r="D4" s="131"/>
      <c r="E4" s="131"/>
      <c r="F4" s="131"/>
      <c r="G4" s="131"/>
      <c r="H4" s="131"/>
    </row>
    <row r="5" spans="1:8" ht="15" customHeight="1" x14ac:dyDescent="0.3">
      <c r="A5" s="131" t="s">
        <v>90</v>
      </c>
      <c r="B5" s="131"/>
      <c r="C5" s="131"/>
      <c r="D5" s="131"/>
      <c r="E5" s="131"/>
      <c r="F5" s="131"/>
      <c r="G5" s="131"/>
      <c r="H5" s="131"/>
    </row>
    <row r="6" spans="1:8" ht="15" customHeight="1" x14ac:dyDescent="0.3">
      <c r="A6" s="132" t="s">
        <v>91</v>
      </c>
      <c r="B6" s="132"/>
      <c r="C6" s="132"/>
      <c r="D6" s="132"/>
      <c r="E6" s="132"/>
      <c r="F6" s="132"/>
      <c r="G6" s="132"/>
      <c r="H6" s="132"/>
    </row>
    <row r="7" spans="1:8" ht="18.600000000000001" x14ac:dyDescent="0.3">
      <c r="A7" s="66">
        <v>9</v>
      </c>
      <c r="B7" s="66" t="s">
        <v>45</v>
      </c>
      <c r="C7" s="127" t="s">
        <v>84</v>
      </c>
      <c r="D7" s="127"/>
      <c r="E7" s="127"/>
      <c r="F7" s="127"/>
      <c r="G7" s="127"/>
      <c r="H7" s="127"/>
    </row>
    <row r="8" spans="1:8" ht="18.600000000000001" x14ac:dyDescent="0.3">
      <c r="A8" s="127" t="s">
        <v>92</v>
      </c>
      <c r="B8" s="127"/>
      <c r="C8" s="127" t="s">
        <v>91</v>
      </c>
      <c r="D8" s="127"/>
      <c r="E8" s="127"/>
      <c r="F8" s="127"/>
      <c r="G8" s="127"/>
      <c r="H8" s="127"/>
    </row>
    <row r="9" spans="1:8" ht="18.600000000000001" x14ac:dyDescent="0.3">
      <c r="A9" s="127" t="s">
        <v>46</v>
      </c>
      <c r="B9" s="127"/>
      <c r="C9" s="127">
        <f>D42+D53+D62</f>
        <v>42</v>
      </c>
      <c r="D9" s="127"/>
      <c r="E9" s="127"/>
      <c r="F9" s="127"/>
      <c r="G9" s="127"/>
      <c r="H9" s="127"/>
    </row>
    <row r="10" spans="1:8" ht="18.600000000000001" x14ac:dyDescent="0.3">
      <c r="A10" s="127" t="s">
        <v>47</v>
      </c>
      <c r="B10" s="127"/>
      <c r="C10" s="127" t="s">
        <v>85</v>
      </c>
      <c r="D10" s="127"/>
      <c r="E10" s="127"/>
      <c r="F10" s="127"/>
      <c r="G10" s="127"/>
      <c r="H10" s="127"/>
    </row>
    <row r="11" spans="1:8" x14ac:dyDescent="0.3">
      <c r="A11" s="125" t="s">
        <v>12</v>
      </c>
      <c r="B11" s="125"/>
      <c r="C11" s="125"/>
      <c r="D11" s="126"/>
      <c r="E11" s="125"/>
      <c r="F11" s="125"/>
      <c r="G11" s="125"/>
      <c r="H11" s="126"/>
    </row>
    <row r="12" spans="1:8" x14ac:dyDescent="0.3">
      <c r="A12" s="123" t="s">
        <v>93</v>
      </c>
      <c r="B12" s="123"/>
      <c r="C12" s="123"/>
      <c r="D12" s="124"/>
      <c r="E12" s="123"/>
      <c r="F12" s="123"/>
      <c r="G12" s="123"/>
      <c r="H12" s="124"/>
    </row>
    <row r="13" spans="1:8" x14ac:dyDescent="0.3">
      <c r="A13" s="123" t="s">
        <v>94</v>
      </c>
      <c r="B13" s="123"/>
      <c r="C13" s="123"/>
      <c r="D13" s="124"/>
      <c r="E13" s="123"/>
      <c r="F13" s="123"/>
      <c r="G13" s="123"/>
      <c r="H13" s="124"/>
    </row>
    <row r="14" spans="1:8" x14ac:dyDescent="0.3">
      <c r="A14" s="123" t="s">
        <v>95</v>
      </c>
      <c r="B14" s="123"/>
      <c r="C14" s="123"/>
      <c r="D14" s="124"/>
      <c r="E14" s="123"/>
      <c r="F14" s="123"/>
      <c r="G14" s="123"/>
      <c r="H14" s="124"/>
    </row>
    <row r="15" spans="1:8" x14ac:dyDescent="0.3">
      <c r="A15" s="123" t="s">
        <v>96</v>
      </c>
      <c r="B15" s="123"/>
      <c r="C15" s="123"/>
      <c r="D15" s="124"/>
      <c r="E15" s="123"/>
      <c r="F15" s="123"/>
      <c r="G15" s="123"/>
      <c r="H15" s="124"/>
    </row>
    <row r="16" spans="1:8" x14ac:dyDescent="0.3">
      <c r="A16" s="123" t="s">
        <v>97</v>
      </c>
      <c r="B16" s="123"/>
      <c r="C16" s="123"/>
      <c r="D16" s="124"/>
      <c r="E16" s="123"/>
      <c r="F16" s="123"/>
      <c r="G16" s="123"/>
      <c r="H16" s="124"/>
    </row>
    <row r="17" spans="1:8" x14ac:dyDescent="0.3">
      <c r="A17" s="123" t="s">
        <v>98</v>
      </c>
      <c r="B17" s="123"/>
      <c r="C17" s="123"/>
      <c r="D17" s="124"/>
      <c r="E17" s="123"/>
      <c r="F17" s="123"/>
      <c r="G17" s="123"/>
      <c r="H17" s="124"/>
    </row>
    <row r="18" spans="1:8" x14ac:dyDescent="0.3">
      <c r="A18" s="123" t="s">
        <v>99</v>
      </c>
      <c r="B18" s="123"/>
      <c r="C18" s="123"/>
      <c r="D18" s="124"/>
      <c r="E18" s="123"/>
      <c r="F18" s="123"/>
      <c r="G18" s="123"/>
      <c r="H18" s="124"/>
    </row>
    <row r="19" spans="1:8" x14ac:dyDescent="0.3">
      <c r="A19" s="123" t="s">
        <v>100</v>
      </c>
      <c r="B19" s="123"/>
      <c r="C19" s="123"/>
      <c r="D19" s="124"/>
      <c r="E19" s="123"/>
      <c r="F19" s="123"/>
      <c r="G19" s="123"/>
      <c r="H19" s="124"/>
    </row>
    <row r="20" spans="1:8" x14ac:dyDescent="0.3">
      <c r="A20" s="121" t="s">
        <v>11</v>
      </c>
      <c r="B20" s="121"/>
      <c r="C20" s="121"/>
      <c r="D20" s="121"/>
      <c r="E20" s="121"/>
      <c r="F20" s="121"/>
      <c r="G20" s="121"/>
      <c r="H20" s="121"/>
    </row>
    <row r="21" spans="1:8" ht="41.4" x14ac:dyDescent="0.3">
      <c r="A21" s="67" t="s">
        <v>0</v>
      </c>
      <c r="B21" s="67" t="s">
        <v>101</v>
      </c>
      <c r="C21" s="67" t="s">
        <v>9</v>
      </c>
      <c r="D21" s="119" t="s">
        <v>2</v>
      </c>
      <c r="E21" s="119"/>
      <c r="F21" s="119"/>
      <c r="G21" s="67" t="s">
        <v>55</v>
      </c>
      <c r="H21" s="67" t="s">
        <v>102</v>
      </c>
    </row>
    <row r="22" spans="1:8" ht="27.6" x14ac:dyDescent="0.3">
      <c r="A22" s="68">
        <v>1</v>
      </c>
      <c r="B22" s="68" t="s">
        <v>103</v>
      </c>
      <c r="C22" s="68" t="s">
        <v>104</v>
      </c>
      <c r="D22" s="120" t="s">
        <v>6</v>
      </c>
      <c r="E22" s="120"/>
      <c r="F22" s="120"/>
      <c r="G22" s="68">
        <v>2</v>
      </c>
      <c r="H22" s="68" t="s">
        <v>105</v>
      </c>
    </row>
    <row r="23" spans="1:8" ht="41.4" x14ac:dyDescent="0.3">
      <c r="A23" s="68">
        <v>2</v>
      </c>
      <c r="B23" s="68" t="s">
        <v>106</v>
      </c>
      <c r="C23" s="68" t="s">
        <v>107</v>
      </c>
      <c r="D23" s="120" t="s">
        <v>6</v>
      </c>
      <c r="E23" s="120"/>
      <c r="F23" s="120"/>
      <c r="G23" s="68">
        <v>6</v>
      </c>
      <c r="H23" s="68" t="s">
        <v>105</v>
      </c>
    </row>
    <row r="24" spans="1:8" ht="41.4" x14ac:dyDescent="0.3">
      <c r="A24" s="68">
        <v>3</v>
      </c>
      <c r="B24" s="68" t="s">
        <v>108</v>
      </c>
      <c r="C24" s="68" t="s">
        <v>109</v>
      </c>
      <c r="D24" s="120" t="s">
        <v>5</v>
      </c>
      <c r="E24" s="120"/>
      <c r="F24" s="120"/>
      <c r="G24" s="68">
        <v>2</v>
      </c>
      <c r="H24" s="68" t="s">
        <v>105</v>
      </c>
    </row>
    <row r="25" spans="1:8" ht="27.6" x14ac:dyDescent="0.3">
      <c r="A25" s="68">
        <v>4</v>
      </c>
      <c r="B25" s="68" t="s">
        <v>110</v>
      </c>
      <c r="C25" s="68" t="s">
        <v>111</v>
      </c>
      <c r="D25" s="120" t="s">
        <v>6</v>
      </c>
      <c r="E25" s="120"/>
      <c r="F25" s="120"/>
      <c r="G25" s="68">
        <v>2</v>
      </c>
      <c r="H25" s="68" t="s">
        <v>105</v>
      </c>
    </row>
    <row r="26" spans="1:8" ht="262.2" x14ac:dyDescent="0.3">
      <c r="A26" s="68">
        <v>5</v>
      </c>
      <c r="B26" s="68" t="s">
        <v>112</v>
      </c>
      <c r="C26" s="68" t="s">
        <v>113</v>
      </c>
      <c r="D26" s="120" t="s">
        <v>80</v>
      </c>
      <c r="E26" s="120"/>
      <c r="F26" s="120"/>
      <c r="G26" s="68">
        <v>1</v>
      </c>
      <c r="H26" s="68" t="s">
        <v>105</v>
      </c>
    </row>
    <row r="27" spans="1:8" ht="179.4" x14ac:dyDescent="0.3">
      <c r="A27" s="68">
        <v>6</v>
      </c>
      <c r="B27" s="68" t="s">
        <v>114</v>
      </c>
      <c r="C27" s="68" t="s">
        <v>115</v>
      </c>
      <c r="D27" s="120" t="s">
        <v>5</v>
      </c>
      <c r="E27" s="120"/>
      <c r="F27" s="120"/>
      <c r="G27" s="68">
        <v>1</v>
      </c>
      <c r="H27" s="68" t="s">
        <v>105</v>
      </c>
    </row>
    <row r="28" spans="1:8" ht="207" x14ac:dyDescent="0.3">
      <c r="A28" s="68">
        <v>7</v>
      </c>
      <c r="B28" s="68" t="s">
        <v>116</v>
      </c>
      <c r="C28" s="68" t="s">
        <v>117</v>
      </c>
      <c r="D28" s="120" t="s">
        <v>5</v>
      </c>
      <c r="E28" s="120"/>
      <c r="F28" s="120"/>
      <c r="G28" s="68">
        <v>1</v>
      </c>
      <c r="H28" s="68" t="s">
        <v>105</v>
      </c>
    </row>
    <row r="29" spans="1:8" ht="96.6" x14ac:dyDescent="0.3">
      <c r="A29" s="68">
        <v>8</v>
      </c>
      <c r="B29" s="68" t="s">
        <v>118</v>
      </c>
      <c r="C29" s="68" t="s">
        <v>119</v>
      </c>
      <c r="D29" s="120" t="s">
        <v>5</v>
      </c>
      <c r="E29" s="120"/>
      <c r="F29" s="120"/>
      <c r="G29" s="68">
        <v>1</v>
      </c>
      <c r="H29" s="68" t="s">
        <v>105</v>
      </c>
    </row>
    <row r="30" spans="1:8" ht="82.8" x14ac:dyDescent="0.3">
      <c r="A30" s="68">
        <v>9</v>
      </c>
      <c r="B30" s="68" t="s">
        <v>120</v>
      </c>
      <c r="C30" s="68" t="s">
        <v>121</v>
      </c>
      <c r="D30" s="120" t="s">
        <v>5</v>
      </c>
      <c r="E30" s="120"/>
      <c r="F30" s="120"/>
      <c r="G30" s="68">
        <v>3</v>
      </c>
      <c r="H30" s="68" t="s">
        <v>105</v>
      </c>
    </row>
    <row r="31" spans="1:8" ht="27.6" x14ac:dyDescent="0.3">
      <c r="A31" s="68">
        <v>10</v>
      </c>
      <c r="B31" s="68" t="s">
        <v>40</v>
      </c>
      <c r="C31" s="68" t="s">
        <v>122</v>
      </c>
      <c r="D31" s="120" t="s">
        <v>6</v>
      </c>
      <c r="E31" s="120"/>
      <c r="F31" s="120"/>
      <c r="G31" s="68">
        <v>14</v>
      </c>
      <c r="H31" s="68" t="s">
        <v>105</v>
      </c>
    </row>
    <row r="32" spans="1:8" ht="55.2" x14ac:dyDescent="0.3">
      <c r="A32" s="68">
        <v>11</v>
      </c>
      <c r="B32" s="68" t="s">
        <v>23</v>
      </c>
      <c r="C32" s="68" t="s">
        <v>123</v>
      </c>
      <c r="D32" s="120" t="s">
        <v>6</v>
      </c>
      <c r="E32" s="120"/>
      <c r="F32" s="120"/>
      <c r="G32" s="68">
        <v>28</v>
      </c>
      <c r="H32" s="68" t="s">
        <v>105</v>
      </c>
    </row>
    <row r="33" spans="1:8" ht="27.6" x14ac:dyDescent="0.3">
      <c r="A33" s="68">
        <v>12</v>
      </c>
      <c r="B33" s="68" t="s">
        <v>124</v>
      </c>
      <c r="C33" s="68" t="s">
        <v>125</v>
      </c>
      <c r="D33" s="120" t="s">
        <v>6</v>
      </c>
      <c r="E33" s="120"/>
      <c r="F33" s="120"/>
      <c r="G33" s="68">
        <v>2</v>
      </c>
      <c r="H33" s="68" t="s">
        <v>105</v>
      </c>
    </row>
    <row r="34" spans="1:8" ht="41.4" x14ac:dyDescent="0.3">
      <c r="A34" s="68">
        <v>13</v>
      </c>
      <c r="B34" s="68" t="s">
        <v>126</v>
      </c>
      <c r="C34" s="68" t="s">
        <v>127</v>
      </c>
      <c r="D34" s="120" t="s">
        <v>5</v>
      </c>
      <c r="E34" s="120"/>
      <c r="F34" s="120"/>
      <c r="G34" s="68">
        <v>1</v>
      </c>
      <c r="H34" s="68" t="s">
        <v>105</v>
      </c>
    </row>
    <row r="35" spans="1:8" ht="124.2" x14ac:dyDescent="0.3">
      <c r="A35" s="68">
        <v>14</v>
      </c>
      <c r="B35" s="68" t="s">
        <v>128</v>
      </c>
      <c r="C35" s="68" t="s">
        <v>129</v>
      </c>
      <c r="D35" s="120" t="s">
        <v>5</v>
      </c>
      <c r="E35" s="120"/>
      <c r="F35" s="120"/>
      <c r="G35" s="68">
        <v>10</v>
      </c>
      <c r="H35" s="68" t="s">
        <v>105</v>
      </c>
    </row>
    <row r="36" spans="1:8" ht="27.6" x14ac:dyDescent="0.3">
      <c r="A36" s="68">
        <v>15</v>
      </c>
      <c r="B36" s="68" t="s">
        <v>130</v>
      </c>
      <c r="C36" s="68" t="s">
        <v>131</v>
      </c>
      <c r="D36" s="120" t="s">
        <v>5</v>
      </c>
      <c r="E36" s="120"/>
      <c r="F36" s="120"/>
      <c r="G36" s="68">
        <v>1</v>
      </c>
      <c r="H36" s="68" t="s">
        <v>132</v>
      </c>
    </row>
    <row r="37" spans="1:8" ht="27.6" x14ac:dyDescent="0.3">
      <c r="A37" s="68">
        <v>16</v>
      </c>
      <c r="B37" s="68" t="s">
        <v>103</v>
      </c>
      <c r="C37" s="68" t="s">
        <v>104</v>
      </c>
      <c r="D37" s="120" t="s">
        <v>6</v>
      </c>
      <c r="E37" s="120"/>
      <c r="F37" s="120"/>
      <c r="G37" s="68">
        <v>2</v>
      </c>
      <c r="H37" s="68" t="s">
        <v>105</v>
      </c>
    </row>
    <row r="38" spans="1:8" ht="41.4" x14ac:dyDescent="0.3">
      <c r="A38" s="68">
        <v>17</v>
      </c>
      <c r="B38" s="68" t="s">
        <v>133</v>
      </c>
      <c r="C38" s="68" t="s">
        <v>134</v>
      </c>
      <c r="D38" s="120" t="s">
        <v>10</v>
      </c>
      <c r="E38" s="120"/>
      <c r="F38" s="120"/>
      <c r="G38" s="68">
        <v>1</v>
      </c>
      <c r="H38" s="68" t="s">
        <v>105</v>
      </c>
    </row>
    <row r="39" spans="1:8" ht="82.8" x14ac:dyDescent="0.3">
      <c r="A39" s="68">
        <v>18</v>
      </c>
      <c r="B39" s="68" t="s">
        <v>135</v>
      </c>
      <c r="C39" s="68" t="s">
        <v>136</v>
      </c>
      <c r="D39" s="120" t="s">
        <v>5</v>
      </c>
      <c r="E39" s="120"/>
      <c r="F39" s="120"/>
      <c r="G39" s="68">
        <v>1</v>
      </c>
      <c r="H39" s="68" t="s">
        <v>105</v>
      </c>
    </row>
    <row r="40" spans="1:8" x14ac:dyDescent="0.3">
      <c r="A40" s="68">
        <v>19</v>
      </c>
      <c r="B40" s="68" t="s">
        <v>137</v>
      </c>
      <c r="C40" s="68" t="s">
        <v>138</v>
      </c>
      <c r="D40" s="120" t="s">
        <v>6</v>
      </c>
      <c r="E40" s="120"/>
      <c r="F40" s="120"/>
      <c r="G40" s="68">
        <v>1</v>
      </c>
      <c r="H40" s="68" t="s">
        <v>105</v>
      </c>
    </row>
    <row r="41" spans="1:8" x14ac:dyDescent="0.3">
      <c r="A41" s="121" t="s">
        <v>139</v>
      </c>
      <c r="B41" s="121"/>
      <c r="C41" s="121"/>
      <c r="D41" s="121"/>
      <c r="E41" s="121"/>
      <c r="F41" s="121"/>
      <c r="G41" s="121"/>
      <c r="H41" s="121"/>
    </row>
    <row r="42" spans="1:8" x14ac:dyDescent="0.3">
      <c r="A42" s="122" t="s">
        <v>140</v>
      </c>
      <c r="B42" s="122"/>
      <c r="C42" s="122"/>
      <c r="D42" s="122">
        <v>14</v>
      </c>
      <c r="E42" s="122"/>
      <c r="F42" s="122"/>
      <c r="G42" s="122"/>
      <c r="H42" s="122"/>
    </row>
    <row r="43" spans="1:8" ht="41.4" x14ac:dyDescent="0.3">
      <c r="A43" s="67" t="s">
        <v>0</v>
      </c>
      <c r="B43" s="67" t="s">
        <v>101</v>
      </c>
      <c r="C43" s="67" t="s">
        <v>9</v>
      </c>
      <c r="D43" s="67" t="s">
        <v>2</v>
      </c>
      <c r="E43" s="67" t="s">
        <v>56</v>
      </c>
      <c r="F43" s="67" t="s">
        <v>57</v>
      </c>
      <c r="G43" s="67" t="s">
        <v>55</v>
      </c>
      <c r="H43" s="67" t="s">
        <v>102</v>
      </c>
    </row>
    <row r="44" spans="1:8" ht="82.8" x14ac:dyDescent="0.3">
      <c r="A44" s="68">
        <v>1</v>
      </c>
      <c r="B44" s="68" t="s">
        <v>141</v>
      </c>
      <c r="C44" s="68" t="s">
        <v>142</v>
      </c>
      <c r="D44" s="68" t="s">
        <v>6</v>
      </c>
      <c r="E44" s="68">
        <v>1</v>
      </c>
      <c r="F44" s="68" t="s">
        <v>143</v>
      </c>
      <c r="G44" s="68">
        <v>14</v>
      </c>
      <c r="H44" s="68" t="s">
        <v>105</v>
      </c>
    </row>
    <row r="45" spans="1:8" ht="27.6" x14ac:dyDescent="0.3">
      <c r="A45" s="68">
        <v>2</v>
      </c>
      <c r="B45" s="68" t="s">
        <v>59</v>
      </c>
      <c r="C45" s="68" t="s">
        <v>144</v>
      </c>
      <c r="D45" s="68" t="s">
        <v>6</v>
      </c>
      <c r="E45" s="68">
        <v>1</v>
      </c>
      <c r="F45" s="68" t="s">
        <v>143</v>
      </c>
      <c r="G45" s="68">
        <v>14</v>
      </c>
      <c r="H45" s="68" t="s">
        <v>105</v>
      </c>
    </row>
    <row r="46" spans="1:8" ht="276" x14ac:dyDescent="0.3">
      <c r="A46" s="68">
        <v>3</v>
      </c>
      <c r="B46" s="68" t="s">
        <v>41</v>
      </c>
      <c r="C46" s="68" t="s">
        <v>145</v>
      </c>
      <c r="D46" s="68" t="s">
        <v>5</v>
      </c>
      <c r="E46" s="68">
        <v>1</v>
      </c>
      <c r="F46" s="68" t="s">
        <v>143</v>
      </c>
      <c r="G46" s="68">
        <v>14</v>
      </c>
      <c r="H46" s="68" t="s">
        <v>105</v>
      </c>
    </row>
    <row r="47" spans="1:8" ht="69" x14ac:dyDescent="0.3">
      <c r="A47" s="68">
        <v>4</v>
      </c>
      <c r="B47" s="68" t="s">
        <v>146</v>
      </c>
      <c r="C47" s="68" t="s">
        <v>147</v>
      </c>
      <c r="D47" s="68" t="s">
        <v>17</v>
      </c>
      <c r="E47" s="68">
        <v>1</v>
      </c>
      <c r="F47" s="68" t="s">
        <v>143</v>
      </c>
      <c r="G47" s="68">
        <v>14</v>
      </c>
      <c r="H47" s="68" t="s">
        <v>132</v>
      </c>
    </row>
    <row r="48" spans="1:8" ht="55.2" x14ac:dyDescent="0.3">
      <c r="A48" s="68">
        <v>5</v>
      </c>
      <c r="B48" s="68" t="s">
        <v>148</v>
      </c>
      <c r="C48" s="68" t="s">
        <v>149</v>
      </c>
      <c r="D48" s="68" t="s">
        <v>17</v>
      </c>
      <c r="E48" s="68">
        <v>1</v>
      </c>
      <c r="F48" s="68" t="s">
        <v>143</v>
      </c>
      <c r="G48" s="68">
        <v>14</v>
      </c>
      <c r="H48" s="68" t="s">
        <v>132</v>
      </c>
    </row>
    <row r="49" spans="1:8" ht="55.2" x14ac:dyDescent="0.3">
      <c r="A49" s="68">
        <v>6</v>
      </c>
      <c r="B49" s="68" t="s">
        <v>150</v>
      </c>
      <c r="C49" s="68" t="s">
        <v>151</v>
      </c>
      <c r="D49" s="68" t="s">
        <v>17</v>
      </c>
      <c r="E49" s="68">
        <v>1</v>
      </c>
      <c r="F49" s="68" t="s">
        <v>143</v>
      </c>
      <c r="G49" s="68">
        <v>14</v>
      </c>
      <c r="H49" s="68" t="s">
        <v>132</v>
      </c>
    </row>
    <row r="50" spans="1:8" ht="409.6" x14ac:dyDescent="0.3">
      <c r="A50" s="68">
        <v>7</v>
      </c>
      <c r="B50" s="68" t="s">
        <v>152</v>
      </c>
      <c r="C50" s="68" t="s">
        <v>153</v>
      </c>
      <c r="D50" s="68" t="s">
        <v>80</v>
      </c>
      <c r="E50" s="68">
        <v>1</v>
      </c>
      <c r="F50" s="68" t="s">
        <v>143</v>
      </c>
      <c r="G50" s="68">
        <v>14</v>
      </c>
      <c r="H50" s="68" t="s">
        <v>105</v>
      </c>
    </row>
    <row r="51" spans="1:8" ht="27.6" x14ac:dyDescent="0.3">
      <c r="A51" s="68">
        <v>8</v>
      </c>
      <c r="B51" s="68" t="s">
        <v>154</v>
      </c>
      <c r="C51" s="68" t="s">
        <v>155</v>
      </c>
      <c r="D51" s="68" t="s">
        <v>5</v>
      </c>
      <c r="E51" s="68">
        <v>1</v>
      </c>
      <c r="F51" s="68" t="s">
        <v>143</v>
      </c>
      <c r="G51" s="68">
        <v>14</v>
      </c>
      <c r="H51" s="68" t="s">
        <v>105</v>
      </c>
    </row>
    <row r="52" spans="1:8" x14ac:dyDescent="0.3">
      <c r="A52" s="121" t="s">
        <v>139</v>
      </c>
      <c r="B52" s="121"/>
      <c r="C52" s="121"/>
      <c r="D52" s="121"/>
      <c r="E52" s="121"/>
      <c r="F52" s="121"/>
      <c r="G52" s="121"/>
      <c r="H52" s="121"/>
    </row>
    <row r="53" spans="1:8" x14ac:dyDescent="0.3">
      <c r="A53" s="122" t="s">
        <v>140</v>
      </c>
      <c r="B53" s="122"/>
      <c r="C53" s="122"/>
      <c r="D53" s="122">
        <v>14</v>
      </c>
      <c r="E53" s="122"/>
      <c r="F53" s="122"/>
      <c r="G53" s="122"/>
      <c r="H53" s="122"/>
    </row>
    <row r="54" spans="1:8" ht="41.4" x14ac:dyDescent="0.3">
      <c r="A54" s="67" t="s">
        <v>0</v>
      </c>
      <c r="B54" s="67" t="s">
        <v>101</v>
      </c>
      <c r="C54" s="67" t="s">
        <v>9</v>
      </c>
      <c r="D54" s="67" t="s">
        <v>2</v>
      </c>
      <c r="E54" s="67" t="s">
        <v>56</v>
      </c>
      <c r="F54" s="67" t="s">
        <v>57</v>
      </c>
      <c r="G54" s="67" t="s">
        <v>55</v>
      </c>
      <c r="H54" s="67" t="s">
        <v>102</v>
      </c>
    </row>
    <row r="55" spans="1:8" ht="289.8" x14ac:dyDescent="0.3">
      <c r="A55" s="68">
        <v>1</v>
      </c>
      <c r="B55" s="68" t="s">
        <v>41</v>
      </c>
      <c r="C55" s="68" t="s">
        <v>156</v>
      </c>
      <c r="D55" s="68" t="s">
        <v>5</v>
      </c>
      <c r="E55" s="68">
        <v>1</v>
      </c>
      <c r="F55" s="68" t="s">
        <v>143</v>
      </c>
      <c r="G55" s="68">
        <v>14</v>
      </c>
      <c r="H55" s="68" t="s">
        <v>105</v>
      </c>
    </row>
    <row r="56" spans="1:8" ht="55.2" x14ac:dyDescent="0.3">
      <c r="A56" s="68">
        <v>2</v>
      </c>
      <c r="B56" s="68" t="s">
        <v>157</v>
      </c>
      <c r="C56" s="68" t="s">
        <v>158</v>
      </c>
      <c r="D56" s="68" t="s">
        <v>5</v>
      </c>
      <c r="E56" s="68">
        <v>1</v>
      </c>
      <c r="F56" s="68" t="s">
        <v>143</v>
      </c>
      <c r="G56" s="68">
        <v>14</v>
      </c>
      <c r="H56" s="68" t="s">
        <v>105</v>
      </c>
    </row>
    <row r="57" spans="1:8" ht="27.6" x14ac:dyDescent="0.3">
      <c r="A57" s="68">
        <v>3</v>
      </c>
      <c r="B57" s="68" t="s">
        <v>59</v>
      </c>
      <c r="C57" s="68" t="s">
        <v>159</v>
      </c>
      <c r="D57" s="68" t="s">
        <v>6</v>
      </c>
      <c r="E57" s="68">
        <v>1</v>
      </c>
      <c r="F57" s="68" t="s">
        <v>143</v>
      </c>
      <c r="G57" s="68">
        <v>14</v>
      </c>
      <c r="H57" s="68" t="s">
        <v>105</v>
      </c>
    </row>
    <row r="58" spans="1:8" ht="27.6" x14ac:dyDescent="0.3">
      <c r="A58" s="68">
        <v>4</v>
      </c>
      <c r="B58" s="68" t="s">
        <v>60</v>
      </c>
      <c r="C58" s="68" t="s">
        <v>160</v>
      </c>
      <c r="D58" s="68" t="s">
        <v>6</v>
      </c>
      <c r="E58" s="68">
        <v>1</v>
      </c>
      <c r="F58" s="68" t="s">
        <v>143</v>
      </c>
      <c r="G58" s="68">
        <v>14</v>
      </c>
      <c r="H58" s="68" t="s">
        <v>105</v>
      </c>
    </row>
    <row r="59" spans="1:8" ht="55.2" x14ac:dyDescent="0.3">
      <c r="A59" s="68">
        <v>5</v>
      </c>
      <c r="B59" s="68" t="s">
        <v>148</v>
      </c>
      <c r="C59" s="68" t="s">
        <v>149</v>
      </c>
      <c r="D59" s="68" t="s">
        <v>17</v>
      </c>
      <c r="E59" s="68">
        <v>1</v>
      </c>
      <c r="F59" s="68" t="s">
        <v>143</v>
      </c>
      <c r="G59" s="68">
        <v>14</v>
      </c>
      <c r="H59" s="68" t="s">
        <v>132</v>
      </c>
    </row>
    <row r="60" spans="1:8" ht="55.2" x14ac:dyDescent="0.3">
      <c r="A60" s="68">
        <v>6</v>
      </c>
      <c r="B60" s="68" t="s">
        <v>150</v>
      </c>
      <c r="C60" s="68" t="s">
        <v>151</v>
      </c>
      <c r="D60" s="68" t="s">
        <v>17</v>
      </c>
      <c r="E60" s="68">
        <v>1</v>
      </c>
      <c r="F60" s="68" t="s">
        <v>143</v>
      </c>
      <c r="G60" s="68">
        <v>14</v>
      </c>
      <c r="H60" s="68" t="s">
        <v>132</v>
      </c>
    </row>
    <row r="61" spans="1:8" x14ac:dyDescent="0.3">
      <c r="A61" s="121" t="s">
        <v>139</v>
      </c>
      <c r="B61" s="121"/>
      <c r="C61" s="121"/>
      <c r="D61" s="121"/>
      <c r="E61" s="121"/>
      <c r="F61" s="121"/>
      <c r="G61" s="121"/>
      <c r="H61" s="121"/>
    </row>
    <row r="62" spans="1:8" x14ac:dyDescent="0.3">
      <c r="A62" s="122" t="s">
        <v>140</v>
      </c>
      <c r="B62" s="122"/>
      <c r="C62" s="122"/>
      <c r="D62" s="122">
        <v>14</v>
      </c>
      <c r="E62" s="122"/>
      <c r="F62" s="122"/>
      <c r="G62" s="122"/>
      <c r="H62" s="122"/>
    </row>
    <row r="63" spans="1:8" ht="41.4" x14ac:dyDescent="0.3">
      <c r="A63" s="67" t="s">
        <v>0</v>
      </c>
      <c r="B63" s="67" t="s">
        <v>101</v>
      </c>
      <c r="C63" s="67" t="s">
        <v>9</v>
      </c>
      <c r="D63" s="67" t="s">
        <v>2</v>
      </c>
      <c r="E63" s="67" t="s">
        <v>56</v>
      </c>
      <c r="F63" s="67" t="s">
        <v>57</v>
      </c>
      <c r="G63" s="67" t="s">
        <v>55</v>
      </c>
      <c r="H63" s="67" t="s">
        <v>102</v>
      </c>
    </row>
    <row r="64" spans="1:8" ht="151.80000000000001" x14ac:dyDescent="0.3">
      <c r="A64" s="68">
        <v>1</v>
      </c>
      <c r="B64" s="68" t="s">
        <v>161</v>
      </c>
      <c r="C64" s="68" t="s">
        <v>162</v>
      </c>
      <c r="D64" s="68" t="s">
        <v>10</v>
      </c>
      <c r="E64" s="68">
        <v>1</v>
      </c>
      <c r="F64" s="68" t="s">
        <v>163</v>
      </c>
      <c r="G64" s="68">
        <v>7</v>
      </c>
      <c r="H64" s="68" t="s">
        <v>164</v>
      </c>
    </row>
    <row r="65" spans="1:8" ht="248.4" x14ac:dyDescent="0.3">
      <c r="A65" s="68">
        <v>2</v>
      </c>
      <c r="B65" s="68" t="s">
        <v>165</v>
      </c>
      <c r="C65" s="68" t="s">
        <v>166</v>
      </c>
      <c r="D65" s="68" t="s">
        <v>10</v>
      </c>
      <c r="E65" s="68">
        <v>1</v>
      </c>
      <c r="F65" s="68" t="s">
        <v>143</v>
      </c>
      <c r="G65" s="68">
        <v>14</v>
      </c>
      <c r="H65" s="68" t="s">
        <v>105</v>
      </c>
    </row>
    <row r="66" spans="1:8" ht="27.6" x14ac:dyDescent="0.3">
      <c r="A66" s="68">
        <v>3</v>
      </c>
      <c r="B66" s="68" t="s">
        <v>167</v>
      </c>
      <c r="C66" s="68" t="s">
        <v>168</v>
      </c>
      <c r="D66" s="68" t="s">
        <v>10</v>
      </c>
      <c r="E66" s="68">
        <v>1</v>
      </c>
      <c r="F66" s="68" t="s">
        <v>143</v>
      </c>
      <c r="G66" s="68">
        <v>14</v>
      </c>
      <c r="H66" s="68" t="s">
        <v>105</v>
      </c>
    </row>
    <row r="67" spans="1:8" ht="69" x14ac:dyDescent="0.3">
      <c r="A67" s="68">
        <v>4</v>
      </c>
      <c r="B67" s="68" t="s">
        <v>169</v>
      </c>
      <c r="C67" s="68" t="s">
        <v>170</v>
      </c>
      <c r="D67" s="68" t="s">
        <v>10</v>
      </c>
      <c r="E67" s="68">
        <v>1</v>
      </c>
      <c r="F67" s="68" t="s">
        <v>143</v>
      </c>
      <c r="G67" s="68">
        <v>14</v>
      </c>
      <c r="H67" s="68" t="s">
        <v>105</v>
      </c>
    </row>
    <row r="68" spans="1:8" ht="41.4" x14ac:dyDescent="0.3">
      <c r="A68" s="68">
        <v>5</v>
      </c>
      <c r="B68" s="68" t="s">
        <v>171</v>
      </c>
      <c r="C68" s="68" t="s">
        <v>172</v>
      </c>
      <c r="D68" s="68" t="s">
        <v>10</v>
      </c>
      <c r="E68" s="68">
        <v>1</v>
      </c>
      <c r="F68" s="68" t="s">
        <v>143</v>
      </c>
      <c r="G68" s="68">
        <v>14</v>
      </c>
      <c r="H68" s="68" t="s">
        <v>105</v>
      </c>
    </row>
    <row r="69" spans="1:8" ht="151.80000000000001" x14ac:dyDescent="0.3">
      <c r="A69" s="68">
        <v>6</v>
      </c>
      <c r="B69" s="68" t="s">
        <v>173</v>
      </c>
      <c r="C69" s="68" t="s">
        <v>174</v>
      </c>
      <c r="D69" s="68" t="s">
        <v>10</v>
      </c>
      <c r="E69" s="68">
        <v>1</v>
      </c>
      <c r="F69" s="68" t="s">
        <v>143</v>
      </c>
      <c r="G69" s="68">
        <v>14</v>
      </c>
      <c r="H69" s="68" t="s">
        <v>105</v>
      </c>
    </row>
    <row r="70" spans="1:8" ht="82.8" x14ac:dyDescent="0.3">
      <c r="A70" s="68">
        <v>7</v>
      </c>
      <c r="B70" s="68" t="s">
        <v>141</v>
      </c>
      <c r="C70" s="68" t="s">
        <v>175</v>
      </c>
      <c r="D70" s="68" t="s">
        <v>6</v>
      </c>
      <c r="E70" s="68">
        <v>1</v>
      </c>
      <c r="F70" s="68" t="s">
        <v>143</v>
      </c>
      <c r="G70" s="68">
        <v>14</v>
      </c>
      <c r="H70" s="68" t="s">
        <v>105</v>
      </c>
    </row>
    <row r="71" spans="1:8" x14ac:dyDescent="0.3">
      <c r="A71" s="121" t="s">
        <v>14</v>
      </c>
      <c r="B71" s="121"/>
      <c r="C71" s="121"/>
      <c r="D71" s="121"/>
      <c r="E71" s="121"/>
      <c r="F71" s="121"/>
      <c r="G71" s="121"/>
      <c r="H71" s="121"/>
    </row>
    <row r="72" spans="1:8" ht="41.4" x14ac:dyDescent="0.3">
      <c r="A72" s="67" t="s">
        <v>0</v>
      </c>
      <c r="B72" s="67" t="s">
        <v>101</v>
      </c>
      <c r="C72" s="67" t="s">
        <v>9</v>
      </c>
      <c r="D72" s="119" t="s">
        <v>2</v>
      </c>
      <c r="E72" s="119"/>
      <c r="F72" s="119"/>
      <c r="G72" s="67" t="s">
        <v>55</v>
      </c>
      <c r="H72" s="67" t="s">
        <v>102</v>
      </c>
    </row>
    <row r="73" spans="1:8" ht="276" x14ac:dyDescent="0.3">
      <c r="A73" s="68">
        <v>1</v>
      </c>
      <c r="B73" s="68" t="s">
        <v>41</v>
      </c>
      <c r="C73" s="68" t="s">
        <v>176</v>
      </c>
      <c r="D73" s="120" t="s">
        <v>5</v>
      </c>
      <c r="E73" s="120"/>
      <c r="F73" s="120"/>
      <c r="G73" s="68">
        <v>1</v>
      </c>
      <c r="H73" s="68" t="s">
        <v>105</v>
      </c>
    </row>
    <row r="74" spans="1:8" x14ac:dyDescent="0.3">
      <c r="A74" s="68">
        <v>2</v>
      </c>
      <c r="B74" s="68" t="s">
        <v>40</v>
      </c>
      <c r="C74" s="68" t="s">
        <v>177</v>
      </c>
      <c r="D74" s="120" t="s">
        <v>6</v>
      </c>
      <c r="E74" s="120"/>
      <c r="F74" s="120"/>
      <c r="G74" s="68">
        <v>1</v>
      </c>
      <c r="H74" s="68" t="s">
        <v>105</v>
      </c>
    </row>
    <row r="75" spans="1:8" ht="27.6" x14ac:dyDescent="0.3">
      <c r="A75" s="68">
        <v>3</v>
      </c>
      <c r="B75" s="68" t="s">
        <v>23</v>
      </c>
      <c r="C75" s="68" t="s">
        <v>178</v>
      </c>
      <c r="D75" s="120" t="s">
        <v>6</v>
      </c>
      <c r="E75" s="120"/>
      <c r="F75" s="120"/>
      <c r="G75" s="68">
        <v>1</v>
      </c>
      <c r="H75" s="68" t="s">
        <v>105</v>
      </c>
    </row>
    <row r="76" spans="1:8" ht="27.6" x14ac:dyDescent="0.3">
      <c r="A76" s="68">
        <v>4</v>
      </c>
      <c r="B76" s="68" t="s">
        <v>27</v>
      </c>
      <c r="C76" s="68" t="s">
        <v>179</v>
      </c>
      <c r="D76" s="120" t="s">
        <v>5</v>
      </c>
      <c r="E76" s="120"/>
      <c r="F76" s="120"/>
      <c r="G76" s="68">
        <v>1</v>
      </c>
      <c r="H76" s="68" t="s">
        <v>105</v>
      </c>
    </row>
    <row r="77" spans="1:8" ht="69" x14ac:dyDescent="0.3">
      <c r="A77" s="68">
        <v>5</v>
      </c>
      <c r="B77" s="68" t="s">
        <v>146</v>
      </c>
      <c r="C77" s="68" t="s">
        <v>180</v>
      </c>
      <c r="D77" s="120" t="s">
        <v>17</v>
      </c>
      <c r="E77" s="120"/>
      <c r="F77" s="120"/>
      <c r="G77" s="68">
        <v>1</v>
      </c>
      <c r="H77" s="68" t="s">
        <v>132</v>
      </c>
    </row>
    <row r="78" spans="1:8" ht="55.2" x14ac:dyDescent="0.3">
      <c r="A78" s="68">
        <v>6</v>
      </c>
      <c r="B78" s="68" t="s">
        <v>150</v>
      </c>
      <c r="C78" s="68" t="s">
        <v>151</v>
      </c>
      <c r="D78" s="120" t="s">
        <v>17</v>
      </c>
      <c r="E78" s="120"/>
      <c r="F78" s="120"/>
      <c r="G78" s="68">
        <v>1</v>
      </c>
      <c r="H78" s="68" t="s">
        <v>132</v>
      </c>
    </row>
    <row r="79" spans="1:8" ht="55.2" x14ac:dyDescent="0.3">
      <c r="A79" s="68">
        <v>7</v>
      </c>
      <c r="B79" s="68" t="s">
        <v>148</v>
      </c>
      <c r="C79" s="68" t="s">
        <v>149</v>
      </c>
      <c r="D79" s="120" t="s">
        <v>17</v>
      </c>
      <c r="E79" s="120"/>
      <c r="F79" s="120"/>
      <c r="G79" s="68">
        <v>1</v>
      </c>
      <c r="H79" s="68" t="s">
        <v>132</v>
      </c>
    </row>
    <row r="80" spans="1:8" ht="55.2" x14ac:dyDescent="0.3">
      <c r="A80" s="68">
        <v>8</v>
      </c>
      <c r="B80" s="68" t="s">
        <v>181</v>
      </c>
      <c r="C80" s="68" t="s">
        <v>182</v>
      </c>
      <c r="D80" s="120" t="s">
        <v>17</v>
      </c>
      <c r="E80" s="120"/>
      <c r="F80" s="120"/>
      <c r="G80" s="68">
        <v>1</v>
      </c>
      <c r="H80" s="68" t="s">
        <v>132</v>
      </c>
    </row>
    <row r="81" spans="1:8" ht="55.2" x14ac:dyDescent="0.3">
      <c r="A81" s="68">
        <v>9</v>
      </c>
      <c r="B81" s="68" t="s">
        <v>148</v>
      </c>
      <c r="C81" s="68" t="s">
        <v>149</v>
      </c>
      <c r="D81" s="120" t="s">
        <v>17</v>
      </c>
      <c r="E81" s="120"/>
      <c r="F81" s="120"/>
      <c r="G81" s="68">
        <v>1</v>
      </c>
      <c r="H81" s="68" t="s">
        <v>132</v>
      </c>
    </row>
    <row r="82" spans="1:8" ht="55.2" x14ac:dyDescent="0.3">
      <c r="A82" s="68">
        <v>10</v>
      </c>
      <c r="B82" s="68" t="s">
        <v>150</v>
      </c>
      <c r="C82" s="68" t="s">
        <v>151</v>
      </c>
      <c r="D82" s="120" t="s">
        <v>17</v>
      </c>
      <c r="E82" s="120"/>
      <c r="F82" s="120"/>
      <c r="G82" s="68">
        <v>1</v>
      </c>
      <c r="H82" s="68" t="s">
        <v>132</v>
      </c>
    </row>
    <row r="83" spans="1:8" x14ac:dyDescent="0.3">
      <c r="A83" s="121" t="s">
        <v>14</v>
      </c>
      <c r="B83" s="121"/>
      <c r="C83" s="121"/>
      <c r="D83" s="121"/>
      <c r="E83" s="121"/>
      <c r="F83" s="121"/>
      <c r="G83" s="121"/>
      <c r="H83" s="121"/>
    </row>
    <row r="84" spans="1:8" ht="41.4" x14ac:dyDescent="0.3">
      <c r="A84" s="67" t="s">
        <v>0</v>
      </c>
      <c r="B84" s="67" t="s">
        <v>101</v>
      </c>
      <c r="C84" s="67" t="s">
        <v>9</v>
      </c>
      <c r="D84" s="119" t="s">
        <v>2</v>
      </c>
      <c r="E84" s="119"/>
      <c r="F84" s="119"/>
      <c r="G84" s="67" t="s">
        <v>55</v>
      </c>
      <c r="H84" s="67" t="s">
        <v>102</v>
      </c>
    </row>
    <row r="85" spans="1:8" ht="276" x14ac:dyDescent="0.3">
      <c r="A85" s="68">
        <v>1</v>
      </c>
      <c r="B85" s="68" t="s">
        <v>41</v>
      </c>
      <c r="C85" s="68" t="s">
        <v>176</v>
      </c>
      <c r="D85" s="120" t="s">
        <v>5</v>
      </c>
      <c r="E85" s="120"/>
      <c r="F85" s="120"/>
      <c r="G85" s="68">
        <v>1</v>
      </c>
      <c r="H85" s="68" t="s">
        <v>105</v>
      </c>
    </row>
    <row r="86" spans="1:8" x14ac:dyDescent="0.3">
      <c r="A86" s="68">
        <v>2</v>
      </c>
      <c r="B86" s="68" t="s">
        <v>40</v>
      </c>
      <c r="C86" s="68" t="s">
        <v>183</v>
      </c>
      <c r="D86" s="120" t="s">
        <v>6</v>
      </c>
      <c r="E86" s="120"/>
      <c r="F86" s="120"/>
      <c r="G86" s="68">
        <v>1</v>
      </c>
      <c r="H86" s="68" t="s">
        <v>105</v>
      </c>
    </row>
    <row r="87" spans="1:8" ht="27.6" x14ac:dyDescent="0.3">
      <c r="A87" s="68">
        <v>3</v>
      </c>
      <c r="B87" s="68" t="s">
        <v>23</v>
      </c>
      <c r="C87" s="68" t="s">
        <v>184</v>
      </c>
      <c r="D87" s="120" t="s">
        <v>6</v>
      </c>
      <c r="E87" s="120"/>
      <c r="F87" s="120"/>
      <c r="G87" s="68">
        <v>1</v>
      </c>
      <c r="H87" s="68" t="s">
        <v>105</v>
      </c>
    </row>
    <row r="88" spans="1:8" ht="27.6" x14ac:dyDescent="0.3">
      <c r="A88" s="68">
        <v>4</v>
      </c>
      <c r="B88" s="68" t="s">
        <v>27</v>
      </c>
      <c r="C88" s="68" t="s">
        <v>185</v>
      </c>
      <c r="D88" s="120" t="s">
        <v>5</v>
      </c>
      <c r="E88" s="120"/>
      <c r="F88" s="120"/>
      <c r="G88" s="68">
        <v>1</v>
      </c>
      <c r="H88" s="68" t="s">
        <v>105</v>
      </c>
    </row>
    <row r="89" spans="1:8" ht="55.2" x14ac:dyDescent="0.3">
      <c r="A89" s="68">
        <v>5</v>
      </c>
      <c r="B89" s="68" t="s">
        <v>148</v>
      </c>
      <c r="C89" s="68" t="s">
        <v>186</v>
      </c>
      <c r="D89" s="120" t="s">
        <v>17</v>
      </c>
      <c r="E89" s="120"/>
      <c r="F89" s="120"/>
      <c r="G89" s="68">
        <v>1</v>
      </c>
      <c r="H89" s="68" t="s">
        <v>132</v>
      </c>
    </row>
    <row r="90" spans="1:8" ht="55.2" x14ac:dyDescent="0.3">
      <c r="A90" s="68">
        <v>6</v>
      </c>
      <c r="B90" s="68" t="s">
        <v>150</v>
      </c>
      <c r="C90" s="68" t="s">
        <v>187</v>
      </c>
      <c r="D90" s="120" t="s">
        <v>17</v>
      </c>
      <c r="E90" s="120"/>
      <c r="F90" s="120"/>
      <c r="G90" s="68">
        <v>1</v>
      </c>
      <c r="H90" s="68" t="s">
        <v>132</v>
      </c>
    </row>
    <row r="91" spans="1:8" x14ac:dyDescent="0.3">
      <c r="A91" s="121" t="s">
        <v>13</v>
      </c>
      <c r="B91" s="121"/>
      <c r="C91" s="121"/>
      <c r="D91" s="121"/>
      <c r="E91" s="121"/>
      <c r="F91" s="121"/>
      <c r="G91" s="121"/>
      <c r="H91" s="121"/>
    </row>
    <row r="92" spans="1:8" ht="41.4" x14ac:dyDescent="0.3">
      <c r="A92" s="67" t="s">
        <v>0</v>
      </c>
      <c r="B92" s="67" t="s">
        <v>101</v>
      </c>
      <c r="C92" s="67" t="s">
        <v>9</v>
      </c>
      <c r="D92" s="119" t="s">
        <v>2</v>
      </c>
      <c r="E92" s="119"/>
      <c r="F92" s="119"/>
      <c r="G92" s="67" t="s">
        <v>55</v>
      </c>
      <c r="H92" s="67" t="s">
        <v>102</v>
      </c>
    </row>
    <row r="93" spans="1:8" x14ac:dyDescent="0.3">
      <c r="A93" s="68">
        <v>1</v>
      </c>
      <c r="B93" s="68" t="s">
        <v>19</v>
      </c>
      <c r="C93" s="68" t="s">
        <v>188</v>
      </c>
      <c r="D93" s="120" t="s">
        <v>8</v>
      </c>
      <c r="E93" s="120"/>
      <c r="F93" s="120"/>
      <c r="G93" s="68">
        <v>1</v>
      </c>
      <c r="H93" s="68" t="s">
        <v>164</v>
      </c>
    </row>
    <row r="94" spans="1:8" ht="27.6" x14ac:dyDescent="0.3">
      <c r="A94" s="68">
        <v>2</v>
      </c>
      <c r="B94" s="68" t="s">
        <v>20</v>
      </c>
      <c r="C94" s="68" t="s">
        <v>189</v>
      </c>
      <c r="D94" s="120" t="s">
        <v>8</v>
      </c>
      <c r="E94" s="120"/>
      <c r="F94" s="120"/>
      <c r="G94" s="68">
        <v>1</v>
      </c>
      <c r="H94" s="68" t="s">
        <v>164</v>
      </c>
    </row>
  </sheetData>
  <mergeCells count="76">
    <mergeCell ref="A6:H6"/>
    <mergeCell ref="A1:H1"/>
    <mergeCell ref="A2:H2"/>
    <mergeCell ref="A3:H3"/>
    <mergeCell ref="A4:H4"/>
    <mergeCell ref="A5:H5"/>
    <mergeCell ref="A16:H16"/>
    <mergeCell ref="C7:H7"/>
    <mergeCell ref="A8:B8"/>
    <mergeCell ref="C8:H8"/>
    <mergeCell ref="A9:B9"/>
    <mergeCell ref="C9:H9"/>
    <mergeCell ref="A10:B10"/>
    <mergeCell ref="C10:H10"/>
    <mergeCell ref="A11:H11"/>
    <mergeCell ref="A12:H12"/>
    <mergeCell ref="A13:H13"/>
    <mergeCell ref="A14:H14"/>
    <mergeCell ref="A15:H15"/>
    <mergeCell ref="D28:F28"/>
    <mergeCell ref="A17:H17"/>
    <mergeCell ref="A18:H18"/>
    <mergeCell ref="A19:H19"/>
    <mergeCell ref="A20:H20"/>
    <mergeCell ref="D21:F21"/>
    <mergeCell ref="D22:F22"/>
    <mergeCell ref="D23:F23"/>
    <mergeCell ref="D24:F24"/>
    <mergeCell ref="D25:F25"/>
    <mergeCell ref="D26:F26"/>
    <mergeCell ref="D27:F27"/>
    <mergeCell ref="D40:F40"/>
    <mergeCell ref="D29:F29"/>
    <mergeCell ref="D30:F30"/>
    <mergeCell ref="D31:F31"/>
    <mergeCell ref="D32:F32"/>
    <mergeCell ref="D33:F33"/>
    <mergeCell ref="D34:F34"/>
    <mergeCell ref="D35:F35"/>
    <mergeCell ref="D36:F36"/>
    <mergeCell ref="D37:F37"/>
    <mergeCell ref="D38:F38"/>
    <mergeCell ref="D39:F39"/>
    <mergeCell ref="D73:F73"/>
    <mergeCell ref="A41:H41"/>
    <mergeCell ref="A42:C42"/>
    <mergeCell ref="D42:H42"/>
    <mergeCell ref="A52:H52"/>
    <mergeCell ref="A53:C53"/>
    <mergeCell ref="D53:H53"/>
    <mergeCell ref="A61:H61"/>
    <mergeCell ref="A62:C62"/>
    <mergeCell ref="D62:H62"/>
    <mergeCell ref="A71:H71"/>
    <mergeCell ref="D72:F72"/>
    <mergeCell ref="D85:F85"/>
    <mergeCell ref="D74:F74"/>
    <mergeCell ref="D75:F75"/>
    <mergeCell ref="D76:F76"/>
    <mergeCell ref="D77:F77"/>
    <mergeCell ref="D78:F78"/>
    <mergeCell ref="D79:F79"/>
    <mergeCell ref="D80:F80"/>
    <mergeCell ref="D81:F81"/>
    <mergeCell ref="D82:F82"/>
    <mergeCell ref="A83:H83"/>
    <mergeCell ref="D84:F84"/>
    <mergeCell ref="D92:F92"/>
    <mergeCell ref="D93:F93"/>
    <mergeCell ref="D94:F94"/>
    <mergeCell ref="D86:F86"/>
    <mergeCell ref="D87:F87"/>
    <mergeCell ref="D88:F88"/>
    <mergeCell ref="D89:F89"/>
    <mergeCell ref="D90:F90"/>
    <mergeCell ref="A91:H9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D19" sqref="D19"/>
    </sheetView>
  </sheetViews>
  <sheetFormatPr defaultRowHeight="14.4" x14ac:dyDescent="0.3"/>
  <cols>
    <col min="1" max="1" width="28.6640625" style="15" customWidth="1"/>
  </cols>
  <sheetData>
    <row r="1" spans="1:1" ht="15.6" x14ac:dyDescent="0.3">
      <c r="A1" s="10" t="s">
        <v>6</v>
      </c>
    </row>
    <row r="2" spans="1:1" ht="15.6" x14ac:dyDescent="0.3">
      <c r="A2" s="10" t="s">
        <v>10</v>
      </c>
    </row>
    <row r="3" spans="1:1" ht="15.6" x14ac:dyDescent="0.3">
      <c r="A3" s="10" t="s">
        <v>5</v>
      </c>
    </row>
    <row r="4" spans="1:1" ht="15.6" x14ac:dyDescent="0.3">
      <c r="A4" s="10" t="s">
        <v>17</v>
      </c>
    </row>
    <row r="5" spans="1:1" ht="15.6" x14ac:dyDescent="0.3">
      <c r="A5" s="10" t="s">
        <v>8</v>
      </c>
    </row>
    <row r="6" spans="1:1" ht="15.6" x14ac:dyDescent="0.3">
      <c r="A6" s="10" t="s">
        <v>75</v>
      </c>
    </row>
    <row r="7" spans="1:1" ht="15.6" x14ac:dyDescent="0.3">
      <c r="A7" s="10" t="s">
        <v>80</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2026-03-27T06:39:04Z</dcterms:modified>
</cp:coreProperties>
</file>