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E71DAAC-8BE6-4780-B746-BCBD7E4CE6C4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Лист1" sheetId="15" state="hidden" r:id="rId5"/>
    <sheet name="Рабочее место преподавателя" sheetId="12" state="hidden" r:id="rId6"/>
    <sheet name="Охрана труда" sheetId="13" state="hidden" r:id="rId7"/>
    <sheet name="Перечень кластеров" sheetId="8" state="hidden" r:id="rId8"/>
    <sheet name="Все ИЛ" sheetId="14" state="hidden" r:id="rId9"/>
    <sheet name="Виды" sheetId="9" state="hidden" r:id="rId10"/>
  </sheets>
  <definedNames>
    <definedName name="_xlnm._FilterDatabase" localSheetId="2" hidden="1">'Общая зона'!$A$1:$H$5</definedName>
    <definedName name="_xlnm._FilterDatabase" localSheetId="6" hidden="1">'Охрана труда'!$A$1:$H$3</definedName>
    <definedName name="_xlnm._FilterDatabase" localSheetId="5" hidden="1">'Рабочее место преподавателя'!$A$1:$H$13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3" i="6"/>
  <c r="G22" i="6"/>
  <c r="G4" i="10"/>
  <c r="G5" i="10"/>
  <c r="G3" i="10"/>
  <c r="G7" i="11"/>
  <c r="G8" i="11"/>
  <c r="G9" i="11"/>
  <c r="G4" i="11"/>
  <c r="G11" i="11"/>
  <c r="G3" i="11"/>
  <c r="G6" i="11"/>
  <c r="G2" i="11"/>
  <c r="G10" i="11"/>
  <c r="G8" i="12"/>
  <c r="G9" i="12"/>
  <c r="G10" i="12"/>
  <c r="G11" i="12"/>
  <c r="G13" i="12"/>
  <c r="G4" i="12"/>
  <c r="G3" i="12"/>
  <c r="G7" i="12"/>
  <c r="G2" i="12"/>
  <c r="G6" i="12"/>
  <c r="G12" i="12"/>
  <c r="G3" i="13"/>
  <c r="C9" i="14"/>
  <c r="F2" i="8"/>
  <c r="J1" i="8"/>
  <c r="G25" i="6"/>
  <c r="G21" i="6"/>
  <c r="G24" i="6"/>
  <c r="G2" i="10" l="1"/>
  <c r="G5" i="11"/>
  <c r="G5" i="12"/>
  <c r="G2" i="13"/>
  <c r="G37" i="6"/>
  <c r="G35" i="6" l="1"/>
</calcChain>
</file>

<file path=xl/sharedStrings.xml><?xml version="1.0" encoding="utf-8"?>
<sst xmlns="http://schemas.openxmlformats.org/spreadsheetml/2006/main" count="505" uniqueCount="156">
  <si>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</si>
  <si>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</si>
  <si>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</si>
  <si>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</si>
  <si>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</si>
  <si>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</si>
  <si>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</si>
  <si>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</si>
  <si>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</si>
  <si>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</si>
  <si>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</si>
  <si>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</si>
  <si>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</si>
  <si>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</si>
  <si>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</si>
  <si>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</si>
  <si>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</si>
  <si>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</si>
  <si>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</si>
  <si>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</si>
  <si>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</si>
  <si>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</si>
  <si>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</si>
  <si>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</si>
  <si>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</si>
  <si>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</si>
  <si>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</si>
  <si>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</si>
  <si>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</si>
  <si>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</si>
  <si>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</si>
  <si>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</si>
  <si>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</si>
  <si>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</si>
  <si>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</si>
  <si>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</si>
  <si>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</si>
  <si>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</si>
  <si>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</si>
  <si>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</si>
  <si>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</si>
  <si>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</si>
  <si>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</si>
  <si>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</si>
  <si>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</si>
  <si>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</si>
  <si>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</si>
  <si>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</si>
  <si>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</si>
  <si>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</si>
  <si>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</si>
  <si>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</si>
  <si>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</si>
  <si>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</si>
  <si>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</si>
  <si>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</si>
  <si>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</si>
  <si>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</si>
  <si>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</si>
  <si>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</si>
  <si>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</si>
  <si>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</si>
  <si>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</si>
  <si>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</si>
  <si>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</si>
  <si>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</si>
  <si>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</si>
  <si>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</si>
  <si>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</si>
  <si>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</si>
  <si>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</si>
  <si>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</si>
  <si>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</si>
  <si>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</si>
  <si>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</si>
  <si>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</si>
  <si>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</si>
  <si>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</si>
  <si>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</si>
  <si>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</si>
  <si>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</si>
  <si>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</si>
  <si>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Строительная отрасль</t>
  </si>
  <si>
    <t>Краснодарский край</t>
  </si>
  <si>
    <t>Цифровые системы управления в строительстве</t>
  </si>
  <si>
    <t>08.01.27 Мастер общестроительных работ
08.01.28 Мастер отделочных строительных и декоративных работ
08.02.01 Строительство и эксплуатация зданий и сооружений</t>
  </si>
  <si>
    <t>Инфраструктурный лист для оснащения образовательно-производственного центра (кластера)</t>
  </si>
  <si>
    <t>в сфере Строительная отрасль, Краснодарский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</si>
  <si>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</si>
  <si>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Краснодарского края «Кореновский политехнический техникум»</t>
  </si>
  <si>
    <t xml:space="preserve">Адрес базовой образовательной организации: </t>
  </si>
  <si>
    <t>Кореновск Выселковская Дом: 29 Корпус: А</t>
  </si>
  <si>
    <t>Адрес размещения зоны по виду работ:</t>
  </si>
  <si>
    <t>Площадь зоны: 65.4 кв.м.</t>
  </si>
  <si>
    <t>Освещение: Допустимо верхнее искусственное освещение ( не менее 300 люкс)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</si>
  <si>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</si>
  <si>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</si>
  <si>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</si>
  <si>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плитка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</si>
  <si>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</si>
  <si>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</si>
  <si>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</si>
  <si>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</si>
  <si>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</t>
  </si>
  <si>
    <t>Диагональ, дюйм - не менее 86
Разрешение - не менее 4к
Стойка - наличик
Модуль OPS - наличие</t>
  </si>
  <si>
    <t>ФБ</t>
  </si>
  <si>
    <t>Мобильная подставка на колесиках для интерактивной панели</t>
  </si>
  <si>
    <t>Для панелей диагональю 70"-110"
Максимальный вес: 130 кг
Максимальная суммарная нагрузка: 145 кг
Регулировка высоты: 1315 ~ 1765 мм</t>
  </si>
  <si>
    <t>Шкаф для учебных пособий</t>
  </si>
  <si>
    <t>ШхГхВ - не менее 800х430х2000мм</t>
  </si>
  <si>
    <t>Размеры (В×Ш×Г) - не менее 1860×850×400 мм</t>
  </si>
  <si>
    <t>Рабочее место учащегося</t>
  </si>
  <si>
    <t xml:space="preserve">Количество рабочих мест: </t>
  </si>
  <si>
    <t>Монитор</t>
  </si>
  <si>
    <t>Диагональ, дюйм - не менее 34
Частота обновления экрана, гц - не менее 165
Тип матрицы VA
DP и HDMI - наличие</t>
  </si>
  <si>
    <t>шт. (на 1 раб. место)</t>
  </si>
  <si>
    <t>Системный блок</t>
  </si>
  <si>
    <t>Количество ядер - не менее 10
Объем оперативной памяти - не менее 32 гб
Объем видеопамяти - не менее 8гб
Тип оперативной памяти - DDR5
Объем твердотельного накопителя 1000гб                  Наличие офисных приложений</t>
  </si>
  <si>
    <t>Клавиатура проводная</t>
  </si>
  <si>
    <t>Тип проводная
Подключение USB</t>
  </si>
  <si>
    <t>Мышь проводная</t>
  </si>
  <si>
    <t>Тип подключения - USB
Тип мыши - проводная</t>
  </si>
  <si>
    <t>Коврик компьютерной</t>
  </si>
  <si>
    <t>материал - ткань, 
Размеры - не менее 250 мм x 200 мм x 3 мм</t>
  </si>
  <si>
    <t>Стол ученический одноместный</t>
  </si>
  <si>
    <t>Размер не менее 1000х600 Подставка под системный блок - наличие</t>
  </si>
  <si>
    <t>Кресло на колесиках</t>
  </si>
  <si>
    <t>Механизм качания с регулировкой под вес и возможностью фиксации в вертикальном положении - наличие
Регулировка высоты (газлифт) - наличие
Крестовина хром - соответствие
Наполнитель сиденья - формованный пенополиуретан
Ограничение по весу - не менее 150 кг
Цвет спинки - оранжевый</t>
  </si>
  <si>
    <t>Программное обеспечение для создания среды общих данных.</t>
  </si>
  <si>
    <t>Предоставляется бесплатно,лицензия бессрочная.  Предназначено для создания среды по управлению проектированию и строительством промышленных и гражданских проектов.</t>
  </si>
  <si>
    <t>В наличии</t>
  </si>
  <si>
    <t>Программное обеспечение для облачной платформы цифровое управление в строительстве.</t>
  </si>
  <si>
    <t>Лицензия бессрочная. Программное обеспечение для работы в облачной платформе позволяет более эффективно решать задачи строительных проектов, предоставляет возможность автоматизировать планирование, следить за процессом строительства. Предоставляется бесплатно.</t>
  </si>
  <si>
    <t>Программное обеспечение для контроля качества.</t>
  </si>
  <si>
    <t>Программное обеспечение в реальном времени обеспечивает взаимодействие участников строительного проекта. Позволяет планировать и проводить инспекции с применением чек-листов, фиксировать и контролировать устранение замечаний. Предоставляется бесплатно, лицензия бессрочная.</t>
  </si>
  <si>
    <t>Диагональ, дюйм - не менее 31,5
1920x1080, 16:9, IPS, 75 Гц, 250 кд/м2, 4 мс,
Контрастность: статическая 1200:1, динамическая 50000000:1,
Разъемы: HDMI x 2, VGA (D-SUB) х 1, выход на наушники;
Мультимедиа: встроенные динамики,
Блок питания: внешний</t>
  </si>
  <si>
    <t>Количество ядер - не менее 10
Объем оперативной памяти - не менее 32 гб
Объем видеопамяти - не менее 8гб
Тип оперативной памяти - DDR5
Объем твердотельного накопитиля 1000гб                  Наличие офисных приложений</t>
  </si>
  <si>
    <t>МФУ цветная печать A4</t>
  </si>
  <si>
    <t>Технология печати -термоструйная
Цветность печати - цветная
Максимальный формат - A4
Максимальное разрешение черно-белой печати - 4800x1200 dpi
Скорость черно-белой печати (стр / мин) - 17 стр/мин (А4)
Максимальное разрешение цветной печати 4800x1200 dpi
Скорость цветной печати (стр / мин) - 9.5 стр/мин (А4)
Автоматическая двусторонняя печать - наличие
Система непрерывной подачи чернил (СНПЧ) - наличие</t>
  </si>
  <si>
    <t>Материал - ткань, 
Размеры - не менее 250 мм x 200 мм x 3 мм</t>
  </si>
  <si>
    <t>Механизм качания с регулировкой под вес и возможностью фиксации в вертикальном положении - наличие
Регулировка высоты (газлифт) - наличие
Крестовина хром - соответствие
Подлокотники пластиковые - соответствие
Наполнитель сиденья - формованный пенополиуретан
Ограничение по весу - не менее 150 кг
Цвет спинки - оранжевый</t>
  </si>
  <si>
    <t>Стол письменный угловой</t>
  </si>
  <si>
    <t>ШхГхВ - не менее 1800*1200 мм</t>
  </si>
  <si>
    <t>Светильник настольный</t>
  </si>
  <si>
    <t>Тип - светодиодный
Цвет - оранжевый</t>
  </si>
  <si>
    <t>Программное обеспечение для создания среды общих данных</t>
  </si>
  <si>
    <t>Предоставляется бесплатно, лицензия бессрочная. Предназначено для создания среды по управлению проектированию и строительством промышленных и гражданских проектов.</t>
  </si>
  <si>
    <t>Лицензия бессрочная. Программное обеспечение для работы в облачной платформе позволяет более эффективно решать задачи строительных проектов, предоставляет возможность автоматизировать планирование, следить за процессом строительства. Предоставляется бесплатно</t>
  </si>
  <si>
    <t>Лицензия бессрочная. Программное обеспечение в реальном времени обеспечивает взаимодействие участников строительного проекта. Позволяет планировать и проводить инспекции с применением чек-листов, фиксировать и контролировать устранение замечаний. Предоставляется бесплатно.</t>
  </si>
  <si>
    <t>Маски одноразовые – 10 шт.
Перчатки процедурные (материал на выбор) – 2 пары, размер М.
Одноразовая реанимационная маска – 1 шт.
Жгут (одно- или многоразовый) – 1 шт.
Бинты: 5 м х 10 см – 4 шт. 
Марлевые салфетки – 2 уп.
Рулонный лейкопластырь – 1 шт.</t>
  </si>
  <si>
    <t>ВБ</t>
  </si>
  <si>
    <t>Тип:порошковый 
Класс товара:Бытовой
Ранг тушения модельных очагов класса А:2
Ранг тушения модельных очагов класса B:70
Материал корпуса:металл
Перезаряжаемый:да
Принцип вытеснения вещества:закачной</t>
  </si>
  <si>
    <t>Программное обеспечение для облачной платформы цифровое управление в строительстве</t>
  </si>
  <si>
    <t>Программное обеспечение для контроля качества в строительстве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</si>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</sst>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0" fontId="28" fillId="0" borderId="9" xfId="5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2" fillId="11" borderId="20" xfId="0" applyFont="1" applyFill="1" applyBorder="1" applyAlignment="1">
      <alignment horizontal="left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justify" wrapText="1"/>
    </xf>
    <xf numFmtId="0" fontId="19" fillId="12" borderId="20" xfId="0" applyFont="1" applyFill="1" applyBorder="1" applyAlignment="1">
      <alignment horizontal="center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12" borderId="20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2" fillId="11" borderId="20" xfId="0" applyFont="1" applyFill="1" applyBorder="1" applyAlignment="1">
      <alignment horizontal="left" vertical="justify" wrapText="1"/>
    </xf>
    <xf numFmtId="0" fontId="30" fillId="10" borderId="18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vertical="center" wrapText="1"/>
    </xf>
    <xf numFmtId="0" fontId="19" fillId="5" borderId="20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33" t="s">
        <v>155</v>
      </c>
      <c r="B1" s="133"/>
      <c r="C1" s="133"/>
      <c r="D1" s="133"/>
      <c r="E1" s="133"/>
      <c r="F1" s="133"/>
      <c r="G1" s="133"/>
    </row>
    <row r="2" spans="1:7" ht="21" x14ac:dyDescent="0.3">
      <c r="A2" s="21" t="s">
        <v>45</v>
      </c>
      <c r="B2" s="20" t="s">
        <v>46</v>
      </c>
      <c r="C2" s="94" t="s">
        <v>84</v>
      </c>
      <c r="D2" s="94"/>
      <c r="E2" s="94"/>
      <c r="F2" s="94"/>
      <c r="G2" s="94"/>
    </row>
    <row r="3" spans="1:7" ht="18" x14ac:dyDescent="0.35">
      <c r="A3" s="95" t="s">
        <v>47</v>
      </c>
      <c r="B3" s="96"/>
      <c r="C3" s="97">
        <f>D19</f>
        <v>12</v>
      </c>
      <c r="D3" s="97"/>
      <c r="E3" s="97"/>
      <c r="F3" s="97"/>
      <c r="G3" s="97"/>
    </row>
    <row r="4" spans="1:7" ht="50.25" customHeight="1" x14ac:dyDescent="0.3">
      <c r="A4" s="98" t="s">
        <v>48</v>
      </c>
      <c r="B4" s="99"/>
      <c r="C4" s="100" t="s">
        <v>85</v>
      </c>
      <c r="D4" s="100"/>
      <c r="E4" s="100"/>
      <c r="F4" s="100"/>
      <c r="G4" s="100"/>
    </row>
    <row r="5" spans="1:7" ht="14.4" x14ac:dyDescent="0.3">
      <c r="A5" s="92" t="s">
        <v>12</v>
      </c>
      <c r="B5" s="93"/>
      <c r="C5" s="93"/>
      <c r="D5" s="93"/>
      <c r="E5" s="93"/>
      <c r="F5" s="93"/>
      <c r="G5" s="93"/>
    </row>
    <row r="6" spans="1:7" ht="14.4" x14ac:dyDescent="0.3">
      <c r="A6" s="90" t="s">
        <v>49</v>
      </c>
      <c r="B6" s="91"/>
      <c r="C6" s="91"/>
      <c r="D6" s="91"/>
      <c r="E6" s="91"/>
      <c r="F6" s="91"/>
      <c r="G6" s="91"/>
    </row>
    <row r="7" spans="1:7" ht="14.4" x14ac:dyDescent="0.3">
      <c r="A7" s="90" t="s">
        <v>50</v>
      </c>
      <c r="B7" s="91"/>
      <c r="C7" s="91"/>
      <c r="D7" s="91"/>
      <c r="E7" s="91"/>
      <c r="F7" s="91"/>
      <c r="G7" s="91"/>
    </row>
    <row r="8" spans="1:7" ht="14.4" x14ac:dyDescent="0.3">
      <c r="A8" s="90" t="s">
        <v>51</v>
      </c>
      <c r="B8" s="91"/>
      <c r="C8" s="91"/>
      <c r="D8" s="91"/>
      <c r="E8" s="91"/>
      <c r="F8" s="91"/>
      <c r="G8" s="91"/>
    </row>
    <row r="9" spans="1:7" ht="14.4" x14ac:dyDescent="0.3">
      <c r="A9" s="90" t="s">
        <v>52</v>
      </c>
      <c r="B9" s="91"/>
      <c r="C9" s="91"/>
      <c r="D9" s="91"/>
      <c r="E9" s="91"/>
      <c r="F9" s="91"/>
      <c r="G9" s="91"/>
    </row>
    <row r="10" spans="1:7" ht="14.4" x14ac:dyDescent="0.3">
      <c r="A10" s="90" t="s">
        <v>53</v>
      </c>
      <c r="B10" s="91"/>
      <c r="C10" s="91"/>
      <c r="D10" s="91"/>
      <c r="E10" s="91"/>
      <c r="F10" s="91"/>
      <c r="G10" s="91"/>
    </row>
    <row r="11" spans="1:7" ht="14.4" x14ac:dyDescent="0.3">
      <c r="A11" s="90" t="s">
        <v>54</v>
      </c>
      <c r="B11" s="91"/>
      <c r="C11" s="91"/>
      <c r="D11" s="91"/>
      <c r="E11" s="91"/>
      <c r="F11" s="91"/>
      <c r="G11" s="91"/>
    </row>
    <row r="12" spans="1:7" ht="14.4" x14ac:dyDescent="0.3">
      <c r="A12" s="90" t="s">
        <v>55</v>
      </c>
      <c r="B12" s="91"/>
      <c r="C12" s="91"/>
      <c r="D12" s="91"/>
      <c r="E12" s="91"/>
      <c r="F12" s="91"/>
      <c r="G12" s="91"/>
    </row>
    <row r="13" spans="1:7" ht="14.4" x14ac:dyDescent="0.3">
      <c r="A13" s="105" t="s">
        <v>18</v>
      </c>
      <c r="B13" s="106"/>
      <c r="C13" s="106"/>
      <c r="D13" s="106"/>
      <c r="E13" s="106"/>
      <c r="F13" s="106"/>
      <c r="G13" s="106"/>
    </row>
    <row r="14" spans="1:7" ht="17.399999999999999" x14ac:dyDescent="0.3">
      <c r="A14" s="107" t="s">
        <v>11</v>
      </c>
      <c r="B14" s="108"/>
      <c r="C14" s="108"/>
      <c r="D14" s="108"/>
      <c r="E14" s="104"/>
      <c r="F14" s="104"/>
      <c r="G14" s="108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47">
        <v>1</v>
      </c>
      <c r="B16" s="10" t="s">
        <v>40</v>
      </c>
      <c r="C16" s="22" t="s">
        <v>15</v>
      </c>
      <c r="D16" s="9" t="s">
        <v>5</v>
      </c>
      <c r="E16" s="36"/>
      <c r="F16" s="37"/>
      <c r="G16" s="19">
        <v>1</v>
      </c>
    </row>
    <row r="17" spans="1:7" s="29" customFormat="1" ht="31.2" x14ac:dyDescent="0.3">
      <c r="A17" s="48">
        <v>2</v>
      </c>
      <c r="B17" s="49" t="s">
        <v>27</v>
      </c>
      <c r="C17" s="50" t="s">
        <v>15</v>
      </c>
      <c r="D17" s="26" t="s">
        <v>5</v>
      </c>
      <c r="E17" s="36"/>
      <c r="F17" s="37"/>
      <c r="G17" s="31">
        <v>1</v>
      </c>
    </row>
    <row r="18" spans="1:7" ht="17.399999999999999" x14ac:dyDescent="0.3">
      <c r="A18" s="112" t="s">
        <v>75</v>
      </c>
      <c r="B18" s="113"/>
      <c r="C18" s="113"/>
      <c r="D18" s="114">
        <v>1</v>
      </c>
      <c r="E18" s="114"/>
      <c r="F18" s="114"/>
      <c r="G18" s="114"/>
    </row>
    <row r="19" spans="1:7" x14ac:dyDescent="0.3">
      <c r="A19" s="109" t="s">
        <v>16</v>
      </c>
      <c r="B19" s="110"/>
      <c r="C19" s="110"/>
      <c r="D19" s="111">
        <v>12</v>
      </c>
      <c r="E19" s="111"/>
      <c r="F19" s="111"/>
      <c r="G19" s="111"/>
    </row>
    <row r="20" spans="1:7" s="29" customFormat="1" ht="46.8" x14ac:dyDescent="0.3">
      <c r="A20" s="27" t="s">
        <v>0</v>
      </c>
      <c r="B20" s="27" t="s">
        <v>1</v>
      </c>
      <c r="C20" s="27" t="s">
        <v>9</v>
      </c>
      <c r="D20" s="27" t="s">
        <v>2</v>
      </c>
      <c r="E20" s="27" t="s">
        <v>57</v>
      </c>
      <c r="F20" s="27" t="s">
        <v>58</v>
      </c>
      <c r="G20" s="27" t="s">
        <v>56</v>
      </c>
    </row>
    <row r="21" spans="1:7" s="29" customFormat="1" ht="93.6" x14ac:dyDescent="0.3">
      <c r="A21" s="51">
        <v>1</v>
      </c>
      <c r="B21" s="10" t="s">
        <v>42</v>
      </c>
      <c r="C21" s="22" t="s">
        <v>71</v>
      </c>
      <c r="D21" s="14" t="s">
        <v>5</v>
      </c>
      <c r="E21" s="32">
        <v>1</v>
      </c>
      <c r="F21" s="32" t="s">
        <v>59</v>
      </c>
      <c r="G21" s="32">
        <f>$D$19*E21/IF(F21="на 1 р.м.",1,IF(F21="на 2 р.м.",2,#VALUE!))</f>
        <v>12</v>
      </c>
    </row>
    <row r="22" spans="1:7" ht="46.8" x14ac:dyDescent="0.3">
      <c r="A22" s="51">
        <v>2</v>
      </c>
      <c r="B22" s="78" t="s">
        <v>153</v>
      </c>
      <c r="C22" s="8" t="s">
        <v>74</v>
      </c>
      <c r="D22" s="14" t="s">
        <v>17</v>
      </c>
      <c r="E22" s="32">
        <v>1</v>
      </c>
      <c r="F22" s="32" t="s">
        <v>59</v>
      </c>
      <c r="G22" s="32">
        <f>$D$19*E22/IF(F22="на 1 р.м.",1,IF(F22="на 2 р.м.",2,#VALUE!))</f>
        <v>12</v>
      </c>
    </row>
    <row r="23" spans="1:7" ht="46.8" x14ac:dyDescent="0.3">
      <c r="A23" s="51">
        <v>3</v>
      </c>
      <c r="B23" s="78" t="s">
        <v>152</v>
      </c>
      <c r="C23" s="8" t="s">
        <v>74</v>
      </c>
      <c r="D23" s="14" t="s">
        <v>17</v>
      </c>
      <c r="E23" s="32">
        <v>1</v>
      </c>
      <c r="F23" s="32" t="s">
        <v>59</v>
      </c>
      <c r="G23" s="32">
        <f>$D$19*E23/IF(F23="на 1 р.м.",1,IF(F23="на 2 р.м.",2,#VALUE!))</f>
        <v>12</v>
      </c>
    </row>
    <row r="24" spans="1:7" s="29" customFormat="1" ht="31.2" x14ac:dyDescent="0.3">
      <c r="A24" s="51">
        <v>4</v>
      </c>
      <c r="B24" s="61" t="s">
        <v>60</v>
      </c>
      <c r="C24" s="13" t="s">
        <v>15</v>
      </c>
      <c r="D24" s="14" t="s">
        <v>6</v>
      </c>
      <c r="E24" s="32">
        <v>1</v>
      </c>
      <c r="F24" s="32" t="s">
        <v>59</v>
      </c>
      <c r="G24" s="32">
        <f>$D$19*E24/IF(F24="на 1 р.м.",1,IF(F24="на 2 р.м.",2,#VALUE!))</f>
        <v>12</v>
      </c>
    </row>
    <row r="25" spans="1:7" s="29" customFormat="1" ht="31.2" x14ac:dyDescent="0.3">
      <c r="A25" s="51">
        <v>5</v>
      </c>
      <c r="B25" s="64" t="s">
        <v>61</v>
      </c>
      <c r="C25" s="13" t="s">
        <v>15</v>
      </c>
      <c r="D25" s="14" t="s">
        <v>6</v>
      </c>
      <c r="E25" s="32">
        <v>1</v>
      </c>
      <c r="F25" s="32" t="s">
        <v>59</v>
      </c>
      <c r="G25" s="32">
        <f>$D$19*E25/IF(F25="на 1 р.м.",1,IF(F25="на 2 р.м.",2,#VALUE!))</f>
        <v>12</v>
      </c>
    </row>
    <row r="26" spans="1:7" ht="17.399999999999999" x14ac:dyDescent="0.3">
      <c r="A26" s="101" t="s">
        <v>14</v>
      </c>
      <c r="B26" s="102"/>
      <c r="C26" s="102"/>
      <c r="D26" s="102"/>
      <c r="E26" s="103"/>
      <c r="F26" s="103"/>
      <c r="G26" s="102"/>
    </row>
    <row r="27" spans="1:7" s="29" customFormat="1" ht="46.8" x14ac:dyDescent="0.3">
      <c r="A27" s="27" t="s">
        <v>0</v>
      </c>
      <c r="B27" s="27" t="s">
        <v>1</v>
      </c>
      <c r="C27" s="25" t="s">
        <v>9</v>
      </c>
      <c r="D27" s="25" t="s">
        <v>2</v>
      </c>
      <c r="E27" s="34"/>
      <c r="F27" s="35"/>
      <c r="G27" s="30" t="s">
        <v>56</v>
      </c>
    </row>
    <row r="28" spans="1:7" s="29" customFormat="1" ht="31.2" x14ac:dyDescent="0.3">
      <c r="A28" s="54">
        <v>1</v>
      </c>
      <c r="B28" s="10" t="s">
        <v>42</v>
      </c>
      <c r="C28" s="8" t="s">
        <v>15</v>
      </c>
      <c r="D28" s="18" t="s">
        <v>5</v>
      </c>
      <c r="E28" s="38"/>
      <c r="F28" s="39"/>
      <c r="G28" s="19">
        <v>1</v>
      </c>
    </row>
    <row r="29" spans="1:7" s="29" customFormat="1" ht="31.2" x14ac:dyDescent="0.3">
      <c r="A29" s="54">
        <v>2</v>
      </c>
      <c r="B29" s="7" t="s">
        <v>41</v>
      </c>
      <c r="C29" s="8" t="s">
        <v>15</v>
      </c>
      <c r="D29" s="18" t="s">
        <v>6</v>
      </c>
      <c r="E29" s="38"/>
      <c r="F29" s="39"/>
      <c r="G29" s="19">
        <v>1</v>
      </c>
    </row>
    <row r="30" spans="1:7" s="29" customFormat="1" ht="31.2" x14ac:dyDescent="0.3">
      <c r="A30" s="54">
        <v>3</v>
      </c>
      <c r="B30" s="7" t="s">
        <v>23</v>
      </c>
      <c r="C30" s="8" t="s">
        <v>15</v>
      </c>
      <c r="D30" s="18" t="s">
        <v>6</v>
      </c>
      <c r="E30" s="40"/>
      <c r="F30" s="41"/>
      <c r="G30" s="19">
        <v>1</v>
      </c>
    </row>
    <row r="31" spans="1:7" ht="17.399999999999999" x14ac:dyDescent="0.3">
      <c r="A31" s="101" t="s">
        <v>13</v>
      </c>
      <c r="B31" s="102"/>
      <c r="C31" s="102"/>
      <c r="D31" s="102"/>
      <c r="E31" s="104"/>
      <c r="F31" s="104"/>
      <c r="G31" s="102"/>
    </row>
    <row r="32" spans="1:7" s="29" customFormat="1" ht="46.8" x14ac:dyDescent="0.3">
      <c r="A32" s="27" t="s">
        <v>0</v>
      </c>
      <c r="B32" s="27" t="s">
        <v>1</v>
      </c>
      <c r="C32" s="25" t="s">
        <v>9</v>
      </c>
      <c r="D32" s="25" t="s">
        <v>2</v>
      </c>
      <c r="E32" s="34"/>
      <c r="F32" s="35"/>
      <c r="G32" s="30" t="s">
        <v>56</v>
      </c>
    </row>
    <row r="33" spans="1:7" s="29" customFormat="1" ht="31.2" x14ac:dyDescent="0.3">
      <c r="A33" s="54">
        <v>1</v>
      </c>
      <c r="B33" s="10" t="s">
        <v>19</v>
      </c>
      <c r="C33" s="22" t="s">
        <v>15</v>
      </c>
      <c r="D33" s="28" t="s">
        <v>8</v>
      </c>
      <c r="E33" s="36"/>
      <c r="F33" s="37"/>
      <c r="G33" s="33">
        <v>1</v>
      </c>
    </row>
    <row r="34" spans="1:7" s="29" customFormat="1" ht="31.2" x14ac:dyDescent="0.3">
      <c r="A34" s="54">
        <v>2</v>
      </c>
      <c r="B34" s="7" t="s">
        <v>22</v>
      </c>
      <c r="C34" s="22" t="s">
        <v>15</v>
      </c>
      <c r="D34" s="28" t="s">
        <v>8</v>
      </c>
      <c r="E34" s="36"/>
      <c r="F34" s="37"/>
      <c r="G34" s="33">
        <v>1</v>
      </c>
    </row>
    <row r="35" spans="1:7" s="29" customFormat="1" ht="31.2" x14ac:dyDescent="0.3">
      <c r="A35" s="54">
        <v>3</v>
      </c>
      <c r="B35" s="23" t="s">
        <v>35</v>
      </c>
      <c r="C35" s="22" t="s">
        <v>15</v>
      </c>
      <c r="D35" s="18" t="s">
        <v>31</v>
      </c>
      <c r="E35" s="36"/>
      <c r="F35" s="37"/>
      <c r="G35" s="19">
        <f>$C$3</f>
        <v>12</v>
      </c>
    </row>
    <row r="36" spans="1:7" s="29" customFormat="1" ht="31.2" x14ac:dyDescent="0.3">
      <c r="A36" s="54">
        <v>4</v>
      </c>
      <c r="B36" s="10" t="s">
        <v>20</v>
      </c>
      <c r="C36" s="22" t="s">
        <v>15</v>
      </c>
      <c r="D36" s="28" t="s">
        <v>8</v>
      </c>
      <c r="E36" s="42"/>
      <c r="F36" s="43"/>
      <c r="G36" s="33">
        <v>1</v>
      </c>
    </row>
    <row r="37" spans="1:7" s="29" customFormat="1" ht="31.2" x14ac:dyDescent="0.3">
      <c r="A37" s="54">
        <v>5</v>
      </c>
      <c r="B37" s="24" t="s">
        <v>39</v>
      </c>
      <c r="C37" s="22" t="s">
        <v>15</v>
      </c>
      <c r="D37" s="18" t="s">
        <v>31</v>
      </c>
      <c r="E37" s="42"/>
      <c r="F37" s="43"/>
      <c r="G37" s="19">
        <f>$C$3</f>
        <v>12</v>
      </c>
    </row>
    <row r="38" spans="1:7" s="29" customFormat="1" ht="31.2" x14ac:dyDescent="0.3">
      <c r="A38" s="54">
        <v>6</v>
      </c>
      <c r="B38" s="7" t="s">
        <v>21</v>
      </c>
      <c r="C38" s="22" t="s">
        <v>15</v>
      </c>
      <c r="D38" s="28" t="s">
        <v>8</v>
      </c>
      <c r="E38" s="44"/>
      <c r="F38" s="45"/>
      <c r="G38" s="33">
        <v>1</v>
      </c>
    </row>
  </sheetData>
  <sortState xmlns:xlrd2="http://schemas.microsoft.com/office/spreadsheetml/2017/richdata2" ref="B21:G25">
    <sortCondition ref="B21:B25"/>
  </sortState>
  <mergeCells count="22">
    <mergeCell ref="A1:G1"/>
    <mergeCell ref="A26:G26"/>
    <mergeCell ref="A31:G31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8">
    <cfRule type="cellIs" dxfId="132" priority="46" operator="equal">
      <formula>"Аппаратный тренажер "</formula>
    </cfRule>
  </conditionalFormatting>
  <conditionalFormatting sqref="D16:D17">
    <cfRule type="cellIs" dxfId="131" priority="22" operator="equal">
      <formula>"Техника безопасности"</formula>
    </cfRule>
    <cfRule type="cellIs" dxfId="130" priority="23" operator="equal">
      <formula>"Охрана труда"</formula>
    </cfRule>
    <cfRule type="endsWith" dxfId="129" priority="24" operator="endsWith" text="Оборудование">
      <formula>RIGHT(D16,LEN("Оборудование"))="Оборудование"</formula>
    </cfRule>
    <cfRule type="containsText" dxfId="128" priority="25" operator="containsText" text="Программное обеспечение">
      <formula>NOT(ISERROR(SEARCH("Программное обеспечение",D16)))</formula>
    </cfRule>
    <cfRule type="endsWith" dxfId="127" priority="26" operator="endsWith" text="Оборудование IT">
      <formula>RIGHT(D16,LEN("Оборудование IT"))="Оборудование IT"</formula>
    </cfRule>
    <cfRule type="containsText" dxfId="126" priority="27" operator="containsText" text="Мебель">
      <formula>NOT(ISERROR(SEARCH("Мебель",D16)))</formula>
    </cfRule>
  </conditionalFormatting>
  <conditionalFormatting sqref="D21:D25">
    <cfRule type="endsWith" dxfId="125" priority="8" operator="endsWith" text="Оборудование">
      <formula>RIGHT(D21,LEN("Оборудование"))="Оборудование"</formula>
    </cfRule>
    <cfRule type="containsText" dxfId="124" priority="9" operator="containsText" text="Программное обеспечение">
      <formula>NOT(ISERROR(SEARCH("Программное обеспечение",D21)))</formula>
    </cfRule>
    <cfRule type="endsWith" dxfId="123" priority="10" operator="endsWith" text="Оборудование IT">
      <formula>RIGHT(D21,LEN("Оборудование IT"))="Оборудование IT"</formula>
    </cfRule>
    <cfRule type="containsText" dxfId="122" priority="11" operator="containsText" text="Мебель">
      <formula>NOT(ISERROR(SEARCH("Мебель",D21)))</formula>
    </cfRule>
  </conditionalFormatting>
  <conditionalFormatting sqref="D28:D30">
    <cfRule type="cellIs" dxfId="121" priority="34" operator="equal">
      <formula>"Техника безопасности"</formula>
    </cfRule>
    <cfRule type="cellIs" dxfId="120" priority="35" operator="equal">
      <formula>"Охрана труда"</formula>
    </cfRule>
    <cfRule type="endsWith" dxfId="119" priority="36" operator="endsWith" text="Оборудование">
      <formula>RIGHT(D28,LEN("Оборудование"))="Оборудование"</formula>
    </cfRule>
    <cfRule type="containsText" dxfId="118" priority="37" operator="containsText" text="Программное обеспечение">
      <formula>NOT(ISERROR(SEARCH("Программное обеспечение",D28)))</formula>
    </cfRule>
    <cfRule type="endsWith" dxfId="117" priority="38" operator="endsWith" text="Оборудование IT">
      <formula>RIGHT(D28,LEN("Оборудование IT"))="Оборудование IT"</formula>
    </cfRule>
    <cfRule type="containsText" dxfId="116" priority="39" operator="containsText" text="Мебель">
      <formula>NOT(ISERROR(SEARCH("Мебель",D28)))</formula>
    </cfRule>
  </conditionalFormatting>
  <conditionalFormatting sqref="D33:D38">
    <cfRule type="cellIs" dxfId="115" priority="40" operator="equal">
      <formula>"Техника безопасности"</formula>
    </cfRule>
    <cfRule type="cellIs" dxfId="114" priority="41" operator="equal">
      <formula>"Охрана труда"</formula>
    </cfRule>
    <cfRule type="endsWith" dxfId="113" priority="42" operator="endsWith" text="Оборудование">
      <formula>RIGHT(D33,LEN("Оборудование"))="Оборудование"</formula>
    </cfRule>
    <cfRule type="containsText" dxfId="112" priority="43" operator="containsText" text="Программное обеспечение">
      <formula>NOT(ISERROR(SEARCH("Программное обеспечение",D33)))</formula>
    </cfRule>
    <cfRule type="endsWith" dxfId="111" priority="44" operator="endsWith" text="Оборудование IT">
      <formula>RIGHT(D33,LEN("Оборудование IT"))="Оборудование IT"</formula>
    </cfRule>
  </conditionalFormatting>
  <conditionalFormatting sqref="D37:D38">
    <cfRule type="containsText" dxfId="110" priority="45" operator="containsText" text="Мебель">
      <formula>NOT(ISERROR(SEARCH("Мебель",D37)))</formula>
    </cfRule>
  </conditionalFormatting>
  <dataValidations count="2">
    <dataValidation type="list" allowBlank="1" showInputMessage="1" showErrorMessage="1" sqref="F21:F25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D33:D1048576 D5:D14 D28:D31 D3 D21:D26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76</v>
      </c>
    </row>
    <row r="7" spans="1:1" ht="15.6" x14ac:dyDescent="0.3">
      <c r="A7" s="9" t="s">
        <v>81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56</v>
      </c>
    </row>
    <row r="2" spans="1:5" ht="21" x14ac:dyDescent="0.3">
      <c r="A2" s="115" t="s">
        <v>6</v>
      </c>
      <c r="B2" s="115"/>
      <c r="C2" s="115"/>
      <c r="D2" s="115"/>
      <c r="E2" s="115"/>
    </row>
    <row r="3" spans="1:5" s="29" customFormat="1" ht="31.2" x14ac:dyDescent="0.3">
      <c r="A3" s="52">
        <v>1</v>
      </c>
      <c r="B3" s="10" t="s">
        <v>30</v>
      </c>
      <c r="C3" s="53" t="s">
        <v>15</v>
      </c>
      <c r="D3" s="9" t="s">
        <v>6</v>
      </c>
      <c r="E3" s="55">
        <v>1</v>
      </c>
    </row>
    <row r="4" spans="1:5" s="29" customFormat="1" ht="31.2" x14ac:dyDescent="0.3">
      <c r="A4" s="52">
        <v>2</v>
      </c>
      <c r="B4" s="10" t="s">
        <v>29</v>
      </c>
      <c r="C4" s="53" t="s">
        <v>15</v>
      </c>
      <c r="D4" s="9" t="s">
        <v>6</v>
      </c>
      <c r="E4" s="55">
        <v>1</v>
      </c>
    </row>
    <row r="5" spans="1:5" s="29" customFormat="1" ht="31.2" x14ac:dyDescent="0.3">
      <c r="A5" s="51">
        <v>3</v>
      </c>
      <c r="B5" s="56" t="s">
        <v>70</v>
      </c>
      <c r="C5" s="22" t="s">
        <v>15</v>
      </c>
      <c r="D5" s="9" t="s">
        <v>6</v>
      </c>
      <c r="E5" s="57">
        <v>1</v>
      </c>
    </row>
    <row r="6" spans="1:5" s="29" customFormat="1" ht="31.2" x14ac:dyDescent="0.3">
      <c r="A6" s="52">
        <v>4</v>
      </c>
      <c r="B6" s="58" t="s">
        <v>38</v>
      </c>
      <c r="C6" s="53" t="s">
        <v>15</v>
      </c>
      <c r="D6" s="9" t="s">
        <v>6</v>
      </c>
      <c r="E6" s="55">
        <v>1</v>
      </c>
    </row>
    <row r="7" spans="1:5" s="29" customFormat="1" ht="31.2" x14ac:dyDescent="0.3">
      <c r="A7" s="52">
        <v>5</v>
      </c>
      <c r="B7" s="7" t="s">
        <v>79</v>
      </c>
      <c r="C7" s="13" t="s">
        <v>15</v>
      </c>
      <c r="D7" s="9" t="s">
        <v>6</v>
      </c>
      <c r="E7" s="60">
        <v>1</v>
      </c>
    </row>
    <row r="8" spans="1:5" s="29" customFormat="1" ht="31.2" x14ac:dyDescent="0.3">
      <c r="A8" s="51">
        <v>6</v>
      </c>
      <c r="B8" s="7" t="s">
        <v>80</v>
      </c>
      <c r="C8" s="13" t="s">
        <v>15</v>
      </c>
      <c r="D8" s="9" t="s">
        <v>6</v>
      </c>
      <c r="E8" s="60">
        <v>1</v>
      </c>
    </row>
    <row r="9" spans="1:5" s="29" customFormat="1" ht="31.2" x14ac:dyDescent="0.3">
      <c r="A9" s="52">
        <v>7</v>
      </c>
      <c r="B9" s="59" t="s">
        <v>34</v>
      </c>
      <c r="C9" s="53" t="s">
        <v>15</v>
      </c>
      <c r="D9" s="9" t="s">
        <v>6</v>
      </c>
      <c r="E9" s="60">
        <v>1</v>
      </c>
    </row>
    <row r="10" spans="1:5" s="29" customFormat="1" ht="31.2" x14ac:dyDescent="0.3">
      <c r="A10" s="51">
        <v>8</v>
      </c>
      <c r="B10" s="10" t="s">
        <v>64</v>
      </c>
      <c r="C10" s="22" t="s">
        <v>15</v>
      </c>
      <c r="D10" s="9" t="s">
        <v>6</v>
      </c>
      <c r="E10" s="60">
        <v>1</v>
      </c>
    </row>
    <row r="11" spans="1:5" s="29" customFormat="1" ht="31.2" x14ac:dyDescent="0.3">
      <c r="A11" s="52">
        <v>9</v>
      </c>
      <c r="B11" s="10" t="s">
        <v>63</v>
      </c>
      <c r="C11" s="22" t="s">
        <v>15</v>
      </c>
      <c r="D11" s="9" t="s">
        <v>6</v>
      </c>
      <c r="E11" s="60">
        <v>1</v>
      </c>
    </row>
    <row r="12" spans="1:5" ht="21" x14ac:dyDescent="0.3">
      <c r="A12" s="115" t="s">
        <v>5</v>
      </c>
      <c r="B12" s="115"/>
      <c r="C12" s="115"/>
      <c r="D12" s="115"/>
      <c r="E12" s="115"/>
    </row>
    <row r="13" spans="1:5" s="29" customFormat="1" ht="31.2" x14ac:dyDescent="0.3">
      <c r="A13" s="52">
        <v>1</v>
      </c>
      <c r="B13" s="61" t="s">
        <v>25</v>
      </c>
      <c r="C13" s="53" t="s">
        <v>15</v>
      </c>
      <c r="D13" s="9" t="s">
        <v>5</v>
      </c>
      <c r="E13" s="62">
        <v>1</v>
      </c>
    </row>
    <row r="14" spans="1:5" s="29" customFormat="1" ht="31.2" x14ac:dyDescent="0.3">
      <c r="A14" s="52">
        <v>2</v>
      </c>
      <c r="B14" s="12" t="s">
        <v>24</v>
      </c>
      <c r="C14" s="53" t="s">
        <v>15</v>
      </c>
      <c r="D14" s="9" t="s">
        <v>5</v>
      </c>
      <c r="E14" s="62">
        <v>1</v>
      </c>
    </row>
    <row r="15" spans="1:5" s="29" customFormat="1" ht="31.2" x14ac:dyDescent="0.3">
      <c r="A15" s="52">
        <v>3</v>
      </c>
      <c r="B15" s="12" t="s">
        <v>42</v>
      </c>
      <c r="C15" s="13" t="s">
        <v>15</v>
      </c>
      <c r="D15" s="9" t="s">
        <v>5</v>
      </c>
      <c r="E15" s="62">
        <v>1</v>
      </c>
    </row>
    <row r="16" spans="1:5" s="29" customFormat="1" ht="31.2" x14ac:dyDescent="0.3">
      <c r="A16" s="52">
        <v>4</v>
      </c>
      <c r="B16" s="61" t="s">
        <v>27</v>
      </c>
      <c r="C16" s="53" t="s">
        <v>15</v>
      </c>
      <c r="D16" s="9" t="s">
        <v>5</v>
      </c>
      <c r="E16" s="62">
        <v>1</v>
      </c>
    </row>
    <row r="17" spans="1:5" s="29" customFormat="1" ht="31.2" x14ac:dyDescent="0.3">
      <c r="A17" s="52">
        <v>5</v>
      </c>
      <c r="B17" s="12" t="s">
        <v>28</v>
      </c>
      <c r="C17" s="53" t="s">
        <v>15</v>
      </c>
      <c r="D17" s="9" t="s">
        <v>5</v>
      </c>
      <c r="E17" s="62">
        <v>1</v>
      </c>
    </row>
    <row r="18" spans="1:5" s="29" customFormat="1" ht="31.2" x14ac:dyDescent="0.3">
      <c r="A18" s="52">
        <v>6</v>
      </c>
      <c r="B18" s="7" t="s">
        <v>26</v>
      </c>
      <c r="C18" s="22" t="s">
        <v>15</v>
      </c>
      <c r="D18" s="9" t="s">
        <v>5</v>
      </c>
      <c r="E18" s="62">
        <v>1</v>
      </c>
    </row>
    <row r="19" spans="1:5" s="29" customFormat="1" ht="31.2" x14ac:dyDescent="0.3">
      <c r="A19" s="52">
        <v>7</v>
      </c>
      <c r="B19" s="23" t="s">
        <v>44</v>
      </c>
      <c r="C19" s="22" t="s">
        <v>15</v>
      </c>
      <c r="D19" s="9" t="s">
        <v>5</v>
      </c>
      <c r="E19" s="62">
        <v>1</v>
      </c>
    </row>
    <row r="20" spans="1:5" s="29" customFormat="1" ht="31.2" x14ac:dyDescent="0.3">
      <c r="A20" s="52">
        <v>8</v>
      </c>
      <c r="B20" s="23" t="s">
        <v>43</v>
      </c>
      <c r="C20" s="53" t="s">
        <v>15</v>
      </c>
      <c r="D20" s="9" t="s">
        <v>10</v>
      </c>
      <c r="E20" s="62">
        <v>1</v>
      </c>
    </row>
    <row r="21" spans="1:5" s="29" customFormat="1" ht="62.4" x14ac:dyDescent="0.3">
      <c r="A21" s="52">
        <v>9</v>
      </c>
      <c r="B21" s="12" t="s">
        <v>62</v>
      </c>
      <c r="C21" s="53" t="s">
        <v>72</v>
      </c>
      <c r="D21" s="9" t="s">
        <v>5</v>
      </c>
      <c r="E21" s="55">
        <v>1</v>
      </c>
    </row>
    <row r="22" spans="1:5" ht="21" x14ac:dyDescent="0.3">
      <c r="A22" s="116" t="s">
        <v>37</v>
      </c>
      <c r="B22" s="117"/>
      <c r="C22" s="117"/>
      <c r="D22" s="117"/>
      <c r="E22" s="118"/>
    </row>
    <row r="23" spans="1:5" s="29" customFormat="1" ht="31.2" x14ac:dyDescent="0.3">
      <c r="A23" s="51">
        <v>1</v>
      </c>
      <c r="B23" s="78" t="s">
        <v>145</v>
      </c>
      <c r="C23" s="53" t="s">
        <v>15</v>
      </c>
      <c r="D23" s="9" t="s">
        <v>17</v>
      </c>
      <c r="E23" s="62">
        <v>1</v>
      </c>
    </row>
  </sheetData>
  <sortState xmlns:xlrd2="http://schemas.microsoft.com/office/spreadsheetml/2017/richdata2" ref="B3:E11">
    <sortCondition ref="B3:B11"/>
  </sortState>
  <mergeCells count="3">
    <mergeCell ref="A2:E2"/>
    <mergeCell ref="A12:E12"/>
    <mergeCell ref="A22:E22"/>
  </mergeCells>
  <conditionalFormatting sqref="D1:D2">
    <cfRule type="endsWith" dxfId="109" priority="51" operator="endsWith" text="Оборудование">
      <formula>RIGHT(D1,LEN("Оборудование"))="Оборудование"</formula>
    </cfRule>
    <cfRule type="containsText" dxfId="108" priority="52" operator="containsText" text="Программное обеспечение">
      <formula>NOT(ISERROR(SEARCH("Программное обеспечение",D1)))</formula>
    </cfRule>
    <cfRule type="endsWith" dxfId="107" priority="53" operator="endsWith" text="Оборудование IT">
      <formula>RIGHT(D1,LEN("Оборудование IT"))="Оборудование IT"</formula>
    </cfRule>
    <cfRule type="containsText" dxfId="106" priority="54" operator="containsText" text="Мебель">
      <formula>NOT(ISERROR(SEARCH("Мебель",D1)))</formula>
    </cfRule>
  </conditionalFormatting>
  <conditionalFormatting sqref="D3:D9">
    <cfRule type="expression" dxfId="105" priority="7">
      <formula>EXACT("Учебные пособия",D3)</formula>
    </cfRule>
    <cfRule type="expression" dxfId="104" priority="8">
      <formula>EXACT("Техника безопасности",D3)</formula>
    </cfRule>
    <cfRule type="expression" dxfId="103" priority="9">
      <formula>EXACT("Охрана труда",D3)</formula>
    </cfRule>
    <cfRule type="expression" dxfId="102" priority="10">
      <formula>EXACT("Программное обеспечение",D3)</formula>
    </cfRule>
    <cfRule type="expression" dxfId="101" priority="11">
      <formula>EXACT("Оборудование IT",D3)</formula>
    </cfRule>
    <cfRule type="expression" dxfId="100" priority="12">
      <formula>EXACT("Мебель",D3)</formula>
    </cfRule>
    <cfRule type="expression" dxfId="99" priority="13">
      <formula>EXACT("Оборудование",D3)</formula>
    </cfRule>
  </conditionalFormatting>
  <conditionalFormatting sqref="D10:D11">
    <cfRule type="cellIs" dxfId="98" priority="1" operator="equal">
      <formula>"Техника безопасности"</formula>
    </cfRule>
    <cfRule type="cellIs" dxfId="97" priority="2" operator="equal">
      <formula>"Охрана труда"</formula>
    </cfRule>
  </conditionalFormatting>
  <conditionalFormatting sqref="D10:D12">
    <cfRule type="endsWith" dxfId="96" priority="3" operator="endsWith" text="Оборудование">
      <formula>RIGHT(D10,LEN("Оборудование"))="Оборудование"</formula>
    </cfRule>
    <cfRule type="containsText" dxfId="95" priority="4" operator="containsText" text="Программное обеспечение">
      <formula>NOT(ISERROR(SEARCH("Программное обеспечение",D10)))</formula>
    </cfRule>
    <cfRule type="endsWith" dxfId="94" priority="5" operator="endsWith" text="Оборудование IT">
      <formula>RIGHT(D10,LEN("Оборудование IT"))="Оборудование IT"</formula>
    </cfRule>
    <cfRule type="containsText" dxfId="93" priority="6" operator="containsText" text="Мебель">
      <formula>NOT(ISERROR(SEARCH("Мебель",D10)))</formula>
    </cfRule>
  </conditionalFormatting>
  <conditionalFormatting sqref="D13:D21">
    <cfRule type="expression" dxfId="92" priority="21">
      <formula>EXACT("Учебные пособия",D13)</formula>
    </cfRule>
    <cfRule type="expression" dxfId="91" priority="22">
      <formula>EXACT("Техника безопасности",D13)</formula>
    </cfRule>
    <cfRule type="expression" dxfId="90" priority="23">
      <formula>EXACT("Охрана труда",D13)</formula>
    </cfRule>
    <cfRule type="expression" dxfId="89" priority="24">
      <formula>EXACT("Программное обеспечение",D13)</formula>
    </cfRule>
    <cfRule type="expression" dxfId="88" priority="25">
      <formula>EXACT("Оборудование IT",D13)</formula>
    </cfRule>
    <cfRule type="expression" dxfId="87" priority="26">
      <formula>EXACT("Мебель",D13)</formula>
    </cfRule>
    <cfRule type="expression" dxfId="86" priority="27">
      <formula>EXACT("Оборудование",D13)</formula>
    </cfRule>
  </conditionalFormatting>
  <conditionalFormatting sqref="D22">
    <cfRule type="endsWith" dxfId="85" priority="126" operator="endsWith" text="Оборудование">
      <formula>RIGHT(D22,LEN("Оборудование"))="Оборудование"</formula>
    </cfRule>
    <cfRule type="containsText" dxfId="84" priority="127" operator="containsText" text="Программное обеспечение">
      <formula>NOT(ISERROR(SEARCH("Программное обеспечение",D22)))</formula>
    </cfRule>
    <cfRule type="endsWith" dxfId="83" priority="128" operator="endsWith" text="Оборудование IT">
      <formula>RIGHT(D22,LEN("Оборудование IT"))="Оборудование IT"</formula>
    </cfRule>
    <cfRule type="containsText" dxfId="82" priority="129" operator="containsText" text="Мебель">
      <formula>NOT(ISERROR(SEARCH("Мебель",D22)))</formula>
    </cfRule>
  </conditionalFormatting>
  <conditionalFormatting sqref="D23">
    <cfRule type="expression" dxfId="81" priority="14">
      <formula>EXACT("Учебные пособия",D23)</formula>
    </cfRule>
    <cfRule type="expression" dxfId="80" priority="15">
      <formula>EXACT("Техника безопасности",D23)</formula>
    </cfRule>
    <cfRule type="expression" dxfId="79" priority="16">
      <formula>EXACT("Охрана труда",D23)</formula>
    </cfRule>
    <cfRule type="expression" dxfId="78" priority="17">
      <formula>EXACT("Программное обеспечение",D23)</formula>
    </cfRule>
    <cfRule type="expression" dxfId="77" priority="18">
      <formula>EXACT("Оборудование IT",D23)</formula>
    </cfRule>
    <cfRule type="expression" dxfId="76" priority="19">
      <formula>EXACT("Мебель",D23)</formula>
    </cfRule>
    <cfRule type="expression" dxfId="75" priority="20">
      <formula>EXACT("Оборудование",D23)</formula>
    </cfRule>
  </conditionalFormatting>
  <conditionalFormatting sqref="D27:D9949">
    <cfRule type="endsWith" dxfId="74" priority="87" operator="endsWith" text="Оборудование">
      <formula>RIGHT(D27,LEN("Оборудование"))="Оборудование"</formula>
    </cfRule>
    <cfRule type="containsText" dxfId="73" priority="88" operator="containsText" text="Программное обеспечение">
      <formula>NOT(ISERROR(SEARCH("Программное обеспечение",D27)))</formula>
    </cfRule>
    <cfRule type="endsWith" dxfId="72" priority="89" operator="endsWith" text="Оборудование IT">
      <formula>RIGHT(D27,LEN("Оборудование IT"))="Оборудование IT"</formula>
    </cfRule>
    <cfRule type="containsText" dxfId="71" priority="90" operator="containsText" text="Мебель">
      <formula>NOT(ISERROR(SEARCH("Мебель",D27)))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2 B24:B1048576" xr:uid="{B31479A3-79F2-4B88-872D-1D2E816BD980}"/>
    <dataValidation allowBlank="1" showErrorMessage="1" sqref="B10:C11 B23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D27:D1048576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D23 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74" t="s">
        <v>32</v>
      </c>
      <c r="H1" s="74" t="s">
        <v>33</v>
      </c>
    </row>
    <row r="2" spans="1:8" x14ac:dyDescent="0.3">
      <c r="A2" s="78" t="s">
        <v>103</v>
      </c>
      <c r="B2" s="79" t="s">
        <v>104</v>
      </c>
      <c r="C2" s="9" t="s">
        <v>5</v>
      </c>
      <c r="D2" s="80"/>
      <c r="E2" s="80"/>
      <c r="F2" s="80">
        <v>1</v>
      </c>
      <c r="G2" s="5">
        <f>COUNTIF($A$2:$A$999,A2)</f>
        <v>1</v>
      </c>
      <c r="H2" s="5" t="s">
        <v>36</v>
      </c>
    </row>
    <row r="3" spans="1:8" ht="46.8" x14ac:dyDescent="0.3">
      <c r="A3" s="78" t="s">
        <v>106</v>
      </c>
      <c r="B3" s="79" t="s">
        <v>107</v>
      </c>
      <c r="C3" s="9" t="s">
        <v>5</v>
      </c>
      <c r="D3" s="80"/>
      <c r="E3" s="80"/>
      <c r="F3" s="80">
        <v>1</v>
      </c>
      <c r="G3" s="5">
        <f>COUNTIF($A$2:$A$999,A3)</f>
        <v>1</v>
      </c>
      <c r="H3" s="5" t="s">
        <v>36</v>
      </c>
    </row>
    <row r="4" spans="1:8" x14ac:dyDescent="0.3">
      <c r="A4" s="78" t="s">
        <v>63</v>
      </c>
      <c r="B4" s="79" t="s">
        <v>110</v>
      </c>
      <c r="C4" s="9" t="s">
        <v>6</v>
      </c>
      <c r="D4" s="80"/>
      <c r="E4" s="80"/>
      <c r="F4" s="80">
        <v>1</v>
      </c>
      <c r="G4" s="5">
        <f>COUNTIF($A$2:$A$999,A4)</f>
        <v>1</v>
      </c>
      <c r="H4" s="5" t="s">
        <v>36</v>
      </c>
    </row>
    <row r="5" spans="1:8" x14ac:dyDescent="0.3">
      <c r="A5" s="78" t="s">
        <v>108</v>
      </c>
      <c r="B5" s="79" t="s">
        <v>109</v>
      </c>
      <c r="C5" s="9" t="s">
        <v>6</v>
      </c>
      <c r="D5" s="80"/>
      <c r="E5" s="80"/>
      <c r="F5" s="80">
        <v>1</v>
      </c>
      <c r="G5" s="5">
        <f>COUNTIF($A$2:$A$999,A5)</f>
        <v>1</v>
      </c>
      <c r="H5" s="5" t="s">
        <v>36</v>
      </c>
    </row>
    <row r="6" spans="1:8" x14ac:dyDescent="0.3">
      <c r="C6" s="83"/>
    </row>
    <row r="7" spans="1:8" x14ac:dyDescent="0.3">
      <c r="C7" s="83"/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5" xr:uid="{B23CC546-2D1F-4D77-8557-6B74FEFF857B}">
    <sortState xmlns:xlrd2="http://schemas.microsoft.com/office/spreadsheetml/2017/richdata2" ref="A2:H5">
      <sortCondition ref="A2:A5"/>
    </sortState>
  </autoFilter>
  <conditionalFormatting sqref="C2:C5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6:C999">
    <cfRule type="expression" dxfId="63" priority="8">
      <formula>EXACT("Учебные пособия",C6)</formula>
    </cfRule>
    <cfRule type="expression" dxfId="62" priority="9">
      <formula>EXACT("Техника безопасности",C6)</formula>
    </cfRule>
    <cfRule type="expression" dxfId="61" priority="10">
      <formula>EXACT("Охрана труда",C6)</formula>
    </cfRule>
    <cfRule type="expression" dxfId="60" priority="11">
      <formula>EXACT("Программное обеспечение",C6)</formula>
    </cfRule>
    <cfRule type="expression" dxfId="59" priority="12">
      <formula>EXACT("Оборудование IT",C6)</formula>
    </cfRule>
    <cfRule type="expression" dxfId="58" priority="13">
      <formula>EXACT("Мебель",C6)</formula>
    </cfRule>
    <cfRule type="expression" dxfId="57" priority="14">
      <formula>EXACT("Оборудование",C6)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5" xr:uid="{D21DAE20-EAB0-4C6B-AEC9-307264B14F56}">
      <formula1>"Базовая часть, Вариативная часть"</formula1>
    </dataValidation>
    <dataValidation allowBlank="1" showErrorMessage="1" sqref="A2:B5" xr:uid="{82534D81-28DC-421B-BF7D-DA8AC99D915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89" t="s">
        <v>2</v>
      </c>
      <c r="D1" s="74" t="s">
        <v>4</v>
      </c>
      <c r="E1" s="74" t="s">
        <v>3</v>
      </c>
      <c r="F1" s="74" t="s">
        <v>7</v>
      </c>
      <c r="G1" s="74" t="s">
        <v>32</v>
      </c>
      <c r="H1" s="74" t="s">
        <v>33</v>
      </c>
    </row>
    <row r="2" spans="1:8" hidden="1" x14ac:dyDescent="0.3">
      <c r="A2" s="78" t="s">
        <v>118</v>
      </c>
      <c r="B2" s="79" t="s">
        <v>119</v>
      </c>
      <c r="C2" s="9" t="s">
        <v>5</v>
      </c>
      <c r="D2" s="80">
        <v>1</v>
      </c>
      <c r="E2" s="80" t="s">
        <v>115</v>
      </c>
      <c r="F2" s="80">
        <v>25</v>
      </c>
      <c r="G2" s="11">
        <f t="shared" ref="G2:G11" si="0">COUNTIF($A$2:$A$999,A2)</f>
        <v>1</v>
      </c>
      <c r="H2" s="11" t="s">
        <v>154</v>
      </c>
    </row>
    <row r="3" spans="1:8" hidden="1" x14ac:dyDescent="0.3">
      <c r="A3" s="78" t="s">
        <v>122</v>
      </c>
      <c r="B3" s="79" t="s">
        <v>123</v>
      </c>
      <c r="C3" s="9" t="s">
        <v>5</v>
      </c>
      <c r="D3" s="80">
        <v>1</v>
      </c>
      <c r="E3" s="80" t="s">
        <v>115</v>
      </c>
      <c r="F3" s="80">
        <v>25</v>
      </c>
      <c r="G3" s="11">
        <f t="shared" si="0"/>
        <v>1</v>
      </c>
      <c r="H3" s="11" t="s">
        <v>154</v>
      </c>
    </row>
    <row r="4" spans="1:8" hidden="1" x14ac:dyDescent="0.3">
      <c r="A4" s="78" t="s">
        <v>126</v>
      </c>
      <c r="B4" s="79" t="s">
        <v>127</v>
      </c>
      <c r="C4" s="9" t="s">
        <v>6</v>
      </c>
      <c r="D4" s="80">
        <v>1</v>
      </c>
      <c r="E4" s="80" t="s">
        <v>115</v>
      </c>
      <c r="F4" s="80">
        <v>25</v>
      </c>
      <c r="G4" s="11">
        <f t="shared" si="0"/>
        <v>1</v>
      </c>
      <c r="H4" s="11" t="s">
        <v>154</v>
      </c>
    </row>
    <row r="5" spans="1:8" hidden="1" x14ac:dyDescent="0.3">
      <c r="A5" s="78" t="s">
        <v>113</v>
      </c>
      <c r="B5" s="79" t="s">
        <v>114</v>
      </c>
      <c r="C5" s="9" t="s">
        <v>5</v>
      </c>
      <c r="D5" s="80">
        <v>1</v>
      </c>
      <c r="E5" s="80" t="s">
        <v>115</v>
      </c>
      <c r="F5" s="80">
        <v>25</v>
      </c>
      <c r="G5" s="11">
        <f t="shared" si="0"/>
        <v>1</v>
      </c>
      <c r="H5" s="11" t="s">
        <v>154</v>
      </c>
    </row>
    <row r="6" spans="1:8" hidden="1" x14ac:dyDescent="0.3">
      <c r="A6" s="78" t="s">
        <v>120</v>
      </c>
      <c r="B6" s="79" t="s">
        <v>121</v>
      </c>
      <c r="C6" s="9" t="s">
        <v>5</v>
      </c>
      <c r="D6" s="80">
        <v>1</v>
      </c>
      <c r="E6" s="80" t="s">
        <v>115</v>
      </c>
      <c r="F6" s="80">
        <v>25</v>
      </c>
      <c r="G6" s="11">
        <f t="shared" si="0"/>
        <v>1</v>
      </c>
      <c r="H6" s="11" t="s">
        <v>154</v>
      </c>
    </row>
    <row r="7" spans="1:8" ht="46.8" x14ac:dyDescent="0.3">
      <c r="A7" s="78" t="s">
        <v>153</v>
      </c>
      <c r="B7" s="79" t="s">
        <v>134</v>
      </c>
      <c r="C7" s="9" t="s">
        <v>17</v>
      </c>
      <c r="D7" s="80">
        <v>1</v>
      </c>
      <c r="E7" s="80" t="s">
        <v>115</v>
      </c>
      <c r="F7" s="80">
        <v>25</v>
      </c>
      <c r="G7" s="11">
        <f t="shared" si="0"/>
        <v>1</v>
      </c>
      <c r="H7" s="11" t="s">
        <v>154</v>
      </c>
    </row>
    <row r="8" spans="1:8" ht="46.8" x14ac:dyDescent="0.3">
      <c r="A8" s="78" t="s">
        <v>152</v>
      </c>
      <c r="B8" s="79" t="s">
        <v>132</v>
      </c>
      <c r="C8" s="9" t="s">
        <v>17</v>
      </c>
      <c r="D8" s="80">
        <v>1</v>
      </c>
      <c r="E8" s="80" t="s">
        <v>115</v>
      </c>
      <c r="F8" s="80">
        <v>25</v>
      </c>
      <c r="G8" s="11">
        <f t="shared" si="0"/>
        <v>1</v>
      </c>
      <c r="H8" s="11" t="s">
        <v>154</v>
      </c>
    </row>
    <row r="9" spans="1:8" ht="31.2" hidden="1" x14ac:dyDescent="0.3">
      <c r="A9" s="78" t="s">
        <v>145</v>
      </c>
      <c r="B9" s="79" t="s">
        <v>129</v>
      </c>
      <c r="C9" s="9" t="s">
        <v>17</v>
      </c>
      <c r="D9" s="80">
        <v>1</v>
      </c>
      <c r="E9" s="80" t="s">
        <v>115</v>
      </c>
      <c r="F9" s="80">
        <v>25</v>
      </c>
      <c r="G9" s="11">
        <f t="shared" si="0"/>
        <v>1</v>
      </c>
      <c r="H9" s="11" t="s">
        <v>36</v>
      </c>
    </row>
    <row r="10" spans="1:8" hidden="1" x14ac:dyDescent="0.3">
      <c r="A10" s="78" t="s">
        <v>116</v>
      </c>
      <c r="B10" s="79" t="s">
        <v>117</v>
      </c>
      <c r="C10" s="9" t="s">
        <v>5</v>
      </c>
      <c r="D10" s="80">
        <v>1</v>
      </c>
      <c r="E10" s="80" t="s">
        <v>115</v>
      </c>
      <c r="F10" s="80">
        <v>25</v>
      </c>
      <c r="G10" s="11">
        <f t="shared" si="0"/>
        <v>1</v>
      </c>
      <c r="H10" s="11" t="s">
        <v>154</v>
      </c>
    </row>
    <row r="11" spans="1:8" hidden="1" x14ac:dyDescent="0.3">
      <c r="A11" s="78" t="s">
        <v>124</v>
      </c>
      <c r="B11" s="79" t="s">
        <v>125</v>
      </c>
      <c r="C11" s="9" t="s">
        <v>6</v>
      </c>
      <c r="D11" s="80">
        <v>1</v>
      </c>
      <c r="E11" s="80" t="s">
        <v>115</v>
      </c>
      <c r="F11" s="80">
        <v>25</v>
      </c>
      <c r="G11" s="11">
        <f t="shared" si="0"/>
        <v>1</v>
      </c>
      <c r="H11" s="11" t="s">
        <v>154</v>
      </c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11" xr:uid="{862AB6E4-929E-4CA8-A82A-84513D3AB1A7}">
    <filterColumn colId="2">
      <filters>
        <filter val="Программное обеспечение"/>
      </filters>
    </filterColumn>
    <filterColumn colId="7">
      <filters>
        <filter val="Базовая часть"/>
      </filters>
    </filterColumn>
    <sortState xmlns:xlrd2="http://schemas.microsoft.com/office/spreadsheetml/2017/richdata2" ref="A2:H11">
      <sortCondition ref="A2:A11"/>
    </sortState>
  </autoFilter>
  <conditionalFormatting sqref="C2:C11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12:C999">
    <cfRule type="expression" dxfId="47" priority="8">
      <formula>EXACT("Учебные пособия",C12)</formula>
    </cfRule>
    <cfRule type="expression" dxfId="46" priority="9">
      <formula>EXACT("Техника безопасности",C12)</formula>
    </cfRule>
    <cfRule type="expression" dxfId="45" priority="10">
      <formula>EXACT("Охрана труда",C12)</formula>
    </cfRule>
    <cfRule type="expression" dxfId="44" priority="11">
      <formula>EXACT("Программное обеспечение",C12)</formula>
    </cfRule>
    <cfRule type="expression" dxfId="43" priority="12">
      <formula>EXACT("Оборудование IT",C12)</formula>
    </cfRule>
    <cfRule type="expression" dxfId="42" priority="13">
      <formula>EXACT("Мебель",C12)</formula>
    </cfRule>
    <cfRule type="expression" dxfId="41" priority="14">
      <formula>EXACT("Оборудование",C12)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A2:B11" xr:uid="{47F82832-2768-47ED-89D9-077B0392629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6C2491-E913-43A8-BC21-75EDCC667F9E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B6B4-D42C-493E-936E-FC52991FEB19}">
  <dimension ref="A1"/>
  <sheetViews>
    <sheetView workbookViewId="0">
      <selection activeCell="A2" sqref="A2"/>
    </sheetView>
  </sheetViews>
  <sheetFormatPr defaultRowHeight="14.4" x14ac:dyDescent="0.3"/>
  <cols>
    <col min="2" max="2" width="32.6640625" customWidth="1"/>
    <col min="3" max="3" width="100.6640625" customWidth="1"/>
    <col min="4" max="4" width="25.6640625" bestFit="1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0.441406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87" t="s">
        <v>32</v>
      </c>
      <c r="H1" s="74" t="s">
        <v>33</v>
      </c>
    </row>
    <row r="2" spans="1:8" x14ac:dyDescent="0.3">
      <c r="A2" s="78" t="s">
        <v>118</v>
      </c>
      <c r="B2" s="79" t="s">
        <v>119</v>
      </c>
      <c r="C2" s="9" t="s">
        <v>5</v>
      </c>
      <c r="D2" s="80"/>
      <c r="E2" s="80"/>
      <c r="F2" s="80">
        <v>1</v>
      </c>
      <c r="G2" s="5">
        <f t="shared" ref="G2:G13" si="0">COUNTIF($A$2:$A$999,A2)</f>
        <v>1</v>
      </c>
      <c r="H2" s="5" t="s">
        <v>36</v>
      </c>
    </row>
    <row r="3" spans="1:8" x14ac:dyDescent="0.3">
      <c r="A3" s="78" t="s">
        <v>122</v>
      </c>
      <c r="B3" s="79" t="s">
        <v>139</v>
      </c>
      <c r="C3" s="9" t="s">
        <v>5</v>
      </c>
      <c r="D3" s="80"/>
      <c r="E3" s="80"/>
      <c r="F3" s="80">
        <v>1</v>
      </c>
      <c r="G3" s="5">
        <f t="shared" si="0"/>
        <v>1</v>
      </c>
      <c r="H3" s="5" t="s">
        <v>36</v>
      </c>
    </row>
    <row r="4" spans="1:8" x14ac:dyDescent="0.3">
      <c r="A4" s="78" t="s">
        <v>126</v>
      </c>
      <c r="B4" s="79" t="s">
        <v>140</v>
      </c>
      <c r="C4" s="9" t="s">
        <v>6</v>
      </c>
      <c r="D4" s="80"/>
      <c r="E4" s="80"/>
      <c r="F4" s="80">
        <v>1</v>
      </c>
      <c r="G4" s="5">
        <f t="shared" si="0"/>
        <v>1</v>
      </c>
      <c r="H4" s="5" t="s">
        <v>36</v>
      </c>
    </row>
    <row r="5" spans="1:8" x14ac:dyDescent="0.3">
      <c r="A5" s="78" t="s">
        <v>113</v>
      </c>
      <c r="B5" s="79" t="s">
        <v>135</v>
      </c>
      <c r="C5" s="9" t="s">
        <v>5</v>
      </c>
      <c r="D5" s="80"/>
      <c r="E5" s="80"/>
      <c r="F5" s="80">
        <v>1</v>
      </c>
      <c r="G5" s="5">
        <f t="shared" si="0"/>
        <v>1</v>
      </c>
      <c r="H5" s="5" t="s">
        <v>36</v>
      </c>
    </row>
    <row r="6" spans="1:8" x14ac:dyDescent="0.3">
      <c r="A6" s="78" t="s">
        <v>137</v>
      </c>
      <c r="B6" s="79" t="s">
        <v>138</v>
      </c>
      <c r="C6" s="9" t="s">
        <v>5</v>
      </c>
      <c r="D6" s="80"/>
      <c r="E6" s="80"/>
      <c r="F6" s="80">
        <v>1</v>
      </c>
      <c r="G6" s="5">
        <f t="shared" si="0"/>
        <v>1</v>
      </c>
      <c r="H6" s="5" t="s">
        <v>36</v>
      </c>
    </row>
    <row r="7" spans="1:8" x14ac:dyDescent="0.3">
      <c r="A7" s="78" t="s">
        <v>120</v>
      </c>
      <c r="B7" s="79" t="s">
        <v>121</v>
      </c>
      <c r="C7" s="9" t="s">
        <v>5</v>
      </c>
      <c r="D7" s="80"/>
      <c r="E7" s="80"/>
      <c r="F7" s="80">
        <v>1</v>
      </c>
      <c r="G7" s="5">
        <f t="shared" si="0"/>
        <v>1</v>
      </c>
      <c r="H7" s="5" t="s">
        <v>36</v>
      </c>
    </row>
    <row r="8" spans="1:8" ht="31.2" x14ac:dyDescent="0.3">
      <c r="A8" s="78" t="s">
        <v>133</v>
      </c>
      <c r="B8" s="79" t="s">
        <v>148</v>
      </c>
      <c r="C8" s="9" t="s">
        <v>5</v>
      </c>
      <c r="D8" s="80"/>
      <c r="E8" s="80"/>
      <c r="F8" s="80">
        <v>1</v>
      </c>
      <c r="G8" s="5">
        <f t="shared" si="0"/>
        <v>1</v>
      </c>
      <c r="H8" s="5" t="s">
        <v>36</v>
      </c>
    </row>
    <row r="9" spans="1:8" ht="46.8" x14ac:dyDescent="0.3">
      <c r="A9" s="78" t="s">
        <v>131</v>
      </c>
      <c r="B9" s="79" t="s">
        <v>147</v>
      </c>
      <c r="C9" s="9" t="s">
        <v>5</v>
      </c>
      <c r="D9" s="80"/>
      <c r="E9" s="80"/>
      <c r="F9" s="80">
        <v>1</v>
      </c>
      <c r="G9" s="5">
        <f t="shared" si="0"/>
        <v>1</v>
      </c>
      <c r="H9" s="5" t="s">
        <v>36</v>
      </c>
    </row>
    <row r="10" spans="1:8" ht="31.2" x14ac:dyDescent="0.3">
      <c r="A10" s="78" t="s">
        <v>145</v>
      </c>
      <c r="B10" s="79" t="s">
        <v>146</v>
      </c>
      <c r="C10" s="9" t="s">
        <v>5</v>
      </c>
      <c r="D10" s="80"/>
      <c r="E10" s="80"/>
      <c r="F10" s="80">
        <v>1</v>
      </c>
      <c r="G10" s="5">
        <f t="shared" si="0"/>
        <v>1</v>
      </c>
      <c r="H10" s="5" t="s">
        <v>36</v>
      </c>
    </row>
    <row r="11" spans="1:8" x14ac:dyDescent="0.3">
      <c r="A11" s="78" t="s">
        <v>143</v>
      </c>
      <c r="B11" s="79" t="s">
        <v>144</v>
      </c>
      <c r="C11" s="9" t="s">
        <v>6</v>
      </c>
      <c r="D11" s="80"/>
      <c r="E11" s="80"/>
      <c r="F11" s="80">
        <v>1</v>
      </c>
      <c r="G11" s="5">
        <f t="shared" si="0"/>
        <v>1</v>
      </c>
      <c r="H11" s="5" t="s">
        <v>36</v>
      </c>
    </row>
    <row r="12" spans="1:8" x14ac:dyDescent="0.3">
      <c r="A12" s="78" t="s">
        <v>116</v>
      </c>
      <c r="B12" s="79" t="s">
        <v>136</v>
      </c>
      <c r="C12" s="9" t="s">
        <v>5</v>
      </c>
      <c r="D12" s="80"/>
      <c r="E12" s="80"/>
      <c r="F12" s="80">
        <v>1</v>
      </c>
      <c r="G12" s="5">
        <f t="shared" si="0"/>
        <v>1</v>
      </c>
      <c r="H12" s="5" t="s">
        <v>36</v>
      </c>
    </row>
    <row r="13" spans="1:8" x14ac:dyDescent="0.3">
      <c r="A13" s="78" t="s">
        <v>141</v>
      </c>
      <c r="B13" s="79" t="s">
        <v>142</v>
      </c>
      <c r="C13" s="9" t="s">
        <v>6</v>
      </c>
      <c r="D13" s="80"/>
      <c r="E13" s="80"/>
      <c r="F13" s="80">
        <v>1</v>
      </c>
      <c r="G13" s="5">
        <f t="shared" si="0"/>
        <v>1</v>
      </c>
      <c r="H13" s="5" t="s">
        <v>36</v>
      </c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13" xr:uid="{97F10251-FDCB-4286-A465-C747F863DD76}">
    <sortState xmlns:xlrd2="http://schemas.microsoft.com/office/spreadsheetml/2017/richdata2" ref="A2:H13">
      <sortCondition ref="A2:A13"/>
    </sortState>
  </autoFilter>
  <conditionalFormatting sqref="C2:C13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14:C999">
    <cfRule type="expression" dxfId="31" priority="8">
      <formula>EXACT("Учебные пособия",C14)</formula>
    </cfRule>
    <cfRule type="expression" dxfId="30" priority="9">
      <formula>EXACT("Техника безопасности",C14)</formula>
    </cfRule>
    <cfRule type="expression" dxfId="29" priority="10">
      <formula>EXACT("Охрана труда",C14)</formula>
    </cfRule>
    <cfRule type="expression" dxfId="28" priority="11">
      <formula>EXACT("Программное обеспечение",C14)</formula>
    </cfRule>
    <cfRule type="expression" dxfId="27" priority="12">
      <formula>EXACT("Оборудование IT",C14)</formula>
    </cfRule>
    <cfRule type="expression" dxfId="26" priority="13">
      <formula>EXACT("Мебель",C14)</formula>
    </cfRule>
    <cfRule type="expression" dxfId="25" priority="14">
      <formula>EXACT("Оборудование",C14)</formula>
    </cfRule>
  </conditionalFormatting>
  <conditionalFormatting sqref="G2:G13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13" xr:uid="{512806FB-9C28-446C-B2DB-622B7C79F8B0}">
      <formula1>"Базовая часть, Вариативная часть"</formula1>
    </dataValidation>
    <dataValidation allowBlank="1" showErrorMessage="1" sqref="A2:B13" xr:uid="{CBEF9F92-BF01-4411-AF8B-D1B1BA33C38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D5921F-BDED-4806-97BC-CE1274343EC4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9.332031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74" t="s">
        <v>32</v>
      </c>
      <c r="H1" s="74" t="s">
        <v>33</v>
      </c>
    </row>
    <row r="2" spans="1:8" x14ac:dyDescent="0.3">
      <c r="A2" s="78" t="s">
        <v>19</v>
      </c>
      <c r="B2" s="79" t="s">
        <v>149</v>
      </c>
      <c r="C2" s="9" t="s">
        <v>8</v>
      </c>
      <c r="D2" s="80"/>
      <c r="E2" s="80"/>
      <c r="F2" s="80">
        <v>1</v>
      </c>
      <c r="G2" s="5">
        <f>COUNTIF($A$2:$A$998,A2)</f>
        <v>1</v>
      </c>
      <c r="H2" s="5" t="s">
        <v>36</v>
      </c>
    </row>
    <row r="3" spans="1:8" x14ac:dyDescent="0.3">
      <c r="A3" s="78" t="s">
        <v>20</v>
      </c>
      <c r="B3" s="79" t="s">
        <v>151</v>
      </c>
      <c r="C3" s="9" t="s">
        <v>8</v>
      </c>
      <c r="D3" s="80"/>
      <c r="E3" s="80"/>
      <c r="F3" s="80">
        <v>1</v>
      </c>
      <c r="G3" s="5">
        <f>COUNTIF($A$2:$A$998,A3)</f>
        <v>1</v>
      </c>
      <c r="H3" s="5" t="s">
        <v>36</v>
      </c>
    </row>
    <row r="4" spans="1:8" x14ac:dyDescent="0.3">
      <c r="A4" s="81"/>
      <c r="B4" s="82"/>
      <c r="C4" s="83"/>
      <c r="D4" s="84"/>
      <c r="E4" s="84"/>
      <c r="F4" s="83"/>
    </row>
    <row r="5" spans="1:8" x14ac:dyDescent="0.3">
      <c r="A5" s="81"/>
      <c r="B5" s="82"/>
      <c r="C5" s="83"/>
      <c r="D5" s="83"/>
      <c r="E5" s="84"/>
      <c r="F5" s="83"/>
    </row>
    <row r="6" spans="1:8" x14ac:dyDescent="0.3">
      <c r="A6" s="81"/>
      <c r="B6" s="82"/>
      <c r="C6" s="83"/>
      <c r="D6" s="83"/>
      <c r="E6" s="84"/>
      <c r="F6" s="83"/>
    </row>
    <row r="7" spans="1:8" x14ac:dyDescent="0.3">
      <c r="A7" s="81"/>
      <c r="B7" s="82"/>
      <c r="C7" s="83"/>
      <c r="D7" s="83"/>
      <c r="E7" s="84"/>
      <c r="F7" s="83"/>
    </row>
    <row r="8" spans="1:8" x14ac:dyDescent="0.3">
      <c r="A8" s="81"/>
      <c r="B8" s="82"/>
      <c r="C8" s="83"/>
      <c r="D8" s="83"/>
      <c r="E8" s="84"/>
      <c r="F8" s="84"/>
    </row>
    <row r="9" spans="1:8" x14ac:dyDescent="0.3">
      <c r="A9" s="81"/>
      <c r="B9" s="82"/>
      <c r="C9" s="83"/>
      <c r="D9" s="83"/>
      <c r="E9" s="84"/>
      <c r="F9" s="84"/>
    </row>
    <row r="10" spans="1:8" x14ac:dyDescent="0.3">
      <c r="A10" s="81"/>
      <c r="B10" s="82"/>
      <c r="C10" s="83"/>
      <c r="D10" s="83"/>
      <c r="E10" s="84"/>
      <c r="F10" s="84"/>
    </row>
    <row r="11" spans="1:8" x14ac:dyDescent="0.3">
      <c r="A11" s="81"/>
      <c r="B11" s="82"/>
      <c r="C11" s="83"/>
      <c r="D11" s="83"/>
      <c r="E11" s="84"/>
      <c r="F11" s="84"/>
    </row>
    <row r="12" spans="1:8" x14ac:dyDescent="0.3">
      <c r="A12" s="81"/>
      <c r="B12" s="82"/>
      <c r="C12" s="83"/>
      <c r="D12" s="84"/>
      <c r="E12" s="84"/>
      <c r="F12" s="84"/>
    </row>
    <row r="13" spans="1:8" x14ac:dyDescent="0.3">
      <c r="A13" s="81"/>
      <c r="B13" s="82"/>
      <c r="C13" s="83"/>
      <c r="D13" s="84"/>
      <c r="E13" s="84"/>
      <c r="F13" s="84"/>
    </row>
    <row r="14" spans="1:8" x14ac:dyDescent="0.3">
      <c r="A14" s="81"/>
      <c r="B14" s="82"/>
      <c r="C14" s="83"/>
      <c r="D14" s="84"/>
      <c r="E14" s="84"/>
      <c r="F14" s="84"/>
    </row>
    <row r="15" spans="1:8" x14ac:dyDescent="0.3">
      <c r="A15" s="81"/>
      <c r="B15" s="82"/>
      <c r="C15" s="83"/>
      <c r="D15" s="84"/>
      <c r="E15" s="84"/>
      <c r="F15" s="84"/>
    </row>
    <row r="16" spans="1:8" x14ac:dyDescent="0.3">
      <c r="A16" s="81"/>
      <c r="B16" s="82"/>
      <c r="C16" s="83"/>
      <c r="D16" s="84"/>
      <c r="E16" s="84"/>
      <c r="F16" s="84"/>
    </row>
    <row r="17" spans="1:6" x14ac:dyDescent="0.3">
      <c r="A17" s="81"/>
      <c r="B17" s="82"/>
      <c r="C17" s="83"/>
      <c r="D17" s="84"/>
      <c r="E17" s="84"/>
      <c r="F17" s="84"/>
    </row>
    <row r="18" spans="1:6" x14ac:dyDescent="0.3">
      <c r="A18" s="81"/>
      <c r="B18" s="82"/>
      <c r="C18" s="83"/>
      <c r="D18" s="84"/>
      <c r="E18" s="84"/>
      <c r="F18" s="84"/>
    </row>
    <row r="19" spans="1:6" x14ac:dyDescent="0.3">
      <c r="A19" s="81"/>
      <c r="B19" s="82"/>
      <c r="C19" s="83"/>
      <c r="D19" s="84"/>
      <c r="E19" s="84"/>
      <c r="F19" s="84"/>
    </row>
    <row r="20" spans="1:6" x14ac:dyDescent="0.3">
      <c r="A20" s="81"/>
      <c r="B20" s="82"/>
      <c r="C20" s="83"/>
      <c r="D20" s="84"/>
      <c r="E20" s="84"/>
      <c r="F20" s="84"/>
    </row>
    <row r="21" spans="1:6" x14ac:dyDescent="0.3">
      <c r="A21" s="81"/>
      <c r="B21" s="82"/>
      <c r="C21" s="83"/>
      <c r="D21" s="84"/>
      <c r="E21" s="84"/>
      <c r="F21" s="84"/>
    </row>
    <row r="22" spans="1:6" x14ac:dyDescent="0.3">
      <c r="A22" s="81"/>
      <c r="B22" s="82"/>
      <c r="C22" s="83"/>
      <c r="D22" s="84"/>
      <c r="E22" s="84"/>
      <c r="F22" s="84"/>
    </row>
    <row r="23" spans="1:6" x14ac:dyDescent="0.3">
      <c r="A23" s="81"/>
      <c r="B23" s="82"/>
      <c r="C23" s="83"/>
      <c r="D23" s="84"/>
      <c r="E23" s="84"/>
      <c r="F23" s="84"/>
    </row>
    <row r="24" spans="1:6" x14ac:dyDescent="0.3">
      <c r="A24" s="81"/>
      <c r="B24" s="82"/>
      <c r="C24" s="83"/>
      <c r="D24" s="84"/>
      <c r="E24" s="84"/>
      <c r="F24" s="84"/>
    </row>
    <row r="25" spans="1:6" x14ac:dyDescent="0.3">
      <c r="A25" s="81"/>
      <c r="B25" s="82"/>
      <c r="C25" s="83"/>
      <c r="D25" s="84"/>
      <c r="E25" s="84"/>
      <c r="F25" s="84"/>
    </row>
    <row r="26" spans="1:6" x14ac:dyDescent="0.3">
      <c r="A26" s="81"/>
      <c r="B26" s="82"/>
      <c r="C26" s="83"/>
      <c r="D26" s="84"/>
      <c r="E26" s="84"/>
      <c r="F26" s="84"/>
    </row>
    <row r="27" spans="1:6" x14ac:dyDescent="0.3">
      <c r="A27" s="81"/>
      <c r="B27" s="82"/>
      <c r="C27" s="83"/>
      <c r="D27" s="84"/>
      <c r="E27" s="84"/>
      <c r="F27" s="84"/>
    </row>
    <row r="28" spans="1:6" x14ac:dyDescent="0.3">
      <c r="A28" s="81"/>
      <c r="B28" s="82"/>
      <c r="C28" s="83"/>
      <c r="D28" s="84"/>
      <c r="E28" s="84"/>
      <c r="F28" s="84"/>
    </row>
    <row r="29" spans="1:6" x14ac:dyDescent="0.3">
      <c r="A29" s="81"/>
      <c r="B29" s="82"/>
      <c r="C29" s="83"/>
      <c r="D29" s="84"/>
      <c r="E29" s="84"/>
      <c r="F29" s="84"/>
    </row>
    <row r="30" spans="1:6" x14ac:dyDescent="0.3">
      <c r="A30" s="81"/>
      <c r="B30" s="82"/>
      <c r="C30" s="83"/>
      <c r="D30" s="84"/>
      <c r="E30" s="84"/>
      <c r="F30" s="84"/>
    </row>
    <row r="31" spans="1:6" x14ac:dyDescent="0.3">
      <c r="A31" s="81"/>
      <c r="B31" s="82"/>
      <c r="C31" s="83"/>
      <c r="D31" s="84"/>
      <c r="E31" s="84"/>
      <c r="F31" s="84"/>
    </row>
    <row r="32" spans="1:6" x14ac:dyDescent="0.3">
      <c r="A32" s="81"/>
      <c r="B32" s="82"/>
      <c r="C32" s="83"/>
      <c r="D32" s="84"/>
      <c r="E32" s="84"/>
      <c r="F32" s="84"/>
    </row>
    <row r="33" spans="1:6" x14ac:dyDescent="0.3">
      <c r="A33" s="81"/>
      <c r="B33" s="82"/>
      <c r="C33" s="83"/>
      <c r="D33" s="84"/>
      <c r="E33" s="84"/>
      <c r="F33" s="84"/>
    </row>
    <row r="34" spans="1:6" x14ac:dyDescent="0.3">
      <c r="A34" s="81"/>
      <c r="B34" s="82"/>
      <c r="C34" s="83"/>
      <c r="D34" s="84"/>
      <c r="E34" s="84"/>
      <c r="F34" s="84"/>
    </row>
    <row r="35" spans="1:6" x14ac:dyDescent="0.3">
      <c r="A35" s="81"/>
      <c r="B35" s="82"/>
      <c r="C35" s="83"/>
      <c r="D35" s="84"/>
      <c r="E35" s="84"/>
      <c r="F35" s="84"/>
    </row>
    <row r="36" spans="1:6" x14ac:dyDescent="0.3">
      <c r="A36" s="81"/>
      <c r="B36" s="82"/>
      <c r="C36" s="83"/>
      <c r="D36" s="84"/>
      <c r="E36" s="84"/>
      <c r="F36" s="84"/>
    </row>
    <row r="37" spans="1:6" x14ac:dyDescent="0.3">
      <c r="A37" s="81"/>
      <c r="B37" s="82"/>
      <c r="C37" s="83"/>
      <c r="D37" s="84"/>
      <c r="E37" s="84"/>
      <c r="F37" s="84"/>
    </row>
    <row r="38" spans="1:6" x14ac:dyDescent="0.3">
      <c r="A38" s="81"/>
      <c r="B38" s="85"/>
      <c r="C38" s="83"/>
      <c r="D38" s="84"/>
      <c r="E38" s="84"/>
      <c r="F38" s="84"/>
    </row>
    <row r="39" spans="1:6" x14ac:dyDescent="0.3">
      <c r="A39" s="81"/>
      <c r="B39" s="85"/>
      <c r="C39" s="83"/>
      <c r="D39" s="84"/>
      <c r="E39" s="84"/>
      <c r="F39" s="84"/>
    </row>
    <row r="40" spans="1:6" x14ac:dyDescent="0.3">
      <c r="A40" s="81"/>
      <c r="B40" s="85"/>
      <c r="C40" s="83"/>
      <c r="D40" s="84"/>
      <c r="E40" s="84"/>
      <c r="F40" s="84"/>
    </row>
    <row r="41" spans="1:6" x14ac:dyDescent="0.3">
      <c r="C41" s="83"/>
    </row>
    <row r="42" spans="1:6" x14ac:dyDescent="0.3">
      <c r="C42" s="83"/>
    </row>
    <row r="43" spans="1:6" x14ac:dyDescent="0.3">
      <c r="C43" s="83"/>
    </row>
    <row r="44" spans="1:6" x14ac:dyDescent="0.3">
      <c r="C44" s="83"/>
    </row>
    <row r="45" spans="1:6" x14ac:dyDescent="0.3">
      <c r="C45" s="83"/>
    </row>
    <row r="46" spans="1:6" x14ac:dyDescent="0.3">
      <c r="C46" s="83"/>
    </row>
    <row r="47" spans="1:6" x14ac:dyDescent="0.3">
      <c r="C47" s="83"/>
    </row>
    <row r="48" spans="1:6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4:C998">
    <cfRule type="expression" dxfId="15" priority="8">
      <formula>EXACT("Учебные пособия",C4)</formula>
    </cfRule>
    <cfRule type="expression" dxfId="14" priority="9">
      <formula>EXACT("Техника безопасности",C4)</formula>
    </cfRule>
    <cfRule type="expression" dxfId="13" priority="10">
      <formula>EXACT("Охрана труда",C4)</formula>
    </cfRule>
    <cfRule type="expression" dxfId="12" priority="11">
      <formula>EXACT("Программное обеспечение",C4)</formula>
    </cfRule>
    <cfRule type="expression" dxfId="11" priority="12">
      <formula>EXACT("Оборудование IT",C4)</formula>
    </cfRule>
    <cfRule type="expression" dxfId="10" priority="13">
      <formula>EXACT("Мебель",C4)</formula>
    </cfRule>
    <cfRule type="expression" dxfId="9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3DE8026D-9897-4BC6-B4A4-8C1E25A6F8A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F51B32-B91F-4818-B7B1-1C6D42BE1B6B}">
          <x14:formula1>
            <xm:f>Виды!$A$1:$A$7</xm:f>
          </x14:formula1>
          <xm:sqref>C2:C999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2" sqref="A2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3" t="s">
        <v>73</v>
      </c>
      <c r="B1" s="63" t="s">
        <v>65</v>
      </c>
      <c r="C1" s="63" t="s">
        <v>66</v>
      </c>
      <c r="D1" s="63" t="s">
        <v>77</v>
      </c>
      <c r="E1" s="63" t="s">
        <v>67</v>
      </c>
      <c r="F1" s="63" t="s">
        <v>78</v>
      </c>
      <c r="G1" s="63" t="s">
        <v>46</v>
      </c>
      <c r="H1" s="63" t="s">
        <v>68</v>
      </c>
      <c r="I1" s="63" t="s">
        <v>69</v>
      </c>
      <c r="J1" s="46" t="str">
        <f>_xlfn.TEXTJOIN("
",TRUE,H2:H99)</f>
        <v>08.01.27 Мастер общестроительных работ
08.01.28 Мастер отделочных строительных и декоративных работ
08.02.01 Строительство и эксплуатация зданий и сооружений</v>
      </c>
    </row>
    <row r="2" spans="1:10" ht="43.2" x14ac:dyDescent="0.3">
      <c r="A2" s="65" t="s">
        <v>82</v>
      </c>
      <c r="B2" s="65">
        <v>2025</v>
      </c>
      <c r="C2" s="66" t="s">
        <v>83</v>
      </c>
      <c r="D2" s="66">
        <v>555</v>
      </c>
      <c r="E2" s="67">
        <v>3</v>
      </c>
      <c r="F2" s="68">
        <f t="shared" ref="F2" si="0">IF(D1&lt;&gt;D2,1,F1+1)</f>
        <v>1</v>
      </c>
      <c r="G2" s="69" t="s">
        <v>84</v>
      </c>
      <c r="H2" s="70" t="s">
        <v>85</v>
      </c>
      <c r="I2" s="69" t="s">
        <v>84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display="ГБПОУ Краснодарского края «Кореновский политехнический техникум»" xr:uid="{A7619327-6707-4D4D-A478-88D1AA89524A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"/>
  <sheetViews>
    <sheetView topLeftCell="A51" workbookViewId="0">
      <selection activeCell="A2" sqref="A2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8" t="s">
        <v>86</v>
      </c>
      <c r="B1" s="128"/>
      <c r="C1" s="128"/>
      <c r="D1" s="128"/>
      <c r="E1" s="128"/>
      <c r="F1" s="128"/>
      <c r="G1" s="128"/>
      <c r="H1" s="128"/>
    </row>
    <row r="2" spans="1:8" ht="21" customHeight="1" x14ac:dyDescent="0.3">
      <c r="A2" s="129" t="s">
        <v>87</v>
      </c>
      <c r="B2" s="129"/>
      <c r="C2" s="129"/>
      <c r="D2" s="129"/>
      <c r="E2" s="129"/>
      <c r="F2" s="129"/>
      <c r="G2" s="129"/>
      <c r="H2" s="129"/>
    </row>
    <row r="3" spans="1:8" ht="15.75" customHeight="1" x14ac:dyDescent="0.3">
      <c r="A3" s="130" t="s">
        <v>88</v>
      </c>
      <c r="B3" s="130"/>
      <c r="C3" s="130"/>
      <c r="D3" s="130"/>
      <c r="E3" s="130"/>
      <c r="F3" s="130"/>
      <c r="G3" s="130"/>
      <c r="H3" s="130"/>
    </row>
    <row r="4" spans="1:8" ht="15" customHeight="1" x14ac:dyDescent="0.3">
      <c r="A4" s="131" t="s">
        <v>89</v>
      </c>
      <c r="B4" s="131"/>
      <c r="C4" s="131"/>
      <c r="D4" s="131"/>
      <c r="E4" s="131"/>
      <c r="F4" s="131"/>
      <c r="G4" s="131"/>
      <c r="H4" s="131"/>
    </row>
    <row r="5" spans="1:8" ht="15" customHeight="1" x14ac:dyDescent="0.3">
      <c r="A5" s="131" t="s">
        <v>90</v>
      </c>
      <c r="B5" s="131"/>
      <c r="C5" s="131"/>
      <c r="D5" s="131"/>
      <c r="E5" s="131"/>
      <c r="F5" s="131"/>
      <c r="G5" s="131"/>
      <c r="H5" s="131"/>
    </row>
    <row r="6" spans="1:8" ht="15" customHeight="1" x14ac:dyDescent="0.3">
      <c r="A6" s="132" t="s">
        <v>91</v>
      </c>
      <c r="B6" s="132"/>
      <c r="C6" s="132"/>
      <c r="D6" s="132"/>
      <c r="E6" s="132"/>
      <c r="F6" s="132"/>
      <c r="G6" s="132"/>
      <c r="H6" s="132"/>
    </row>
    <row r="7" spans="1:8" ht="18.600000000000001" x14ac:dyDescent="0.3">
      <c r="A7" s="71">
        <v>3</v>
      </c>
      <c r="B7" s="71" t="s">
        <v>46</v>
      </c>
      <c r="C7" s="127" t="s">
        <v>84</v>
      </c>
      <c r="D7" s="127"/>
      <c r="E7" s="127"/>
      <c r="F7" s="127"/>
      <c r="G7" s="127"/>
      <c r="H7" s="127"/>
    </row>
    <row r="8" spans="1:8" ht="18.600000000000001" x14ac:dyDescent="0.3">
      <c r="A8" s="127" t="s">
        <v>92</v>
      </c>
      <c r="B8" s="127"/>
      <c r="C8" s="127" t="s">
        <v>91</v>
      </c>
      <c r="D8" s="127"/>
      <c r="E8" s="127"/>
      <c r="F8" s="127"/>
      <c r="G8" s="127"/>
      <c r="H8" s="127"/>
    </row>
    <row r="9" spans="1:8" ht="18.600000000000001" x14ac:dyDescent="0.3">
      <c r="A9" s="127" t="s">
        <v>47</v>
      </c>
      <c r="B9" s="127"/>
      <c r="C9" s="127">
        <f>D27</f>
        <v>25</v>
      </c>
      <c r="D9" s="127"/>
      <c r="E9" s="127"/>
      <c r="F9" s="127"/>
      <c r="G9" s="127"/>
      <c r="H9" s="127"/>
    </row>
    <row r="10" spans="1:8" ht="18.600000000000001" x14ac:dyDescent="0.3">
      <c r="A10" s="127" t="s">
        <v>48</v>
      </c>
      <c r="B10" s="127"/>
      <c r="C10" s="127" t="s">
        <v>85</v>
      </c>
      <c r="D10" s="127"/>
      <c r="E10" s="127"/>
      <c r="F10" s="127"/>
      <c r="G10" s="127"/>
      <c r="H10" s="127"/>
    </row>
    <row r="11" spans="1:8" x14ac:dyDescent="0.3">
      <c r="A11" s="125" t="s">
        <v>12</v>
      </c>
      <c r="B11" s="125"/>
      <c r="C11" s="125"/>
      <c r="D11" s="126"/>
      <c r="E11" s="125"/>
      <c r="F11" s="125"/>
      <c r="G11" s="125"/>
      <c r="H11" s="126"/>
    </row>
    <row r="12" spans="1:8" x14ac:dyDescent="0.3">
      <c r="A12" s="123" t="s">
        <v>93</v>
      </c>
      <c r="B12" s="123"/>
      <c r="C12" s="123"/>
      <c r="D12" s="124"/>
      <c r="E12" s="123"/>
      <c r="F12" s="123"/>
      <c r="G12" s="123"/>
      <c r="H12" s="124"/>
    </row>
    <row r="13" spans="1:8" x14ac:dyDescent="0.3">
      <c r="A13" s="123" t="s">
        <v>94</v>
      </c>
      <c r="B13" s="123"/>
      <c r="C13" s="123"/>
      <c r="D13" s="124"/>
      <c r="E13" s="123"/>
      <c r="F13" s="123"/>
      <c r="G13" s="123"/>
      <c r="H13" s="124"/>
    </row>
    <row r="14" spans="1:8" x14ac:dyDescent="0.3">
      <c r="A14" s="123" t="s">
        <v>95</v>
      </c>
      <c r="B14" s="123"/>
      <c r="C14" s="123"/>
      <c r="D14" s="124"/>
      <c r="E14" s="123"/>
      <c r="F14" s="123"/>
      <c r="G14" s="123"/>
      <c r="H14" s="124"/>
    </row>
    <row r="15" spans="1:8" x14ac:dyDescent="0.3">
      <c r="A15" s="123" t="s">
        <v>96</v>
      </c>
      <c r="B15" s="123"/>
      <c r="C15" s="123"/>
      <c r="D15" s="124"/>
      <c r="E15" s="123"/>
      <c r="F15" s="123"/>
      <c r="G15" s="123"/>
      <c r="H15" s="124"/>
    </row>
    <row r="16" spans="1:8" x14ac:dyDescent="0.3">
      <c r="A16" s="123" t="s">
        <v>97</v>
      </c>
      <c r="B16" s="123"/>
      <c r="C16" s="123"/>
      <c r="D16" s="124"/>
      <c r="E16" s="123"/>
      <c r="F16" s="123"/>
      <c r="G16" s="123"/>
      <c r="H16" s="124"/>
    </row>
    <row r="17" spans="1:8" x14ac:dyDescent="0.3">
      <c r="A17" s="123" t="s">
        <v>98</v>
      </c>
      <c r="B17" s="123"/>
      <c r="C17" s="123"/>
      <c r="D17" s="124"/>
      <c r="E17" s="123"/>
      <c r="F17" s="123"/>
      <c r="G17" s="123"/>
      <c r="H17" s="124"/>
    </row>
    <row r="18" spans="1:8" x14ac:dyDescent="0.3">
      <c r="A18" s="123" t="s">
        <v>99</v>
      </c>
      <c r="B18" s="123"/>
      <c r="C18" s="123"/>
      <c r="D18" s="124"/>
      <c r="E18" s="123"/>
      <c r="F18" s="123"/>
      <c r="G18" s="123"/>
      <c r="H18" s="124"/>
    </row>
    <row r="19" spans="1:8" x14ac:dyDescent="0.3">
      <c r="A19" s="123" t="s">
        <v>100</v>
      </c>
      <c r="B19" s="123"/>
      <c r="C19" s="123"/>
      <c r="D19" s="124"/>
      <c r="E19" s="123"/>
      <c r="F19" s="123"/>
      <c r="G19" s="123"/>
      <c r="H19" s="124"/>
    </row>
    <row r="20" spans="1:8" x14ac:dyDescent="0.3">
      <c r="A20" s="120" t="s">
        <v>11</v>
      </c>
      <c r="B20" s="120"/>
      <c r="C20" s="120"/>
      <c r="D20" s="120"/>
      <c r="E20" s="120"/>
      <c r="F20" s="120"/>
      <c r="G20" s="120"/>
      <c r="H20" s="120"/>
    </row>
    <row r="21" spans="1:8" ht="41.4" x14ac:dyDescent="0.3">
      <c r="A21" s="72" t="s">
        <v>0</v>
      </c>
      <c r="B21" s="72" t="s">
        <v>101</v>
      </c>
      <c r="C21" s="72" t="s">
        <v>9</v>
      </c>
      <c r="D21" s="121" t="s">
        <v>2</v>
      </c>
      <c r="E21" s="121"/>
      <c r="F21" s="121"/>
      <c r="G21" s="72" t="s">
        <v>56</v>
      </c>
      <c r="H21" s="72" t="s">
        <v>102</v>
      </c>
    </row>
    <row r="22" spans="1:8" ht="55.2" x14ac:dyDescent="0.3">
      <c r="A22" s="73">
        <v>1</v>
      </c>
      <c r="B22" s="73" t="s">
        <v>103</v>
      </c>
      <c r="C22" s="73" t="s">
        <v>104</v>
      </c>
      <c r="D22" s="119" t="s">
        <v>5</v>
      </c>
      <c r="E22" s="119"/>
      <c r="F22" s="119"/>
      <c r="G22" s="73">
        <v>1</v>
      </c>
      <c r="H22" s="73" t="s">
        <v>105</v>
      </c>
    </row>
    <row r="23" spans="1:8" ht="55.2" x14ac:dyDescent="0.3">
      <c r="A23" s="73">
        <v>2</v>
      </c>
      <c r="B23" s="73" t="s">
        <v>106</v>
      </c>
      <c r="C23" s="73" t="s">
        <v>107</v>
      </c>
      <c r="D23" s="119" t="s">
        <v>5</v>
      </c>
      <c r="E23" s="119"/>
      <c r="F23" s="119"/>
      <c r="G23" s="73">
        <v>1</v>
      </c>
      <c r="H23" s="73" t="s">
        <v>105</v>
      </c>
    </row>
    <row r="24" spans="1:8" x14ac:dyDescent="0.3">
      <c r="A24" s="73">
        <v>3</v>
      </c>
      <c r="B24" s="73" t="s">
        <v>108</v>
      </c>
      <c r="C24" s="73" t="s">
        <v>109</v>
      </c>
      <c r="D24" s="119" t="s">
        <v>6</v>
      </c>
      <c r="E24" s="119"/>
      <c r="F24" s="119"/>
      <c r="G24" s="73">
        <v>1</v>
      </c>
      <c r="H24" s="73" t="s">
        <v>105</v>
      </c>
    </row>
    <row r="25" spans="1:8" x14ac:dyDescent="0.3">
      <c r="A25" s="73">
        <v>4</v>
      </c>
      <c r="B25" s="73" t="s">
        <v>63</v>
      </c>
      <c r="C25" s="73" t="s">
        <v>110</v>
      </c>
      <c r="D25" s="119" t="s">
        <v>6</v>
      </c>
      <c r="E25" s="119"/>
      <c r="F25" s="119"/>
      <c r="G25" s="73">
        <v>1</v>
      </c>
      <c r="H25" s="73" t="s">
        <v>105</v>
      </c>
    </row>
    <row r="26" spans="1:8" x14ac:dyDescent="0.3">
      <c r="A26" s="120" t="s">
        <v>111</v>
      </c>
      <c r="B26" s="120"/>
      <c r="C26" s="120"/>
      <c r="D26" s="120"/>
      <c r="E26" s="120"/>
      <c r="F26" s="120"/>
      <c r="G26" s="120"/>
      <c r="H26" s="120"/>
    </row>
    <row r="27" spans="1:8" x14ac:dyDescent="0.3">
      <c r="A27" s="122" t="s">
        <v>112</v>
      </c>
      <c r="B27" s="122"/>
      <c r="C27" s="122"/>
      <c r="D27" s="122">
        <v>25</v>
      </c>
      <c r="E27" s="122"/>
      <c r="F27" s="122"/>
      <c r="G27" s="122"/>
      <c r="H27" s="122"/>
    </row>
    <row r="28" spans="1:8" ht="41.4" x14ac:dyDescent="0.3">
      <c r="A28" s="72" t="s">
        <v>0</v>
      </c>
      <c r="B28" s="72" t="s">
        <v>101</v>
      </c>
      <c r="C28" s="72" t="s">
        <v>9</v>
      </c>
      <c r="D28" s="72" t="s">
        <v>2</v>
      </c>
      <c r="E28" s="72" t="s">
        <v>57</v>
      </c>
      <c r="F28" s="72" t="s">
        <v>58</v>
      </c>
      <c r="G28" s="72" t="s">
        <v>56</v>
      </c>
      <c r="H28" s="72" t="s">
        <v>102</v>
      </c>
    </row>
    <row r="29" spans="1:8" ht="55.2" x14ac:dyDescent="0.3">
      <c r="A29" s="73">
        <v>1</v>
      </c>
      <c r="B29" s="73" t="s">
        <v>113</v>
      </c>
      <c r="C29" s="73" t="s">
        <v>114</v>
      </c>
      <c r="D29" s="73" t="s">
        <v>5</v>
      </c>
      <c r="E29" s="73">
        <v>1</v>
      </c>
      <c r="F29" s="73" t="s">
        <v>115</v>
      </c>
      <c r="G29" s="73">
        <v>25</v>
      </c>
      <c r="H29" s="73" t="s">
        <v>105</v>
      </c>
    </row>
    <row r="30" spans="1:8" ht="82.8" x14ac:dyDescent="0.3">
      <c r="A30" s="73">
        <v>2</v>
      </c>
      <c r="B30" s="73" t="s">
        <v>116</v>
      </c>
      <c r="C30" s="73" t="s">
        <v>117</v>
      </c>
      <c r="D30" s="73" t="s">
        <v>5</v>
      </c>
      <c r="E30" s="73">
        <v>1</v>
      </c>
      <c r="F30" s="73" t="s">
        <v>115</v>
      </c>
      <c r="G30" s="73">
        <v>25</v>
      </c>
      <c r="H30" s="73" t="s">
        <v>105</v>
      </c>
    </row>
    <row r="31" spans="1:8" ht="27.6" x14ac:dyDescent="0.3">
      <c r="A31" s="73">
        <v>3</v>
      </c>
      <c r="B31" s="73" t="s">
        <v>118</v>
      </c>
      <c r="C31" s="73" t="s">
        <v>119</v>
      </c>
      <c r="D31" s="73" t="s">
        <v>5</v>
      </c>
      <c r="E31" s="73">
        <v>1</v>
      </c>
      <c r="F31" s="73" t="s">
        <v>115</v>
      </c>
      <c r="G31" s="73">
        <v>25</v>
      </c>
      <c r="H31" s="73" t="s">
        <v>105</v>
      </c>
    </row>
    <row r="32" spans="1:8" ht="27.6" x14ac:dyDescent="0.3">
      <c r="A32" s="73">
        <v>4</v>
      </c>
      <c r="B32" s="73" t="s">
        <v>120</v>
      </c>
      <c r="C32" s="73" t="s">
        <v>121</v>
      </c>
      <c r="D32" s="73" t="s">
        <v>5</v>
      </c>
      <c r="E32" s="73">
        <v>1</v>
      </c>
      <c r="F32" s="73" t="s">
        <v>115</v>
      </c>
      <c r="G32" s="73">
        <v>25</v>
      </c>
      <c r="H32" s="73" t="s">
        <v>105</v>
      </c>
    </row>
    <row r="33" spans="1:8" ht="27.6" x14ac:dyDescent="0.3">
      <c r="A33" s="73">
        <v>5</v>
      </c>
      <c r="B33" s="73" t="s">
        <v>122</v>
      </c>
      <c r="C33" s="73" t="s">
        <v>123</v>
      </c>
      <c r="D33" s="73" t="s">
        <v>5</v>
      </c>
      <c r="E33" s="73">
        <v>1</v>
      </c>
      <c r="F33" s="73" t="s">
        <v>115</v>
      </c>
      <c r="G33" s="73">
        <v>25</v>
      </c>
      <c r="H33" s="73" t="s">
        <v>105</v>
      </c>
    </row>
    <row r="34" spans="1:8" ht="27.6" x14ac:dyDescent="0.3">
      <c r="A34" s="73">
        <v>6</v>
      </c>
      <c r="B34" s="73" t="s">
        <v>124</v>
      </c>
      <c r="C34" s="73" t="s">
        <v>125</v>
      </c>
      <c r="D34" s="73" t="s">
        <v>6</v>
      </c>
      <c r="E34" s="73">
        <v>1</v>
      </c>
      <c r="F34" s="73" t="s">
        <v>115</v>
      </c>
      <c r="G34" s="73">
        <v>25</v>
      </c>
      <c r="H34" s="73" t="s">
        <v>105</v>
      </c>
    </row>
    <row r="35" spans="1:8" ht="124.2" x14ac:dyDescent="0.3">
      <c r="A35" s="73">
        <v>7</v>
      </c>
      <c r="B35" s="73" t="s">
        <v>126</v>
      </c>
      <c r="C35" s="73" t="s">
        <v>127</v>
      </c>
      <c r="D35" s="73" t="s">
        <v>6</v>
      </c>
      <c r="E35" s="73">
        <v>1</v>
      </c>
      <c r="F35" s="73" t="s">
        <v>115</v>
      </c>
      <c r="G35" s="73">
        <v>25</v>
      </c>
      <c r="H35" s="73" t="s">
        <v>105</v>
      </c>
    </row>
    <row r="36" spans="1:8" ht="55.2" x14ac:dyDescent="0.3">
      <c r="A36" s="73">
        <v>8</v>
      </c>
      <c r="B36" s="73" t="s">
        <v>128</v>
      </c>
      <c r="C36" s="73" t="s">
        <v>129</v>
      </c>
      <c r="D36" s="73" t="s">
        <v>5</v>
      </c>
      <c r="E36" s="73">
        <v>1</v>
      </c>
      <c r="F36" s="73" t="s">
        <v>115</v>
      </c>
      <c r="G36" s="73">
        <v>25</v>
      </c>
      <c r="H36" s="73" t="s">
        <v>130</v>
      </c>
    </row>
    <row r="37" spans="1:8" ht="82.8" x14ac:dyDescent="0.3">
      <c r="A37" s="73">
        <v>9</v>
      </c>
      <c r="B37" s="73" t="s">
        <v>131</v>
      </c>
      <c r="C37" s="73" t="s">
        <v>132</v>
      </c>
      <c r="D37" s="73" t="s">
        <v>5</v>
      </c>
      <c r="E37" s="73">
        <v>1</v>
      </c>
      <c r="F37" s="73" t="s">
        <v>115</v>
      </c>
      <c r="G37" s="73">
        <v>25</v>
      </c>
      <c r="H37" s="73" t="s">
        <v>130</v>
      </c>
    </row>
    <row r="38" spans="1:8" ht="96.6" x14ac:dyDescent="0.3">
      <c r="A38" s="73">
        <v>10</v>
      </c>
      <c r="B38" s="73" t="s">
        <v>133</v>
      </c>
      <c r="C38" s="73" t="s">
        <v>134</v>
      </c>
      <c r="D38" s="73" t="s">
        <v>5</v>
      </c>
      <c r="E38" s="73">
        <v>1</v>
      </c>
      <c r="F38" s="73" t="s">
        <v>115</v>
      </c>
      <c r="G38" s="73">
        <v>25</v>
      </c>
      <c r="H38" s="73" t="s">
        <v>130</v>
      </c>
    </row>
    <row r="39" spans="1:8" x14ac:dyDescent="0.3">
      <c r="A39" s="120" t="s">
        <v>14</v>
      </c>
      <c r="B39" s="120"/>
      <c r="C39" s="120"/>
      <c r="D39" s="120"/>
      <c r="E39" s="120"/>
      <c r="F39" s="120"/>
      <c r="G39" s="120"/>
      <c r="H39" s="120"/>
    </row>
    <row r="40" spans="1:8" ht="41.4" x14ac:dyDescent="0.3">
      <c r="A40" s="72" t="s">
        <v>0</v>
      </c>
      <c r="B40" s="72" t="s">
        <v>101</v>
      </c>
      <c r="C40" s="72" t="s">
        <v>9</v>
      </c>
      <c r="D40" s="121" t="s">
        <v>2</v>
      </c>
      <c r="E40" s="121"/>
      <c r="F40" s="121"/>
      <c r="G40" s="72" t="s">
        <v>56</v>
      </c>
      <c r="H40" s="72" t="s">
        <v>102</v>
      </c>
    </row>
    <row r="41" spans="1:8" ht="110.4" x14ac:dyDescent="0.3">
      <c r="A41" s="73">
        <v>1</v>
      </c>
      <c r="B41" s="73" t="s">
        <v>113</v>
      </c>
      <c r="C41" s="73" t="s">
        <v>135</v>
      </c>
      <c r="D41" s="119" t="s">
        <v>5</v>
      </c>
      <c r="E41" s="119"/>
      <c r="F41" s="119"/>
      <c r="G41" s="73">
        <v>1</v>
      </c>
      <c r="H41" s="73" t="s">
        <v>105</v>
      </c>
    </row>
    <row r="42" spans="1:8" ht="82.8" x14ac:dyDescent="0.3">
      <c r="A42" s="73">
        <v>2</v>
      </c>
      <c r="B42" s="73" t="s">
        <v>116</v>
      </c>
      <c r="C42" s="73" t="s">
        <v>136</v>
      </c>
      <c r="D42" s="119" t="s">
        <v>5</v>
      </c>
      <c r="E42" s="119"/>
      <c r="F42" s="119"/>
      <c r="G42" s="73">
        <v>1</v>
      </c>
      <c r="H42" s="73" t="s">
        <v>105</v>
      </c>
    </row>
    <row r="43" spans="1:8" ht="193.2" x14ac:dyDescent="0.3">
      <c r="A43" s="73">
        <v>3</v>
      </c>
      <c r="B43" s="73" t="s">
        <v>137</v>
      </c>
      <c r="C43" s="73" t="s">
        <v>138</v>
      </c>
      <c r="D43" s="119" t="s">
        <v>5</v>
      </c>
      <c r="E43" s="119"/>
      <c r="F43" s="119"/>
      <c r="G43" s="73">
        <v>1</v>
      </c>
      <c r="H43" s="73" t="s">
        <v>105</v>
      </c>
    </row>
    <row r="44" spans="1:8" ht="27.6" x14ac:dyDescent="0.3">
      <c r="A44" s="73">
        <v>4</v>
      </c>
      <c r="B44" s="73" t="s">
        <v>118</v>
      </c>
      <c r="C44" s="73" t="s">
        <v>119</v>
      </c>
      <c r="D44" s="119" t="s">
        <v>5</v>
      </c>
      <c r="E44" s="119"/>
      <c r="F44" s="119"/>
      <c r="G44" s="73">
        <v>1</v>
      </c>
      <c r="H44" s="73" t="s">
        <v>105</v>
      </c>
    </row>
    <row r="45" spans="1:8" ht="27.6" x14ac:dyDescent="0.3">
      <c r="A45" s="73">
        <v>5</v>
      </c>
      <c r="B45" s="73" t="s">
        <v>120</v>
      </c>
      <c r="C45" s="73" t="s">
        <v>121</v>
      </c>
      <c r="D45" s="119" t="s">
        <v>5</v>
      </c>
      <c r="E45" s="119"/>
      <c r="F45" s="119"/>
      <c r="G45" s="73">
        <v>1</v>
      </c>
      <c r="H45" s="73" t="s">
        <v>105</v>
      </c>
    </row>
    <row r="46" spans="1:8" ht="27.6" x14ac:dyDescent="0.3">
      <c r="A46" s="73">
        <v>6</v>
      </c>
      <c r="B46" s="73" t="s">
        <v>122</v>
      </c>
      <c r="C46" s="73" t="s">
        <v>139</v>
      </c>
      <c r="D46" s="119" t="s">
        <v>5</v>
      </c>
      <c r="E46" s="119"/>
      <c r="F46" s="119"/>
      <c r="G46" s="73">
        <v>1</v>
      </c>
      <c r="H46" s="73" t="s">
        <v>105</v>
      </c>
    </row>
    <row r="47" spans="1:8" ht="138" x14ac:dyDescent="0.3">
      <c r="A47" s="73">
        <v>7</v>
      </c>
      <c r="B47" s="73" t="s">
        <v>126</v>
      </c>
      <c r="C47" s="73" t="s">
        <v>140</v>
      </c>
      <c r="D47" s="119" t="s">
        <v>6</v>
      </c>
      <c r="E47" s="119"/>
      <c r="F47" s="119"/>
      <c r="G47" s="73">
        <v>1</v>
      </c>
      <c r="H47" s="73" t="s">
        <v>105</v>
      </c>
    </row>
    <row r="48" spans="1:8" x14ac:dyDescent="0.3">
      <c r="A48" s="73">
        <v>8</v>
      </c>
      <c r="B48" s="73" t="s">
        <v>141</v>
      </c>
      <c r="C48" s="73" t="s">
        <v>142</v>
      </c>
      <c r="D48" s="119" t="s">
        <v>6</v>
      </c>
      <c r="E48" s="119"/>
      <c r="F48" s="119"/>
      <c r="G48" s="73">
        <v>1</v>
      </c>
      <c r="H48" s="73" t="s">
        <v>105</v>
      </c>
    </row>
    <row r="49" spans="1:8" ht="27.6" x14ac:dyDescent="0.3">
      <c r="A49" s="73">
        <v>9</v>
      </c>
      <c r="B49" s="73" t="s">
        <v>143</v>
      </c>
      <c r="C49" s="73" t="s">
        <v>144</v>
      </c>
      <c r="D49" s="119" t="s">
        <v>6</v>
      </c>
      <c r="E49" s="119"/>
      <c r="F49" s="119"/>
      <c r="G49" s="73">
        <v>1</v>
      </c>
      <c r="H49" s="73" t="s">
        <v>105</v>
      </c>
    </row>
    <row r="50" spans="1:8" ht="55.2" x14ac:dyDescent="0.3">
      <c r="A50" s="73">
        <v>10</v>
      </c>
      <c r="B50" s="73" t="s">
        <v>145</v>
      </c>
      <c r="C50" s="73" t="s">
        <v>146</v>
      </c>
      <c r="D50" s="119" t="s">
        <v>5</v>
      </c>
      <c r="E50" s="119"/>
      <c r="F50" s="119"/>
      <c r="G50" s="73">
        <v>1</v>
      </c>
      <c r="H50" s="73" t="s">
        <v>130</v>
      </c>
    </row>
    <row r="51" spans="1:8" ht="82.8" x14ac:dyDescent="0.3">
      <c r="A51" s="73">
        <v>11</v>
      </c>
      <c r="B51" s="73" t="s">
        <v>131</v>
      </c>
      <c r="C51" s="73" t="s">
        <v>147</v>
      </c>
      <c r="D51" s="119" t="s">
        <v>5</v>
      </c>
      <c r="E51" s="119"/>
      <c r="F51" s="119"/>
      <c r="G51" s="73">
        <v>1</v>
      </c>
      <c r="H51" s="73" t="s">
        <v>130</v>
      </c>
    </row>
    <row r="52" spans="1:8" ht="82.8" x14ac:dyDescent="0.3">
      <c r="A52" s="73">
        <v>12</v>
      </c>
      <c r="B52" s="73" t="s">
        <v>133</v>
      </c>
      <c r="C52" s="73" t="s">
        <v>148</v>
      </c>
      <c r="D52" s="119" t="s">
        <v>5</v>
      </c>
      <c r="E52" s="119"/>
      <c r="F52" s="119"/>
      <c r="G52" s="73">
        <v>1</v>
      </c>
      <c r="H52" s="73" t="s">
        <v>130</v>
      </c>
    </row>
    <row r="53" spans="1:8" x14ac:dyDescent="0.3">
      <c r="A53" s="120" t="s">
        <v>13</v>
      </c>
      <c r="B53" s="120"/>
      <c r="C53" s="120"/>
      <c r="D53" s="120"/>
      <c r="E53" s="120"/>
      <c r="F53" s="120"/>
      <c r="G53" s="120"/>
      <c r="H53" s="120"/>
    </row>
    <row r="54" spans="1:8" ht="41.4" x14ac:dyDescent="0.3">
      <c r="A54" s="72" t="s">
        <v>0</v>
      </c>
      <c r="B54" s="72" t="s">
        <v>101</v>
      </c>
      <c r="C54" s="72" t="s">
        <v>9</v>
      </c>
      <c r="D54" s="121" t="s">
        <v>2</v>
      </c>
      <c r="E54" s="121"/>
      <c r="F54" s="121"/>
      <c r="G54" s="72" t="s">
        <v>56</v>
      </c>
      <c r="H54" s="72" t="s">
        <v>102</v>
      </c>
    </row>
    <row r="55" spans="1:8" ht="110.4" x14ac:dyDescent="0.3">
      <c r="A55" s="73">
        <v>1</v>
      </c>
      <c r="B55" s="73" t="s">
        <v>19</v>
      </c>
      <c r="C55" s="73" t="s">
        <v>149</v>
      </c>
      <c r="D55" s="119" t="s">
        <v>8</v>
      </c>
      <c r="E55" s="119"/>
      <c r="F55" s="119"/>
      <c r="G55" s="73">
        <v>1</v>
      </c>
      <c r="H55" s="73" t="s">
        <v>150</v>
      </c>
    </row>
    <row r="56" spans="1:8" ht="96.6" x14ac:dyDescent="0.3">
      <c r="A56" s="73">
        <v>2</v>
      </c>
      <c r="B56" s="73" t="s">
        <v>20</v>
      </c>
      <c r="C56" s="73" t="s">
        <v>151</v>
      </c>
      <c r="D56" s="119" t="s">
        <v>8</v>
      </c>
      <c r="E56" s="119"/>
      <c r="F56" s="119"/>
      <c r="G56" s="73">
        <v>1</v>
      </c>
      <c r="H56" s="73" t="s">
        <v>150</v>
      </c>
    </row>
  </sheetData>
  <mergeCells count="49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44:F44"/>
    <mergeCell ref="D23:F23"/>
    <mergeCell ref="D24:F24"/>
    <mergeCell ref="D25:F25"/>
    <mergeCell ref="A26:H26"/>
    <mergeCell ref="A27:C27"/>
    <mergeCell ref="D27:H27"/>
    <mergeCell ref="A39:H39"/>
    <mergeCell ref="D40:F40"/>
    <mergeCell ref="D41:F41"/>
    <mergeCell ref="D42:F42"/>
    <mergeCell ref="D43:F43"/>
    <mergeCell ref="D56:F56"/>
    <mergeCell ref="D45:F45"/>
    <mergeCell ref="D46:F46"/>
    <mergeCell ref="D47:F47"/>
    <mergeCell ref="D48:F48"/>
    <mergeCell ref="D49:F49"/>
    <mergeCell ref="D50:F50"/>
    <mergeCell ref="D51:F51"/>
    <mergeCell ref="D52:F52"/>
    <mergeCell ref="A53:H53"/>
    <mergeCell ref="D54:F54"/>
    <mergeCell ref="D55:F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Базовый ИЛ</vt:lpstr>
      <vt:lpstr>Вариативная часть</vt:lpstr>
      <vt:lpstr>Общая зона</vt:lpstr>
      <vt:lpstr>Рабочее место учащегося</vt:lpstr>
      <vt:lpstr>Лист1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2026-03-27T07:34:55Z</dcterms:modified>
</cp:coreProperties>
</file>