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ЖД транспорт.Готово 14 ИЛ\"/>
    </mc:Choice>
  </mc:AlternateContent>
  <xr:revisionPtr revIDLastSave="0" documentId="13_ncr:1_{0AF3992A-2D84-466A-9F84-759F56A03D68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Базовый ИЛ" sheetId="6" r:id="rId1"/>
    <sheet name="Вариативная часть" sheetId="7" r:id="rId2"/>
    <sheet name="Виды" sheetId="9" state="hidden" r:id="rId3"/>
  </sheets>
  <definedNames>
    <definedName name="_xlnm._FilterDatabase" localSheetId="1" hidden="1">'Вариативная часть'!$D$25:$D$40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1" i="7" l="1"/>
  <c r="H48" i="7"/>
  <c r="H26" i="7"/>
  <c r="H46" i="7"/>
  <c r="C3" i="6" l="1"/>
  <c r="G40" i="6"/>
  <c r="G39" i="6"/>
  <c r="G35" i="6" l="1"/>
  <c r="G34" i="6"/>
  <c r="G31" i="6"/>
  <c r="G33" i="6"/>
  <c r="G32" i="6"/>
  <c r="G27" i="6"/>
  <c r="G26" i="6"/>
  <c r="G25" i="6"/>
  <c r="G24" i="6"/>
  <c r="G23" i="6"/>
  <c r="G52" i="6" l="1"/>
  <c r="G50" i="6" l="1"/>
</calcChain>
</file>

<file path=xl/sharedStrings.xml><?xml version="1.0" encoding="utf-8"?>
<sst xmlns="http://schemas.openxmlformats.org/spreadsheetml/2006/main" count="311" uniqueCount="105">
  <si>
    <t>№</t>
  </si>
  <si>
    <t xml:space="preserve">Наименование </t>
  </si>
  <si>
    <t>Вид</t>
  </si>
  <si>
    <t>Оборудование IT</t>
  </si>
  <si>
    <t>Мебель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</si>
  <si>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</si>
  <si>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</si>
  <si>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</si>
  <si>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</si>
  <si>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</si>
  <si>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</si>
  <si>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</si>
  <si>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</si>
  <si>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</si>
  <si>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</si>
  <si>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</si>
  <si>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</si>
  <si>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</si>
  <si>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</si>
  <si>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</si>
  <si>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</si>
  <si>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</si>
  <si>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</si>
  <si>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</si>
  <si>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</si>
  <si>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</si>
  <si>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</si>
  <si>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</si>
  <si>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</si>
  <si>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Тумба</t>
  </si>
  <si>
    <t xml:space="preserve">Маски медицинские одноразовые </t>
  </si>
  <si>
    <t xml:space="preserve">Учебное оборудование и программное обеспечение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</si>
  <si>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</si>
  <si>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</si>
  <si>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</si>
  <si>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</si>
  <si>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</si>
  <si>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</si>
  <si>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</si>
  <si>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</si>
  <si>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</si>
  <si>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</si>
  <si>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</si>
  <si>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</si>
  <si>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</si>
  <si>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</si>
  <si>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</si>
  <si>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</si>
  <si>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</si>
  <si>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</si>
  <si>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</si>
  <si>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</si>
  <si>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</si>
  <si>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</si>
  <si>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Стол компьютерный</t>
  </si>
  <si>
    <t>Стул компьютерный</t>
  </si>
  <si>
    <t>Тележка для зарядки и хранения ноутбуков</t>
  </si>
  <si>
    <t>Шкаф для одежды</t>
  </si>
  <si>
    <t>Шкаф для документов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</si>
  <si>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</si>
  <si>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</si>
  <si>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Рабочее место учащегося №</t>
  </si>
  <si>
    <t>СИЗ</t>
  </si>
  <si>
    <t>Стол ученический</t>
  </si>
  <si>
    <t>Стул ученический</t>
  </si>
  <si>
    <t>Учебное пособие</t>
  </si>
  <si>
    <t>23.02.06 Техническая эксплуатация подвижного состава железных дорог</t>
  </si>
  <si>
    <t>Техническое обслуживание и ремонт электрических аппаратов и цепей подвижного состава</t>
  </si>
  <si>
    <t>Стол - верстак</t>
  </si>
  <si>
    <t>Стул для верстака</t>
  </si>
  <si>
    <t>Набор инструментов слесаря по ремонту подвижного состава</t>
  </si>
  <si>
    <t>Кран машиниста тип 1</t>
  </si>
  <si>
    <t>Кран машиниста тип 2</t>
  </si>
  <si>
    <t>Обучающий тренажер виртуальной реальности «Ремонт узлов и деталей электровоза»</t>
  </si>
  <si>
    <t>Обучающий тренажер виртуальной реальности «Ремонт узлов и деталей маневрового тепловоза»</t>
  </si>
  <si>
    <t>Автономный VR</t>
  </si>
  <si>
    <t>Лабораторный стенд «Электрические машины»</t>
  </si>
  <si>
    <t>3D принтер</t>
  </si>
  <si>
    <t>Тренажерный комплекс «Комплексное локомотивное устройство безопасности»</t>
  </si>
  <si>
    <t>Программное обеспечение для моделирования и печати на 3D-принтере</t>
  </si>
  <si>
    <t>Дополнительное рабочее место к тренажеру машиниста</t>
  </si>
  <si>
    <t>шт</t>
  </si>
  <si>
    <t>Интерактивный атлас</t>
  </si>
  <si>
    <t>Комплект стендов «Электрические машины»</t>
  </si>
  <si>
    <t>Модуль интерактивного атласа «Воздухораспределитель 292»</t>
  </si>
  <si>
    <t>Модуль интерактивного атласа «Воздухораспределитель 483М»</t>
  </si>
  <si>
    <t>Модуль интерактивного атласа «Дизель 1А-9ДГ исполнение 3»</t>
  </si>
  <si>
    <t>Модуль интерактивного атласа «Локомотивная сигнализация»</t>
  </si>
  <si>
    <t>Модуль интерактивного атласа «Механизм управления топливными насосами дизеля 1А-9ДГ исполнение 3»</t>
  </si>
  <si>
    <t>Обучающая программа по тормозному оборудованию «Воздухораспределитель 242 (242-1)»</t>
  </si>
  <si>
    <t>Обучающая программа по тормозному оборудованию «Воздухораспределитель 483А (483М)»</t>
  </si>
  <si>
    <t>Обучающая программа по тормозному оборудованию «Кран вспомогательного тормоза № 254»</t>
  </si>
  <si>
    <t>Обучающая программа по тормозному оборудованию «Кран машиниста №395»</t>
  </si>
  <si>
    <t>Обучающая программа по тормозному оборудованию «Кран машиниста с дистанционным управлением 130»</t>
  </si>
  <si>
    <t xml:space="preserve">Тренажер машиниста </t>
  </si>
  <si>
    <t xml:space="preserve">Измерители сопротивления. Мост постоянного тока
(прибор универсальный измерительный) </t>
  </si>
  <si>
    <t>Тренажеры</t>
  </si>
  <si>
    <t>Стенд «Электрические измерения»</t>
  </si>
  <si>
    <t>Электрифицированный стенд с компьютерным управлением "Расположение оборудования на тепловозе"</t>
  </si>
  <si>
    <t>Электрифицированный стенд с компьютерным управлением "Цепи управления тепловоза"</t>
  </si>
  <si>
    <t>Стенд лабораторный «Электромашины»</t>
  </si>
  <si>
    <t>Стенд лабораторный «Электропривод»</t>
  </si>
  <si>
    <t>Модуль интерактивного атласа «Кран машиниста 254»</t>
  </si>
  <si>
    <t>Модуль интерактивного атласа ««Кран машиниста 395»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</si>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</sst>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F9C7C7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100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4" fillId="0" borderId="7" xfId="0" applyFont="1" applyBorder="1" applyAlignment="1">
      <alignment horizontal="left" vertical="center" wrapText="1"/>
    </xf>
    <xf numFmtId="0" fontId="15" fillId="0" borderId="7" xfId="0" applyFont="1" applyBorder="1" applyAlignment="1">
      <alignment vertical="center" wrapText="1"/>
    </xf>
    <xf numFmtId="0" fontId="14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4" fillId="0" borderId="9" xfId="0" applyFont="1" applyBorder="1" applyAlignment="1" applyProtection="1">
      <alignment horizontal="center" vertical="center" wrapText="1"/>
      <protection locked="0"/>
    </xf>
    <xf numFmtId="0" fontId="15" fillId="0" borderId="8" xfId="0" applyFont="1" applyBorder="1" applyAlignment="1">
      <alignment horizontal="center" vertical="center" wrapText="1"/>
    </xf>
    <xf numFmtId="0" fontId="1" fillId="9" borderId="12" xfId="0" applyFont="1" applyFill="1" applyBorder="1" applyAlignment="1">
      <alignment horizontal="center" vertical="center"/>
    </xf>
    <xf numFmtId="0" fontId="24" fillId="9" borderId="11" xfId="0" applyFont="1" applyFill="1" applyBorder="1" applyAlignment="1">
      <alignment horizontal="center" vertical="center"/>
    </xf>
    <xf numFmtId="0" fontId="15" fillId="3" borderId="7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/>
    </xf>
    <xf numFmtId="0" fontId="25" fillId="0" borderId="9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6" fillId="0" borderId="0" xfId="0" applyFont="1"/>
    <xf numFmtId="0" fontId="25" fillId="0" borderId="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25" fillId="8" borderId="4" xfId="0" applyFont="1" applyFill="1" applyBorder="1" applyAlignment="1">
      <alignment horizontal="center" vertical="center" wrapText="1"/>
    </xf>
    <xf numFmtId="0" fontId="25" fillId="8" borderId="13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5" fillId="8" borderId="14" xfId="0" applyFont="1" applyFill="1" applyBorder="1" applyAlignment="1">
      <alignment horizontal="center" vertical="center" wrapText="1"/>
    </xf>
    <xf numFmtId="0" fontId="25" fillId="8" borderId="5" xfId="0" applyFont="1" applyFill="1" applyBorder="1" applyAlignment="1">
      <alignment horizontal="center" vertical="center" wrapText="1"/>
    </xf>
    <xf numFmtId="0" fontId="25" fillId="8" borderId="14" xfId="0" applyFont="1" applyFill="1" applyBorder="1" applyAlignment="1">
      <alignment horizontal="center" vertical="center" wrapText="1"/>
    </xf>
    <xf numFmtId="0" fontId="25" fillId="8" borderId="11" xfId="0" applyFont="1" applyFill="1" applyBorder="1" applyAlignment="1">
      <alignment horizontal="center" vertical="center" wrapText="1"/>
    </xf>
    <xf numFmtId="0" fontId="25" fillId="8" borderId="15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/>
    </xf>
    <xf numFmtId="0" fontId="13" fillId="8" borderId="14" xfId="0" applyFont="1" applyFill="1" applyBorder="1" applyAlignment="1">
      <alignment horizontal="center" vertical="center" wrapText="1"/>
    </xf>
    <xf numFmtId="0" fontId="16" fillId="8" borderId="11" xfId="0" applyFont="1" applyFill="1" applyBorder="1" applyAlignment="1">
      <alignment vertical="center"/>
    </xf>
    <xf numFmtId="0" fontId="13" fillId="8" borderId="15" xfId="0" applyFont="1" applyFill="1" applyBorder="1" applyAlignment="1">
      <alignment horizontal="center" vertical="center" wrapText="1"/>
    </xf>
    <xf numFmtId="0" fontId="15" fillId="3" borderId="16" xfId="3" applyFont="1" applyFill="1" applyBorder="1" applyAlignment="1">
      <alignment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7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7" xfId="0" applyFont="1" applyFill="1" applyBorder="1" applyAlignment="1">
      <alignment horizontal="left" vertical="center"/>
    </xf>
    <xf numFmtId="0" fontId="15" fillId="0" borderId="7" xfId="0" applyFont="1" applyBorder="1" applyAlignment="1" applyProtection="1">
      <alignment horizontal="center" vertical="center"/>
      <protection locked="0"/>
    </xf>
    <xf numFmtId="0" fontId="22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vertical="center" wrapText="1"/>
    </xf>
    <xf numFmtId="0" fontId="15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22" fillId="0" borderId="17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7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4" fillId="5" borderId="16" xfId="0" applyFont="1" applyFill="1" applyBorder="1" applyAlignment="1">
      <alignment horizontal="left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9" fillId="6" borderId="4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17" fillId="9" borderId="12" xfId="0" applyFont="1" applyFill="1" applyBorder="1" applyAlignment="1">
      <alignment horizontal="left" vertical="center" wrapText="1"/>
    </xf>
    <xf numFmtId="0" fontId="10" fillId="9" borderId="9" xfId="0" applyFont="1" applyFill="1" applyBorder="1" applyAlignment="1">
      <alignment horizontal="center"/>
    </xf>
    <xf numFmtId="0" fontId="10" fillId="9" borderId="10" xfId="0" applyFont="1" applyFill="1" applyBorder="1" applyAlignment="1">
      <alignment horizontal="center"/>
    </xf>
    <xf numFmtId="0" fontId="18" fillId="9" borderId="10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3" fillId="9" borderId="10" xfId="0" applyFont="1" applyFill="1" applyBorder="1" applyAlignment="1">
      <alignment vertical="center" wrapText="1"/>
    </xf>
    <xf numFmtId="0" fontId="21" fillId="7" borderId="9" xfId="0" applyFont="1" applyFill="1" applyBorder="1" applyAlignment="1">
      <alignment horizontal="center" vertical="center"/>
    </xf>
    <xf numFmtId="0" fontId="21" fillId="7" borderId="10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2" fillId="6" borderId="11" xfId="0" applyFont="1" applyFill="1" applyBorder="1" applyAlignment="1">
      <alignment vertical="center" wrapText="1"/>
    </xf>
    <xf numFmtId="0" fontId="12" fillId="6" borderId="12" xfId="0" applyFont="1" applyFill="1" applyBorder="1" applyAlignment="1">
      <alignment vertical="center" wrapText="1"/>
    </xf>
    <xf numFmtId="0" fontId="21" fillId="7" borderId="11" xfId="0" applyFont="1" applyFill="1" applyBorder="1" applyAlignment="1">
      <alignment horizontal="center" vertical="center"/>
    </xf>
    <xf numFmtId="0" fontId="21" fillId="7" borderId="12" xfId="0" applyFont="1" applyFill="1" applyBorder="1" applyAlignment="1">
      <alignment horizontal="center" vertical="center"/>
    </xf>
    <xf numFmtId="0" fontId="22" fillId="7" borderId="9" xfId="0" applyFont="1" applyFill="1" applyBorder="1" applyAlignment="1">
      <alignment horizontal="right" vertical="center"/>
    </xf>
    <xf numFmtId="0" fontId="22" fillId="7" borderId="10" xfId="0" applyFont="1" applyFill="1" applyBorder="1" applyAlignment="1">
      <alignment horizontal="right" vertical="center"/>
    </xf>
    <xf numFmtId="0" fontId="15" fillId="7" borderId="10" xfId="0" applyFont="1" applyFill="1" applyBorder="1" applyAlignment="1">
      <alignment horizontal="left" vertical="center"/>
    </xf>
    <xf numFmtId="0" fontId="21" fillId="7" borderId="9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right" vertical="center"/>
    </xf>
    <xf numFmtId="0" fontId="21" fillId="7" borderId="10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27" fillId="10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87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53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5" customWidth="1"/>
    <col min="5" max="5" width="15.5546875" style="25" customWidth="1"/>
    <col min="6" max="6" width="14.88671875" style="25" customWidth="1"/>
    <col min="7" max="7" width="14.44140625" style="25" customWidth="1"/>
    <col min="8" max="16384" width="9.109375" hidden="1"/>
  </cols>
  <sheetData>
    <row r="1" spans="1:7" ht="82.8" customHeight="1" x14ac:dyDescent="0.3">
      <c r="A1" s="99" t="s">
        <v>104</v>
      </c>
      <c r="B1" s="99"/>
      <c r="C1" s="99"/>
      <c r="D1" s="99"/>
      <c r="E1" s="99"/>
      <c r="F1" s="99"/>
      <c r="G1" s="99"/>
    </row>
    <row r="2" spans="1:7" ht="46.2" customHeight="1" x14ac:dyDescent="0.3">
      <c r="A2" s="18" t="s">
        <v>39</v>
      </c>
      <c r="B2" s="17" t="s">
        <v>40</v>
      </c>
      <c r="C2" s="74" t="s">
        <v>67</v>
      </c>
      <c r="D2" s="74"/>
      <c r="E2" s="74"/>
      <c r="F2" s="74"/>
      <c r="G2" s="74"/>
    </row>
    <row r="3" spans="1:7" ht="18" x14ac:dyDescent="0.35">
      <c r="A3" s="75" t="s">
        <v>41</v>
      </c>
      <c r="B3" s="76"/>
      <c r="C3" s="77">
        <f>D21+D29+D37</f>
        <v>12</v>
      </c>
      <c r="D3" s="77"/>
      <c r="E3" s="77"/>
      <c r="F3" s="77"/>
      <c r="G3" s="77"/>
    </row>
    <row r="4" spans="1:7" ht="50.25" customHeight="1" x14ac:dyDescent="0.3">
      <c r="A4" s="78" t="s">
        <v>42</v>
      </c>
      <c r="B4" s="79"/>
      <c r="C4" s="80" t="s">
        <v>66</v>
      </c>
      <c r="D4" s="80"/>
      <c r="E4" s="80"/>
      <c r="F4" s="80"/>
      <c r="G4" s="80"/>
    </row>
    <row r="5" spans="1:7" ht="14.4" x14ac:dyDescent="0.3">
      <c r="A5" s="72" t="s">
        <v>9</v>
      </c>
      <c r="B5" s="73"/>
      <c r="C5" s="73"/>
      <c r="D5" s="73"/>
      <c r="E5" s="73"/>
      <c r="F5" s="73"/>
      <c r="G5" s="73"/>
    </row>
    <row r="6" spans="1:7" ht="14.4" x14ac:dyDescent="0.3">
      <c r="A6" s="70" t="s">
        <v>43</v>
      </c>
      <c r="B6" s="71"/>
      <c r="C6" s="71"/>
      <c r="D6" s="71"/>
      <c r="E6" s="71"/>
      <c r="F6" s="71"/>
      <c r="G6" s="71"/>
    </row>
    <row r="7" spans="1:7" ht="14.4" x14ac:dyDescent="0.3">
      <c r="A7" s="70" t="s">
        <v>44</v>
      </c>
      <c r="B7" s="71"/>
      <c r="C7" s="71"/>
      <c r="D7" s="71"/>
      <c r="E7" s="71"/>
      <c r="F7" s="71"/>
      <c r="G7" s="71"/>
    </row>
    <row r="8" spans="1:7" ht="14.4" x14ac:dyDescent="0.3">
      <c r="A8" s="70" t="s">
        <v>45</v>
      </c>
      <c r="B8" s="71"/>
      <c r="C8" s="71"/>
      <c r="D8" s="71"/>
      <c r="E8" s="71"/>
      <c r="F8" s="71"/>
      <c r="G8" s="71"/>
    </row>
    <row r="9" spans="1:7" ht="14.4" x14ac:dyDescent="0.3">
      <c r="A9" s="70" t="s">
        <v>46</v>
      </c>
      <c r="B9" s="71"/>
      <c r="C9" s="71"/>
      <c r="D9" s="71"/>
      <c r="E9" s="71"/>
      <c r="F9" s="71"/>
      <c r="G9" s="71"/>
    </row>
    <row r="10" spans="1:7" ht="14.4" x14ac:dyDescent="0.3">
      <c r="A10" s="70" t="s">
        <v>47</v>
      </c>
      <c r="B10" s="71"/>
      <c r="C10" s="71"/>
      <c r="D10" s="71"/>
      <c r="E10" s="71"/>
      <c r="F10" s="71"/>
      <c r="G10" s="71"/>
    </row>
    <row r="11" spans="1:7" ht="14.4" x14ac:dyDescent="0.3">
      <c r="A11" s="70" t="s">
        <v>48</v>
      </c>
      <c r="B11" s="71"/>
      <c r="C11" s="71"/>
      <c r="D11" s="71"/>
      <c r="E11" s="71"/>
      <c r="F11" s="71"/>
      <c r="G11" s="71"/>
    </row>
    <row r="12" spans="1:7" ht="14.4" x14ac:dyDescent="0.3">
      <c r="A12" s="70" t="s">
        <v>49</v>
      </c>
      <c r="B12" s="71"/>
      <c r="C12" s="71"/>
      <c r="D12" s="71"/>
      <c r="E12" s="71"/>
      <c r="F12" s="71"/>
      <c r="G12" s="71"/>
    </row>
    <row r="13" spans="1:7" ht="14.4" x14ac:dyDescent="0.3">
      <c r="A13" s="85" t="s">
        <v>15</v>
      </c>
      <c r="B13" s="86"/>
      <c r="C13" s="86"/>
      <c r="D13" s="86"/>
      <c r="E13" s="86"/>
      <c r="F13" s="86"/>
      <c r="G13" s="86"/>
    </row>
    <row r="14" spans="1:7" ht="17.399999999999999" x14ac:dyDescent="0.3">
      <c r="A14" s="87" t="s">
        <v>8</v>
      </c>
      <c r="B14" s="88"/>
      <c r="C14" s="88"/>
      <c r="D14" s="88"/>
      <c r="E14" s="84"/>
      <c r="F14" s="84"/>
      <c r="G14" s="88"/>
    </row>
    <row r="15" spans="1:7" s="25" customFormat="1" ht="46.8" x14ac:dyDescent="0.3">
      <c r="A15" s="23" t="s">
        <v>0</v>
      </c>
      <c r="B15" s="23" t="s">
        <v>1</v>
      </c>
      <c r="C15" s="22" t="s">
        <v>6</v>
      </c>
      <c r="D15" s="22" t="s">
        <v>2</v>
      </c>
      <c r="E15" s="30"/>
      <c r="F15" s="31"/>
      <c r="G15" s="26" t="s">
        <v>50</v>
      </c>
    </row>
    <row r="16" spans="1:7" s="25" customFormat="1" ht="31.2" x14ac:dyDescent="0.3">
      <c r="A16" s="43">
        <v>1</v>
      </c>
      <c r="B16" s="9" t="s">
        <v>34</v>
      </c>
      <c r="C16" s="19" t="s">
        <v>12</v>
      </c>
      <c r="D16" s="8" t="s">
        <v>3</v>
      </c>
      <c r="E16" s="32"/>
      <c r="F16" s="33"/>
      <c r="G16" s="16">
        <v>1</v>
      </c>
    </row>
    <row r="17" spans="1:7" s="25" customFormat="1" ht="31.2" x14ac:dyDescent="0.3">
      <c r="A17" s="43">
        <v>2</v>
      </c>
      <c r="B17" s="69" t="s">
        <v>24</v>
      </c>
      <c r="C17" s="42" t="s">
        <v>12</v>
      </c>
      <c r="D17" s="8" t="s">
        <v>3</v>
      </c>
      <c r="E17" s="32"/>
      <c r="F17" s="33"/>
      <c r="G17" s="27">
        <v>1</v>
      </c>
    </row>
    <row r="18" spans="1:7" ht="46.8" x14ac:dyDescent="0.3">
      <c r="A18" s="43">
        <v>3</v>
      </c>
      <c r="B18" s="69" t="s">
        <v>98</v>
      </c>
      <c r="C18" s="42" t="s">
        <v>12</v>
      </c>
      <c r="D18" s="8" t="s">
        <v>7</v>
      </c>
      <c r="E18" s="32"/>
      <c r="F18" s="33"/>
      <c r="G18" s="27">
        <v>1</v>
      </c>
    </row>
    <row r="19" spans="1:7" ht="46.8" x14ac:dyDescent="0.3">
      <c r="A19" s="43">
        <v>4</v>
      </c>
      <c r="B19" s="69" t="s">
        <v>99</v>
      </c>
      <c r="C19" s="42" t="s">
        <v>12</v>
      </c>
      <c r="D19" s="8" t="s">
        <v>7</v>
      </c>
      <c r="E19" s="32"/>
      <c r="F19" s="33"/>
      <c r="G19" s="27">
        <v>1</v>
      </c>
    </row>
    <row r="20" spans="1:7" ht="17.399999999999999" x14ac:dyDescent="0.3">
      <c r="A20" s="92" t="s">
        <v>61</v>
      </c>
      <c r="B20" s="93"/>
      <c r="C20" s="93"/>
      <c r="D20" s="94">
        <v>1</v>
      </c>
      <c r="E20" s="94"/>
      <c r="F20" s="94"/>
      <c r="G20" s="94"/>
    </row>
    <row r="21" spans="1:7" x14ac:dyDescent="0.3">
      <c r="A21" s="89" t="s">
        <v>13</v>
      </c>
      <c r="B21" s="90"/>
      <c r="C21" s="90"/>
      <c r="D21" s="91">
        <v>6</v>
      </c>
      <c r="E21" s="91"/>
      <c r="F21" s="91"/>
      <c r="G21" s="91"/>
    </row>
    <row r="22" spans="1:7" s="25" customFormat="1" ht="46.8" x14ac:dyDescent="0.3">
      <c r="A22" s="23" t="s">
        <v>0</v>
      </c>
      <c r="B22" s="23" t="s">
        <v>1</v>
      </c>
      <c r="C22" s="23" t="s">
        <v>6</v>
      </c>
      <c r="D22" s="23" t="s">
        <v>2</v>
      </c>
      <c r="E22" s="23" t="s">
        <v>51</v>
      </c>
      <c r="F22" s="23" t="s">
        <v>52</v>
      </c>
      <c r="G22" s="23" t="s">
        <v>50</v>
      </c>
    </row>
    <row r="23" spans="1:7" ht="31.2" x14ac:dyDescent="0.3">
      <c r="A23" s="43">
        <v>1</v>
      </c>
      <c r="B23" s="56" t="s">
        <v>71</v>
      </c>
      <c r="C23" s="7" t="s">
        <v>12</v>
      </c>
      <c r="D23" s="8" t="s">
        <v>7</v>
      </c>
      <c r="E23" s="28">
        <v>1</v>
      </c>
      <c r="F23" s="28" t="s">
        <v>53</v>
      </c>
      <c r="G23" s="28">
        <f>$D$21*E23/IF(F23="на 1 р.м.",1,IF(F23="на 2 р.м.",2,#VALUE!))</f>
        <v>6</v>
      </c>
    </row>
    <row r="24" spans="1:7" ht="31.2" x14ac:dyDescent="0.3">
      <c r="A24" s="43">
        <v>2</v>
      </c>
      <c r="B24" s="56" t="s">
        <v>72</v>
      </c>
      <c r="C24" s="7" t="s">
        <v>12</v>
      </c>
      <c r="D24" s="8" t="s">
        <v>7</v>
      </c>
      <c r="E24" s="28">
        <v>1</v>
      </c>
      <c r="F24" s="28" t="s">
        <v>53</v>
      </c>
      <c r="G24" s="28">
        <f>$D$21*E24/IF(F24="на 1 р.м.",1,IF(F24="на 2 р.м.",2,#VALUE!))</f>
        <v>6</v>
      </c>
    </row>
    <row r="25" spans="1:7" ht="31.2" x14ac:dyDescent="0.3">
      <c r="A25" s="43">
        <v>3</v>
      </c>
      <c r="B25" s="56" t="s">
        <v>70</v>
      </c>
      <c r="C25" s="7" t="s">
        <v>12</v>
      </c>
      <c r="D25" s="8" t="s">
        <v>7</v>
      </c>
      <c r="E25" s="28">
        <v>1</v>
      </c>
      <c r="F25" s="28" t="s">
        <v>53</v>
      </c>
      <c r="G25" s="28">
        <f>$D$21*E25/IF(F25="на 1 р.м.",1,IF(F25="на 2 р.м.",2,#VALUE!))</f>
        <v>6</v>
      </c>
    </row>
    <row r="26" spans="1:7" ht="31.2" x14ac:dyDescent="0.3">
      <c r="A26" s="43">
        <v>4</v>
      </c>
      <c r="B26" s="56" t="s">
        <v>68</v>
      </c>
      <c r="C26" s="7" t="s">
        <v>12</v>
      </c>
      <c r="D26" s="8" t="s">
        <v>4</v>
      </c>
      <c r="E26" s="28">
        <v>1</v>
      </c>
      <c r="F26" s="28" t="s">
        <v>53</v>
      </c>
      <c r="G26" s="28">
        <f>$D$21*E26/IF(F26="на 1 р.м.",1,IF(F26="на 2 р.м.",2,#VALUE!))</f>
        <v>6</v>
      </c>
    </row>
    <row r="27" spans="1:7" ht="31.2" x14ac:dyDescent="0.3">
      <c r="A27" s="43">
        <v>5</v>
      </c>
      <c r="B27" s="56" t="s">
        <v>69</v>
      </c>
      <c r="C27" s="7" t="s">
        <v>12</v>
      </c>
      <c r="D27" s="8" t="s">
        <v>4</v>
      </c>
      <c r="E27" s="28">
        <v>1</v>
      </c>
      <c r="F27" s="28" t="s">
        <v>53</v>
      </c>
      <c r="G27" s="28">
        <f>$D$21*E27/IF(F27="на 1 р.м.",1,IF(F27="на 2 р.м.",2,#VALUE!))</f>
        <v>6</v>
      </c>
    </row>
    <row r="28" spans="1:7" ht="17.399999999999999" x14ac:dyDescent="0.3">
      <c r="A28" s="92" t="s">
        <v>61</v>
      </c>
      <c r="B28" s="93"/>
      <c r="C28" s="93"/>
      <c r="D28" s="94">
        <v>2</v>
      </c>
      <c r="E28" s="94"/>
      <c r="F28" s="94"/>
      <c r="G28" s="94"/>
    </row>
    <row r="29" spans="1:7" x14ac:dyDescent="0.3">
      <c r="A29" s="89" t="s">
        <v>13</v>
      </c>
      <c r="B29" s="90"/>
      <c r="C29" s="90"/>
      <c r="D29" s="91">
        <v>3</v>
      </c>
      <c r="E29" s="91"/>
      <c r="F29" s="91"/>
      <c r="G29" s="91"/>
    </row>
    <row r="30" spans="1:7" s="25" customFormat="1" ht="46.8" x14ac:dyDescent="0.3">
      <c r="A30" s="23" t="s">
        <v>0</v>
      </c>
      <c r="B30" s="23" t="s">
        <v>1</v>
      </c>
      <c r="C30" s="23" t="s">
        <v>6</v>
      </c>
      <c r="D30" s="23" t="s">
        <v>2</v>
      </c>
      <c r="E30" s="23" t="s">
        <v>51</v>
      </c>
      <c r="F30" s="23" t="s">
        <v>52</v>
      </c>
      <c r="G30" s="23" t="s">
        <v>50</v>
      </c>
    </row>
    <row r="31" spans="1:7" ht="31.2" x14ac:dyDescent="0.3">
      <c r="A31" s="43">
        <v>1</v>
      </c>
      <c r="B31" s="57" t="s">
        <v>36</v>
      </c>
      <c r="C31" s="11" t="s">
        <v>12</v>
      </c>
      <c r="D31" s="8" t="s">
        <v>3</v>
      </c>
      <c r="E31" s="28">
        <v>1</v>
      </c>
      <c r="F31" s="28" t="s">
        <v>53</v>
      </c>
      <c r="G31" s="28">
        <f>$D$29*E31/IF(F31="на 1 р.м.",1,IF(F31="на 2 р.м.",2,#VALUE!))</f>
        <v>3</v>
      </c>
    </row>
    <row r="32" spans="1:7" ht="46.8" x14ac:dyDescent="0.3">
      <c r="A32" s="44">
        <v>2</v>
      </c>
      <c r="B32" s="56" t="s">
        <v>74</v>
      </c>
      <c r="C32" s="11" t="s">
        <v>12</v>
      </c>
      <c r="D32" s="8" t="s">
        <v>65</v>
      </c>
      <c r="E32" s="28">
        <v>1</v>
      </c>
      <c r="F32" s="28" t="s">
        <v>53</v>
      </c>
      <c r="G32" s="28">
        <f>$D$29*E32/IF(F32="на 1 р.м.",1,IF(F32="на 2 р.м.",2,#VALUE!))</f>
        <v>3</v>
      </c>
    </row>
    <row r="33" spans="1:7" ht="46.8" x14ac:dyDescent="0.3">
      <c r="A33" s="43">
        <v>3</v>
      </c>
      <c r="B33" s="50" t="s">
        <v>73</v>
      </c>
      <c r="C33" s="11" t="s">
        <v>12</v>
      </c>
      <c r="D33" s="8" t="s">
        <v>65</v>
      </c>
      <c r="E33" s="28">
        <v>1</v>
      </c>
      <c r="F33" s="28" t="s">
        <v>53</v>
      </c>
      <c r="G33" s="28">
        <f>$D$29*E33/IF(F33="на 1 р.м.",1,IF(F33="на 2 р.м.",2,#VALUE!))</f>
        <v>3</v>
      </c>
    </row>
    <row r="34" spans="1:7" ht="31.2" x14ac:dyDescent="0.3">
      <c r="A34" s="43">
        <v>4</v>
      </c>
      <c r="B34" s="56" t="s">
        <v>54</v>
      </c>
      <c r="C34" s="11" t="s">
        <v>12</v>
      </c>
      <c r="D34" s="8" t="s">
        <v>4</v>
      </c>
      <c r="E34" s="28">
        <v>1</v>
      </c>
      <c r="F34" s="28" t="s">
        <v>53</v>
      </c>
      <c r="G34" s="28">
        <f>$D$29*E34/IF(F34="на 1 р.м.",1,IF(F34="на 2 р.м.",2,#VALUE!))</f>
        <v>3</v>
      </c>
    </row>
    <row r="35" spans="1:7" ht="31.2" x14ac:dyDescent="0.3">
      <c r="A35" s="43">
        <v>5</v>
      </c>
      <c r="B35" s="56" t="s">
        <v>55</v>
      </c>
      <c r="C35" s="11" t="s">
        <v>12</v>
      </c>
      <c r="D35" s="8" t="s">
        <v>4</v>
      </c>
      <c r="E35" s="28">
        <v>1</v>
      </c>
      <c r="F35" s="28" t="s">
        <v>53</v>
      </c>
      <c r="G35" s="28">
        <f>$D$29*E35/IF(F35="на 1 р.м.",1,IF(F35="на 2 р.м.",2,#VALUE!))</f>
        <v>3</v>
      </c>
    </row>
    <row r="36" spans="1:7" ht="17.399999999999999" x14ac:dyDescent="0.3">
      <c r="A36" s="92" t="s">
        <v>61</v>
      </c>
      <c r="B36" s="93"/>
      <c r="C36" s="93"/>
      <c r="D36" s="94">
        <v>3</v>
      </c>
      <c r="E36" s="94"/>
      <c r="F36" s="94"/>
      <c r="G36" s="94"/>
    </row>
    <row r="37" spans="1:7" x14ac:dyDescent="0.3">
      <c r="A37" s="89" t="s">
        <v>13</v>
      </c>
      <c r="B37" s="90"/>
      <c r="C37" s="90"/>
      <c r="D37" s="91">
        <v>3</v>
      </c>
      <c r="E37" s="91"/>
      <c r="F37" s="91"/>
      <c r="G37" s="91"/>
    </row>
    <row r="38" spans="1:7" s="25" customFormat="1" ht="46.8" x14ac:dyDescent="0.3">
      <c r="A38" s="23" t="s">
        <v>0</v>
      </c>
      <c r="B38" s="23" t="s">
        <v>1</v>
      </c>
      <c r="C38" s="23" t="s">
        <v>6</v>
      </c>
      <c r="D38" s="23" t="s">
        <v>2</v>
      </c>
      <c r="E38" s="23" t="s">
        <v>51</v>
      </c>
      <c r="F38" s="23" t="s">
        <v>52</v>
      </c>
      <c r="G38" s="23" t="s">
        <v>50</v>
      </c>
    </row>
    <row r="39" spans="1:7" ht="31.2" x14ac:dyDescent="0.3">
      <c r="A39" s="43">
        <v>1</v>
      </c>
      <c r="B39" s="56" t="s">
        <v>76</v>
      </c>
      <c r="C39" s="11" t="s">
        <v>12</v>
      </c>
      <c r="D39" s="8" t="s">
        <v>7</v>
      </c>
      <c r="E39" s="28">
        <v>1</v>
      </c>
      <c r="F39" s="28" t="s">
        <v>53</v>
      </c>
      <c r="G39" s="28">
        <f>$D$37*E39/IF(F39="на 1 р.м.",1,IF(F39="на 2 р.м.",2,#VALUE!))</f>
        <v>3</v>
      </c>
    </row>
    <row r="40" spans="1:7" s="25" customFormat="1" ht="31.2" x14ac:dyDescent="0.3">
      <c r="A40" s="43">
        <v>2</v>
      </c>
      <c r="B40" s="6" t="s">
        <v>20</v>
      </c>
      <c r="C40" s="11" t="s">
        <v>12</v>
      </c>
      <c r="D40" s="8" t="s">
        <v>4</v>
      </c>
      <c r="E40" s="28">
        <v>1</v>
      </c>
      <c r="F40" s="28" t="s">
        <v>53</v>
      </c>
      <c r="G40" s="28">
        <f>$D$37*E40/IF(F40="на 1 р.м.",1,IF(F40="на 2 р.м.",2,#VALUE!))</f>
        <v>3</v>
      </c>
    </row>
    <row r="41" spans="1:7" ht="17.399999999999999" x14ac:dyDescent="0.3">
      <c r="A41" s="81" t="s">
        <v>11</v>
      </c>
      <c r="B41" s="82"/>
      <c r="C41" s="82"/>
      <c r="D41" s="82"/>
      <c r="E41" s="83"/>
      <c r="F41" s="83"/>
      <c r="G41" s="82"/>
    </row>
    <row r="42" spans="1:7" s="25" customFormat="1" ht="46.8" x14ac:dyDescent="0.3">
      <c r="A42" s="23" t="s">
        <v>0</v>
      </c>
      <c r="B42" s="23" t="s">
        <v>1</v>
      </c>
      <c r="C42" s="22" t="s">
        <v>6</v>
      </c>
      <c r="D42" s="22" t="s">
        <v>2</v>
      </c>
      <c r="E42" s="30"/>
      <c r="F42" s="31"/>
      <c r="G42" s="26" t="s">
        <v>50</v>
      </c>
    </row>
    <row r="43" spans="1:7" s="25" customFormat="1" ht="31.2" x14ac:dyDescent="0.3">
      <c r="A43" s="46">
        <v>1</v>
      </c>
      <c r="B43" s="9" t="s">
        <v>36</v>
      </c>
      <c r="C43" s="7" t="s">
        <v>12</v>
      </c>
      <c r="D43" s="15" t="s">
        <v>3</v>
      </c>
      <c r="E43" s="34"/>
      <c r="F43" s="35"/>
      <c r="G43" s="16">
        <v>1</v>
      </c>
    </row>
    <row r="44" spans="1:7" s="25" customFormat="1" ht="31.2" x14ac:dyDescent="0.3">
      <c r="A44" s="46">
        <v>2</v>
      </c>
      <c r="B44" s="6" t="s">
        <v>35</v>
      </c>
      <c r="C44" s="7" t="s">
        <v>12</v>
      </c>
      <c r="D44" s="15" t="s">
        <v>4</v>
      </c>
      <c r="E44" s="34"/>
      <c r="F44" s="35"/>
      <c r="G44" s="16">
        <v>1</v>
      </c>
    </row>
    <row r="45" spans="1:7" s="25" customFormat="1" ht="31.2" x14ac:dyDescent="0.3">
      <c r="A45" s="46">
        <v>3</v>
      </c>
      <c r="B45" s="6" t="s">
        <v>20</v>
      </c>
      <c r="C45" s="7" t="s">
        <v>12</v>
      </c>
      <c r="D45" s="15" t="s">
        <v>4</v>
      </c>
      <c r="E45" s="36"/>
      <c r="F45" s="37"/>
      <c r="G45" s="16">
        <v>1</v>
      </c>
    </row>
    <row r="46" spans="1:7" ht="17.399999999999999" x14ac:dyDescent="0.3">
      <c r="A46" s="81" t="s">
        <v>10</v>
      </c>
      <c r="B46" s="82"/>
      <c r="C46" s="82"/>
      <c r="D46" s="82"/>
      <c r="E46" s="84"/>
      <c r="F46" s="84"/>
      <c r="G46" s="82"/>
    </row>
    <row r="47" spans="1:7" s="25" customFormat="1" ht="46.8" x14ac:dyDescent="0.3">
      <c r="A47" s="23" t="s">
        <v>0</v>
      </c>
      <c r="B47" s="23" t="s">
        <v>1</v>
      </c>
      <c r="C47" s="22" t="s">
        <v>6</v>
      </c>
      <c r="D47" s="22" t="s">
        <v>2</v>
      </c>
      <c r="E47" s="30"/>
      <c r="F47" s="31"/>
      <c r="G47" s="26" t="s">
        <v>50</v>
      </c>
    </row>
    <row r="48" spans="1:7" s="25" customFormat="1" ht="31.2" x14ac:dyDescent="0.3">
      <c r="A48" s="46">
        <v>1</v>
      </c>
      <c r="B48" s="9" t="s">
        <v>16</v>
      </c>
      <c r="C48" s="19" t="s">
        <v>12</v>
      </c>
      <c r="D48" s="24" t="s">
        <v>5</v>
      </c>
      <c r="E48" s="32"/>
      <c r="F48" s="33"/>
      <c r="G48" s="29">
        <v>1</v>
      </c>
    </row>
    <row r="49" spans="1:7" s="25" customFormat="1" ht="31.2" x14ac:dyDescent="0.3">
      <c r="A49" s="46">
        <v>2</v>
      </c>
      <c r="B49" s="6" t="s">
        <v>19</v>
      </c>
      <c r="C49" s="19" t="s">
        <v>12</v>
      </c>
      <c r="D49" s="24" t="s">
        <v>5</v>
      </c>
      <c r="E49" s="32"/>
      <c r="F49" s="33"/>
      <c r="G49" s="29">
        <v>1</v>
      </c>
    </row>
    <row r="50" spans="1:7" s="25" customFormat="1" ht="31.2" x14ac:dyDescent="0.3">
      <c r="A50" s="46">
        <v>3</v>
      </c>
      <c r="B50" s="20" t="s">
        <v>30</v>
      </c>
      <c r="C50" s="19" t="s">
        <v>12</v>
      </c>
      <c r="D50" s="15" t="s">
        <v>28</v>
      </c>
      <c r="E50" s="32"/>
      <c r="F50" s="33"/>
      <c r="G50" s="16">
        <f>$C$3</f>
        <v>12</v>
      </c>
    </row>
    <row r="51" spans="1:7" s="25" customFormat="1" ht="31.2" x14ac:dyDescent="0.3">
      <c r="A51" s="46">
        <v>4</v>
      </c>
      <c r="B51" s="9" t="s">
        <v>17</v>
      </c>
      <c r="C51" s="19" t="s">
        <v>12</v>
      </c>
      <c r="D51" s="24" t="s">
        <v>5</v>
      </c>
      <c r="E51" s="38"/>
      <c r="F51" s="39"/>
      <c r="G51" s="29">
        <v>1</v>
      </c>
    </row>
    <row r="52" spans="1:7" s="25" customFormat="1" ht="31.2" x14ac:dyDescent="0.3">
      <c r="A52" s="46">
        <v>5</v>
      </c>
      <c r="B52" s="21" t="s">
        <v>33</v>
      </c>
      <c r="C52" s="19" t="s">
        <v>12</v>
      </c>
      <c r="D52" s="15" t="s">
        <v>28</v>
      </c>
      <c r="E52" s="38"/>
      <c r="F52" s="39"/>
      <c r="G52" s="16">
        <f>$C$3</f>
        <v>12</v>
      </c>
    </row>
    <row r="53" spans="1:7" s="25" customFormat="1" ht="31.2" x14ac:dyDescent="0.3">
      <c r="A53" s="46">
        <v>6</v>
      </c>
      <c r="B53" s="6" t="s">
        <v>18</v>
      </c>
      <c r="C53" s="19" t="s">
        <v>12</v>
      </c>
      <c r="D53" s="24" t="s">
        <v>5</v>
      </c>
      <c r="E53" s="40"/>
      <c r="F53" s="41"/>
      <c r="G53" s="29">
        <v>1</v>
      </c>
    </row>
  </sheetData>
  <sortState xmlns:xlrd2="http://schemas.microsoft.com/office/spreadsheetml/2017/richdata2" ref="B31:G35">
    <sortCondition ref="B31:B35"/>
  </sortState>
  <mergeCells count="30">
    <mergeCell ref="A1:G1"/>
    <mergeCell ref="A41:G41"/>
    <mergeCell ref="A46:G46"/>
    <mergeCell ref="A13:G13"/>
    <mergeCell ref="A14:G14"/>
    <mergeCell ref="A29:C29"/>
    <mergeCell ref="D29:G29"/>
    <mergeCell ref="A21:C21"/>
    <mergeCell ref="D21:G21"/>
    <mergeCell ref="A20:C20"/>
    <mergeCell ref="D20:G20"/>
    <mergeCell ref="A28:C28"/>
    <mergeCell ref="D28:G28"/>
    <mergeCell ref="A36:C36"/>
    <mergeCell ref="D36:G36"/>
    <mergeCell ref="A37:C37"/>
    <mergeCell ref="D37:G37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B53">
    <cfRule type="cellIs" dxfId="86" priority="67" operator="equal">
      <formula>"Аппаратный тренажер "</formula>
    </cfRule>
  </conditionalFormatting>
  <conditionalFormatting sqref="D16:D19">
    <cfRule type="expression" dxfId="85" priority="1">
      <formula>EXACT("Учебное пособие",D16)</formula>
    </cfRule>
    <cfRule type="expression" dxfId="84" priority="2">
      <formula>EXACT("СИЗ",D16)</formula>
    </cfRule>
    <cfRule type="expression" dxfId="83" priority="3">
      <formula>EXACT("Охрана труда",D16)</formula>
    </cfRule>
    <cfRule type="expression" dxfId="82" priority="4">
      <formula>EXACT("Программное обеспечение",D16)</formula>
    </cfRule>
    <cfRule type="expression" dxfId="81" priority="5">
      <formula>EXACT("Оборудование IT",D16)</formula>
    </cfRule>
    <cfRule type="expression" dxfId="80" priority="6">
      <formula>EXACT("Мебель",D16)</formula>
    </cfRule>
    <cfRule type="expression" dxfId="79" priority="7">
      <formula>EXACT("Оборудование",D16)</formula>
    </cfRule>
  </conditionalFormatting>
  <conditionalFormatting sqref="D23:D27 D31:D35">
    <cfRule type="expression" dxfId="78" priority="22">
      <formula>EXACT("Учебное пособие",D23)</formula>
    </cfRule>
    <cfRule type="expression" dxfId="77" priority="23">
      <formula>EXACT("СИЗ",D23)</formula>
    </cfRule>
    <cfRule type="expression" dxfId="76" priority="24">
      <formula>EXACT("Охрана труда",D23)</formula>
    </cfRule>
    <cfRule type="expression" dxfId="75" priority="25">
      <formula>EXACT("Программное обеспечение",D23)</formula>
    </cfRule>
    <cfRule type="expression" dxfId="74" priority="26">
      <formula>EXACT("Оборудование IT",D23)</formula>
    </cfRule>
    <cfRule type="expression" dxfId="73" priority="27">
      <formula>EXACT("Мебель",D23)</formula>
    </cfRule>
    <cfRule type="expression" dxfId="72" priority="28">
      <formula>EXACT("Оборудование",D23)</formula>
    </cfRule>
  </conditionalFormatting>
  <conditionalFormatting sqref="D39">
    <cfRule type="expression" dxfId="71" priority="15">
      <formula>EXACT("Учебное пособие",D39)</formula>
    </cfRule>
    <cfRule type="expression" dxfId="70" priority="16">
      <formula>EXACT("СИЗ",D39)</formula>
    </cfRule>
    <cfRule type="expression" dxfId="69" priority="17">
      <formula>EXACT("Охрана труда",D39)</formula>
    </cfRule>
    <cfRule type="expression" dxfId="68" priority="18">
      <formula>EXACT("Программное обеспечение",D39)</formula>
    </cfRule>
    <cfRule type="expression" dxfId="67" priority="19">
      <formula>EXACT("Оборудование IT",D39)</formula>
    </cfRule>
    <cfRule type="expression" dxfId="66" priority="20">
      <formula>EXACT("Мебель",D39)</formula>
    </cfRule>
    <cfRule type="expression" dxfId="65" priority="21">
      <formula>EXACT("Оборудование",D39)</formula>
    </cfRule>
  </conditionalFormatting>
  <conditionalFormatting sqref="D40">
    <cfRule type="expression" dxfId="64" priority="8">
      <formula>EXACT("Учебные пособия",D40)</formula>
    </cfRule>
    <cfRule type="expression" dxfId="63" priority="9">
      <formula>EXACT("Техника безопасности",D40)</formula>
    </cfRule>
    <cfRule type="expression" dxfId="62" priority="10">
      <formula>EXACT("Охрана труда",D40)</formula>
    </cfRule>
    <cfRule type="expression" dxfId="61" priority="11">
      <formula>EXACT("Программное обеспечение",D40)</formula>
    </cfRule>
    <cfRule type="expression" dxfId="60" priority="12">
      <formula>EXACT("Оборудование IT",D40)</formula>
    </cfRule>
    <cfRule type="expression" dxfId="59" priority="13">
      <formula>EXACT("Мебель",D40)</formula>
    </cfRule>
    <cfRule type="expression" dxfId="58" priority="14">
      <formula>EXACT("Оборудование",D40)</formula>
    </cfRule>
  </conditionalFormatting>
  <conditionalFormatting sqref="D43:D45">
    <cfRule type="cellIs" dxfId="57" priority="55" operator="equal">
      <formula>"Техника безопасности"</formula>
    </cfRule>
    <cfRule type="cellIs" dxfId="56" priority="56" operator="equal">
      <formula>"Охрана труда"</formula>
    </cfRule>
    <cfRule type="endsWith" dxfId="55" priority="57" operator="endsWith" text="Оборудование">
      <formula>RIGHT(D43,LEN("Оборудование"))="Оборудование"</formula>
    </cfRule>
    <cfRule type="containsText" dxfId="54" priority="58" operator="containsText" text="Программное обеспечение">
      <formula>NOT(ISERROR(SEARCH("Программное обеспечение",D43)))</formula>
    </cfRule>
    <cfRule type="endsWith" dxfId="53" priority="59" operator="endsWith" text="Оборудование IT">
      <formula>RIGHT(D43,LEN("Оборудование IT"))="Оборудование IT"</formula>
    </cfRule>
    <cfRule type="containsText" dxfId="52" priority="60" operator="containsText" text="Мебель">
      <formula>NOT(ISERROR(SEARCH("Мебель",D43)))</formula>
    </cfRule>
  </conditionalFormatting>
  <conditionalFormatting sqref="D48:D53">
    <cfRule type="cellIs" dxfId="51" priority="61" operator="equal">
      <formula>"Техника безопасности"</formula>
    </cfRule>
    <cfRule type="cellIs" dxfId="50" priority="62" operator="equal">
      <formula>"Охрана труда"</formula>
    </cfRule>
    <cfRule type="endsWith" dxfId="49" priority="63" operator="endsWith" text="Оборудование">
      <formula>RIGHT(D48,LEN("Оборудование"))="Оборудование"</formula>
    </cfRule>
    <cfRule type="containsText" dxfId="48" priority="64" operator="containsText" text="Программное обеспечение">
      <formula>NOT(ISERROR(SEARCH("Программное обеспечение",D48)))</formula>
    </cfRule>
    <cfRule type="endsWith" dxfId="47" priority="65" operator="endsWith" text="Оборудование IT">
      <formula>RIGHT(D48,LEN("Оборудование IT"))="Оборудование IT"</formula>
    </cfRule>
  </conditionalFormatting>
  <conditionalFormatting sqref="D52:D53">
    <cfRule type="containsText" dxfId="46" priority="66" operator="containsText" text="Мебель">
      <formula>NOT(ISERROR(SEARCH("Мебель",D52)))</formula>
    </cfRule>
  </conditionalFormatting>
  <dataValidations count="3">
    <dataValidation type="list" allowBlank="1" showInputMessage="1" showErrorMessage="1" sqref="F23:F27 F39:F40 F31:F35" xr:uid="{860AB650-7BE1-4DA1-902C-ACE91A8B4EA4}">
      <formula1>"на 1 р.м.,на 2 р.м."</formula1>
    </dataValidation>
    <dataValidation allowBlank="1" showErrorMessage="1" sqref="B29:C35 D20 D28 B21:C27 D36 B37:C39 B41:C1048576 B2:C19" xr:uid="{72547727-F094-4B57-A746-D47F1B28F3F4}"/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40" xr:uid="{8EA87B39-2C48-461A-B726-DCBB23B6D0AC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D31:D35 D48:D1048576 D5:D14 D23:D27 D43:D46 D3 D39:D41 D16:D19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H48"/>
  <sheetViews>
    <sheetView zoomScaleNormal="100" workbookViewId="0">
      <pane ySplit="1" topLeftCell="A29" activePane="bottomLeft" state="frozen"/>
      <selection activeCell="B31" sqref="B31"/>
      <selection pane="bottomLeft" activeCell="B42" sqref="B42"/>
    </sheetView>
  </sheetViews>
  <sheetFormatPr defaultColWidth="0" defaultRowHeight="14.4" x14ac:dyDescent="0.3"/>
  <cols>
    <col min="1" max="1" width="8.5546875" customWidth="1"/>
    <col min="2" max="2" width="60.88671875" style="5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6</v>
      </c>
      <c r="D1" s="2" t="s">
        <v>2</v>
      </c>
      <c r="E1" s="14" t="s">
        <v>50</v>
      </c>
    </row>
    <row r="2" spans="1:5" ht="21" x14ac:dyDescent="0.3">
      <c r="A2" s="98" t="s">
        <v>4</v>
      </c>
      <c r="B2" s="98"/>
      <c r="C2" s="98"/>
      <c r="D2" s="98"/>
      <c r="E2" s="98"/>
    </row>
    <row r="3" spans="1:5" s="25" customFormat="1" ht="31.2" x14ac:dyDescent="0.3">
      <c r="A3" s="44">
        <v>1</v>
      </c>
      <c r="B3" s="9" t="s">
        <v>27</v>
      </c>
      <c r="C3" s="45" t="s">
        <v>12</v>
      </c>
      <c r="D3" s="8" t="s">
        <v>4</v>
      </c>
      <c r="E3" s="47">
        <v>1</v>
      </c>
    </row>
    <row r="4" spans="1:5" s="25" customFormat="1" ht="31.2" x14ac:dyDescent="0.3">
      <c r="A4" s="44">
        <v>2</v>
      </c>
      <c r="B4" s="9" t="s">
        <v>26</v>
      </c>
      <c r="C4" s="45" t="s">
        <v>12</v>
      </c>
      <c r="D4" s="8" t="s">
        <v>4</v>
      </c>
      <c r="E4" s="47">
        <v>1</v>
      </c>
    </row>
    <row r="5" spans="1:5" s="25" customFormat="1" ht="31.2" x14ac:dyDescent="0.3">
      <c r="A5" s="43">
        <v>3</v>
      </c>
      <c r="B5" s="48" t="s">
        <v>59</v>
      </c>
      <c r="C5" s="19" t="s">
        <v>12</v>
      </c>
      <c r="D5" s="8" t="s">
        <v>4</v>
      </c>
      <c r="E5" s="49">
        <v>1</v>
      </c>
    </row>
    <row r="6" spans="1:5" s="25" customFormat="1" ht="31.2" x14ac:dyDescent="0.3">
      <c r="A6" s="44">
        <v>4</v>
      </c>
      <c r="B6" s="50" t="s">
        <v>32</v>
      </c>
      <c r="C6" s="45" t="s">
        <v>12</v>
      </c>
      <c r="D6" s="8" t="s">
        <v>4</v>
      </c>
      <c r="E6" s="47">
        <v>1</v>
      </c>
    </row>
    <row r="7" spans="1:5" s="25" customFormat="1" ht="31.2" x14ac:dyDescent="0.3">
      <c r="A7" s="44">
        <v>5</v>
      </c>
      <c r="B7" s="6" t="s">
        <v>63</v>
      </c>
      <c r="C7" s="11" t="s">
        <v>12</v>
      </c>
      <c r="D7" s="8" t="s">
        <v>4</v>
      </c>
      <c r="E7" s="52">
        <v>1</v>
      </c>
    </row>
    <row r="8" spans="1:5" s="25" customFormat="1" ht="31.2" x14ac:dyDescent="0.3">
      <c r="A8" s="43">
        <v>6</v>
      </c>
      <c r="B8" s="6" t="s">
        <v>64</v>
      </c>
      <c r="C8" s="11" t="s">
        <v>12</v>
      </c>
      <c r="D8" s="8" t="s">
        <v>4</v>
      </c>
      <c r="E8" s="52">
        <v>1</v>
      </c>
    </row>
    <row r="9" spans="1:5" s="25" customFormat="1" ht="31.2" x14ac:dyDescent="0.3">
      <c r="A9" s="44">
        <v>7</v>
      </c>
      <c r="B9" s="51" t="s">
        <v>29</v>
      </c>
      <c r="C9" s="45" t="s">
        <v>12</v>
      </c>
      <c r="D9" s="8" t="s">
        <v>4</v>
      </c>
      <c r="E9" s="52">
        <v>1</v>
      </c>
    </row>
    <row r="10" spans="1:5" s="25" customFormat="1" ht="31.2" x14ac:dyDescent="0.3">
      <c r="A10" s="43">
        <v>8</v>
      </c>
      <c r="B10" s="9" t="s">
        <v>58</v>
      </c>
      <c r="C10" s="19" t="s">
        <v>12</v>
      </c>
      <c r="D10" s="8" t="s">
        <v>4</v>
      </c>
      <c r="E10" s="52">
        <v>1</v>
      </c>
    </row>
    <row r="11" spans="1:5" s="25" customFormat="1" ht="31.2" x14ac:dyDescent="0.3">
      <c r="A11" s="44">
        <v>9</v>
      </c>
      <c r="B11" s="9" t="s">
        <v>57</v>
      </c>
      <c r="C11" s="19" t="s">
        <v>12</v>
      </c>
      <c r="D11" s="8" t="s">
        <v>4</v>
      </c>
      <c r="E11" s="52">
        <v>1</v>
      </c>
    </row>
    <row r="12" spans="1:5" ht="21" x14ac:dyDescent="0.3">
      <c r="A12" s="98" t="s">
        <v>3</v>
      </c>
      <c r="B12" s="98"/>
      <c r="C12" s="98"/>
      <c r="D12" s="98"/>
      <c r="E12" s="98"/>
    </row>
    <row r="13" spans="1:5" s="25" customFormat="1" ht="31.2" x14ac:dyDescent="0.3">
      <c r="A13" s="44">
        <v>1</v>
      </c>
      <c r="B13" s="58" t="s">
        <v>77</v>
      </c>
      <c r="C13" s="45" t="s">
        <v>12</v>
      </c>
      <c r="D13" s="8" t="s">
        <v>3</v>
      </c>
      <c r="E13" s="61">
        <v>1</v>
      </c>
    </row>
    <row r="14" spans="1:5" s="25" customFormat="1" ht="31.2" x14ac:dyDescent="0.3">
      <c r="A14" s="44">
        <v>2</v>
      </c>
      <c r="B14" s="58" t="s">
        <v>75</v>
      </c>
      <c r="C14" s="45" t="s">
        <v>12</v>
      </c>
      <c r="D14" s="8" t="s">
        <v>3</v>
      </c>
      <c r="E14" s="61">
        <v>1</v>
      </c>
    </row>
    <row r="15" spans="1:5" s="25" customFormat="1" ht="31.2" x14ac:dyDescent="0.3">
      <c r="A15" s="44">
        <v>3</v>
      </c>
      <c r="B15" s="53" t="s">
        <v>22</v>
      </c>
      <c r="C15" s="45" t="s">
        <v>12</v>
      </c>
      <c r="D15" s="8" t="s">
        <v>3</v>
      </c>
      <c r="E15" s="54">
        <v>1</v>
      </c>
    </row>
    <row r="16" spans="1:5" s="25" customFormat="1" ht="31.2" x14ac:dyDescent="0.3">
      <c r="A16" s="44">
        <v>4</v>
      </c>
      <c r="B16" s="10" t="s">
        <v>21</v>
      </c>
      <c r="C16" s="45" t="s">
        <v>12</v>
      </c>
      <c r="D16" s="8" t="s">
        <v>3</v>
      </c>
      <c r="E16" s="54">
        <v>1</v>
      </c>
    </row>
    <row r="17" spans="1:8" s="25" customFormat="1" ht="31.2" x14ac:dyDescent="0.3">
      <c r="A17" s="44">
        <v>5</v>
      </c>
      <c r="B17" s="10" t="s">
        <v>36</v>
      </c>
      <c r="C17" s="11" t="s">
        <v>12</v>
      </c>
      <c r="D17" s="8" t="s">
        <v>3</v>
      </c>
      <c r="E17" s="54">
        <v>1</v>
      </c>
    </row>
    <row r="18" spans="1:8" s="25" customFormat="1" ht="31.2" x14ac:dyDescent="0.3">
      <c r="A18" s="44">
        <v>6</v>
      </c>
      <c r="B18" s="6" t="s">
        <v>24</v>
      </c>
      <c r="C18" s="19" t="s">
        <v>12</v>
      </c>
      <c r="D18" s="8" t="s">
        <v>3</v>
      </c>
      <c r="E18" s="54">
        <v>1</v>
      </c>
    </row>
    <row r="19" spans="1:8" s="25" customFormat="1" ht="31.2" x14ac:dyDescent="0.3">
      <c r="A19" s="44">
        <v>7</v>
      </c>
      <c r="B19" s="9" t="s">
        <v>25</v>
      </c>
      <c r="C19" s="19" t="s">
        <v>12</v>
      </c>
      <c r="D19" s="8" t="s">
        <v>3</v>
      </c>
      <c r="E19" s="54">
        <v>1</v>
      </c>
    </row>
    <row r="20" spans="1:8" s="25" customFormat="1" ht="31.2" x14ac:dyDescent="0.3">
      <c r="A20" s="44">
        <v>8</v>
      </c>
      <c r="B20" s="6" t="s">
        <v>23</v>
      </c>
      <c r="C20" s="45" t="s">
        <v>12</v>
      </c>
      <c r="D20" s="8" t="s">
        <v>3</v>
      </c>
      <c r="E20" s="54">
        <v>1</v>
      </c>
    </row>
    <row r="21" spans="1:8" s="25" customFormat="1" ht="31.2" x14ac:dyDescent="0.3">
      <c r="A21" s="44">
        <v>9</v>
      </c>
      <c r="B21" s="59" t="s">
        <v>38</v>
      </c>
      <c r="C21" s="45" t="s">
        <v>12</v>
      </c>
      <c r="D21" s="8" t="s">
        <v>3</v>
      </c>
      <c r="E21" s="62">
        <v>1</v>
      </c>
    </row>
    <row r="22" spans="1:8" ht="62.4" x14ac:dyDescent="0.3">
      <c r="A22" s="44">
        <v>10</v>
      </c>
      <c r="B22" s="57" t="s">
        <v>56</v>
      </c>
      <c r="C22" s="45" t="s">
        <v>60</v>
      </c>
      <c r="D22" s="8" t="s">
        <v>3</v>
      </c>
      <c r="E22" s="47">
        <v>1</v>
      </c>
    </row>
    <row r="23" spans="1:8" ht="31.2" x14ac:dyDescent="0.3">
      <c r="A23" s="44">
        <v>11</v>
      </c>
      <c r="B23" s="60" t="s">
        <v>37</v>
      </c>
      <c r="C23" s="45" t="s">
        <v>12</v>
      </c>
      <c r="D23" s="8" t="s">
        <v>7</v>
      </c>
      <c r="E23" s="62">
        <v>1</v>
      </c>
    </row>
    <row r="24" spans="1:8" ht="21" x14ac:dyDescent="0.3">
      <c r="A24" s="95" t="s">
        <v>31</v>
      </c>
      <c r="B24" s="96"/>
      <c r="C24" s="96"/>
      <c r="D24" s="96"/>
      <c r="E24" s="97"/>
    </row>
    <row r="25" spans="1:8" s="25" customFormat="1" ht="31.2" x14ac:dyDescent="0.3">
      <c r="A25" s="43">
        <v>1</v>
      </c>
      <c r="B25" s="60" t="s">
        <v>82</v>
      </c>
      <c r="C25" s="45" t="s">
        <v>12</v>
      </c>
      <c r="D25" s="8" t="s">
        <v>65</v>
      </c>
      <c r="E25" s="62">
        <v>1</v>
      </c>
    </row>
    <row r="26" spans="1:8" ht="31.2" x14ac:dyDescent="0.3">
      <c r="A26" s="64">
        <v>2</v>
      </c>
      <c r="B26" s="60" t="s">
        <v>83</v>
      </c>
      <c r="C26" s="45" t="s">
        <v>12</v>
      </c>
      <c r="D26" s="8" t="s">
        <v>7</v>
      </c>
      <c r="E26" s="62">
        <v>1</v>
      </c>
      <c r="F26" s="66" t="s">
        <v>81</v>
      </c>
      <c r="G26" s="65">
        <v>1</v>
      </c>
      <c r="H26" s="63" t="e">
        <f>COUNTIF(#REF!,B26)</f>
        <v>#REF!</v>
      </c>
    </row>
    <row r="27" spans="1:8" ht="31.2" x14ac:dyDescent="0.3">
      <c r="A27" s="43">
        <v>3</v>
      </c>
      <c r="B27" s="60" t="s">
        <v>100</v>
      </c>
      <c r="C27" s="45" t="s">
        <v>12</v>
      </c>
      <c r="D27" s="8" t="s">
        <v>7</v>
      </c>
      <c r="E27" s="62">
        <v>1</v>
      </c>
      <c r="F27" s="66" t="s">
        <v>81</v>
      </c>
      <c r="G27" s="65">
        <v>1</v>
      </c>
    </row>
    <row r="28" spans="1:8" ht="31.2" x14ac:dyDescent="0.3">
      <c r="A28" s="64">
        <v>4</v>
      </c>
      <c r="B28" s="60" t="s">
        <v>101</v>
      </c>
      <c r="C28" s="45" t="s">
        <v>12</v>
      </c>
      <c r="D28" s="8" t="s">
        <v>7</v>
      </c>
      <c r="E28" s="62">
        <v>1</v>
      </c>
      <c r="F28" s="66" t="s">
        <v>81</v>
      </c>
      <c r="G28" s="65">
        <v>1</v>
      </c>
    </row>
    <row r="29" spans="1:8" ht="31.2" x14ac:dyDescent="0.3">
      <c r="A29" s="43">
        <v>5</v>
      </c>
      <c r="B29" s="60" t="s">
        <v>102</v>
      </c>
      <c r="C29" s="45" t="s">
        <v>12</v>
      </c>
      <c r="D29" s="8" t="s">
        <v>65</v>
      </c>
      <c r="E29" s="62">
        <v>1</v>
      </c>
      <c r="F29" s="66" t="s">
        <v>81</v>
      </c>
      <c r="G29" s="65">
        <v>1</v>
      </c>
    </row>
    <row r="30" spans="1:8" ht="31.2" x14ac:dyDescent="0.3">
      <c r="A30" s="64">
        <v>6</v>
      </c>
      <c r="B30" s="60" t="s">
        <v>103</v>
      </c>
      <c r="C30" s="45" t="s">
        <v>12</v>
      </c>
      <c r="D30" s="8" t="s">
        <v>65</v>
      </c>
      <c r="E30" s="62">
        <v>1</v>
      </c>
      <c r="F30" s="66" t="s">
        <v>81</v>
      </c>
      <c r="G30" s="65">
        <v>1</v>
      </c>
    </row>
    <row r="31" spans="1:8" ht="31.2" x14ac:dyDescent="0.3">
      <c r="A31" s="43">
        <v>7</v>
      </c>
      <c r="B31" s="60" t="s">
        <v>84</v>
      </c>
      <c r="C31" s="45" t="s">
        <v>12</v>
      </c>
      <c r="D31" s="8" t="s">
        <v>65</v>
      </c>
      <c r="E31" s="62">
        <v>1</v>
      </c>
      <c r="F31" s="66" t="s">
        <v>81</v>
      </c>
      <c r="G31" s="65">
        <v>1</v>
      </c>
    </row>
    <row r="32" spans="1:8" ht="31.2" x14ac:dyDescent="0.3">
      <c r="A32" s="64">
        <v>8</v>
      </c>
      <c r="B32" s="60" t="s">
        <v>85</v>
      </c>
      <c r="C32" s="45" t="s">
        <v>12</v>
      </c>
      <c r="D32" s="8" t="s">
        <v>65</v>
      </c>
      <c r="E32" s="62">
        <v>1</v>
      </c>
      <c r="F32" s="66" t="s">
        <v>81</v>
      </c>
      <c r="G32" s="65">
        <v>1</v>
      </c>
    </row>
    <row r="33" spans="1:8" ht="31.2" x14ac:dyDescent="0.3">
      <c r="A33" s="43">
        <v>9</v>
      </c>
      <c r="B33" s="60" t="s">
        <v>86</v>
      </c>
      <c r="C33" s="45" t="s">
        <v>12</v>
      </c>
      <c r="D33" s="8" t="s">
        <v>65</v>
      </c>
      <c r="E33" s="62">
        <v>1</v>
      </c>
      <c r="F33" s="66" t="s">
        <v>81</v>
      </c>
      <c r="G33" s="65">
        <v>1</v>
      </c>
    </row>
    <row r="34" spans="1:8" ht="31.2" x14ac:dyDescent="0.3">
      <c r="A34" s="64">
        <v>10</v>
      </c>
      <c r="B34" s="60" t="s">
        <v>87</v>
      </c>
      <c r="C34" s="45" t="s">
        <v>12</v>
      </c>
      <c r="D34" s="8" t="s">
        <v>65</v>
      </c>
      <c r="E34" s="62">
        <v>1</v>
      </c>
      <c r="F34" s="66" t="s">
        <v>81</v>
      </c>
      <c r="G34" s="65">
        <v>1</v>
      </c>
    </row>
    <row r="35" spans="1:8" ht="31.2" x14ac:dyDescent="0.3">
      <c r="A35" s="43">
        <v>11</v>
      </c>
      <c r="B35" s="60" t="s">
        <v>88</v>
      </c>
      <c r="C35" s="45" t="s">
        <v>12</v>
      </c>
      <c r="D35" s="8" t="s">
        <v>65</v>
      </c>
      <c r="E35" s="62">
        <v>1</v>
      </c>
      <c r="F35" s="66" t="s">
        <v>81</v>
      </c>
      <c r="G35" s="65">
        <v>1</v>
      </c>
    </row>
    <row r="36" spans="1:8" ht="31.2" x14ac:dyDescent="0.3">
      <c r="A36" s="64">
        <v>12</v>
      </c>
      <c r="B36" s="60" t="s">
        <v>89</v>
      </c>
      <c r="C36" s="45" t="s">
        <v>12</v>
      </c>
      <c r="D36" s="8" t="s">
        <v>65</v>
      </c>
      <c r="E36" s="62">
        <v>1</v>
      </c>
      <c r="F36" s="66" t="s">
        <v>81</v>
      </c>
      <c r="G36" s="65">
        <v>1</v>
      </c>
    </row>
    <row r="37" spans="1:8" ht="31.2" x14ac:dyDescent="0.3">
      <c r="A37" s="43">
        <v>13</v>
      </c>
      <c r="B37" s="60" t="s">
        <v>90</v>
      </c>
      <c r="C37" s="45" t="s">
        <v>12</v>
      </c>
      <c r="D37" s="8" t="s">
        <v>65</v>
      </c>
      <c r="E37" s="62">
        <v>1</v>
      </c>
      <c r="F37" s="66" t="s">
        <v>81</v>
      </c>
      <c r="G37" s="65">
        <v>1</v>
      </c>
    </row>
    <row r="38" spans="1:8" ht="31.2" x14ac:dyDescent="0.3">
      <c r="A38" s="64">
        <v>14</v>
      </c>
      <c r="B38" s="60" t="s">
        <v>91</v>
      </c>
      <c r="C38" s="45" t="s">
        <v>12</v>
      </c>
      <c r="D38" s="8" t="s">
        <v>65</v>
      </c>
      <c r="E38" s="62">
        <v>1</v>
      </c>
      <c r="F38" s="66" t="s">
        <v>81</v>
      </c>
      <c r="G38" s="65">
        <v>1</v>
      </c>
    </row>
    <row r="39" spans="1:8" ht="31.2" x14ac:dyDescent="0.3">
      <c r="A39" s="43">
        <v>15</v>
      </c>
      <c r="B39" s="60" t="s">
        <v>92</v>
      </c>
      <c r="C39" s="45" t="s">
        <v>12</v>
      </c>
      <c r="D39" s="8" t="s">
        <v>65</v>
      </c>
      <c r="E39" s="62">
        <v>1</v>
      </c>
      <c r="F39" s="66" t="s">
        <v>81</v>
      </c>
      <c r="G39" s="65">
        <v>1</v>
      </c>
    </row>
    <row r="40" spans="1:8" ht="31.2" x14ac:dyDescent="0.3">
      <c r="A40" s="64">
        <v>16</v>
      </c>
      <c r="B40" s="60" t="s">
        <v>93</v>
      </c>
      <c r="C40" s="45" t="s">
        <v>12</v>
      </c>
      <c r="D40" s="8" t="s">
        <v>65</v>
      </c>
      <c r="E40" s="62">
        <v>1</v>
      </c>
      <c r="F40" s="66" t="s">
        <v>81</v>
      </c>
      <c r="G40" s="65">
        <v>1</v>
      </c>
    </row>
    <row r="41" spans="1:8" ht="31.2" x14ac:dyDescent="0.3">
      <c r="A41" s="43">
        <v>17</v>
      </c>
      <c r="B41" s="60" t="s">
        <v>79</v>
      </c>
      <c r="C41" s="45" t="s">
        <v>12</v>
      </c>
      <c r="D41" s="8" t="s">
        <v>14</v>
      </c>
      <c r="E41" s="62">
        <v>1</v>
      </c>
      <c r="F41" s="68" t="s">
        <v>81</v>
      </c>
      <c r="G41" s="67">
        <f>E41</f>
        <v>1</v>
      </c>
    </row>
    <row r="42" spans="1:8" ht="31.2" x14ac:dyDescent="0.3">
      <c r="A42" s="64">
        <v>18</v>
      </c>
      <c r="B42" s="60" t="s">
        <v>97</v>
      </c>
      <c r="C42" s="45" t="s">
        <v>12</v>
      </c>
      <c r="D42" s="8" t="s">
        <v>7</v>
      </c>
      <c r="E42" s="62">
        <v>1</v>
      </c>
      <c r="F42" s="66" t="s">
        <v>81</v>
      </c>
      <c r="G42" s="65">
        <v>1</v>
      </c>
    </row>
    <row r="43" spans="1:8" ht="21" x14ac:dyDescent="0.3">
      <c r="A43" s="95" t="s">
        <v>96</v>
      </c>
      <c r="B43" s="96"/>
      <c r="C43" s="96"/>
      <c r="D43" s="96"/>
      <c r="E43" s="96"/>
      <c r="F43" s="96"/>
      <c r="G43" s="97"/>
      <c r="H43" s="63"/>
    </row>
    <row r="44" spans="1:8" s="25" customFormat="1" ht="31.2" x14ac:dyDescent="0.3">
      <c r="A44" s="55">
        <v>1</v>
      </c>
      <c r="B44" s="60" t="s">
        <v>78</v>
      </c>
      <c r="C44" s="45" t="s">
        <v>12</v>
      </c>
      <c r="D44" s="8" t="s">
        <v>7</v>
      </c>
      <c r="E44" s="62">
        <v>1</v>
      </c>
    </row>
    <row r="45" spans="1:8" ht="31.2" x14ac:dyDescent="0.3">
      <c r="A45" s="64">
        <v>17</v>
      </c>
      <c r="B45" s="60" t="s">
        <v>94</v>
      </c>
      <c r="C45" s="45" t="s">
        <v>12</v>
      </c>
      <c r="D45" s="8" t="s">
        <v>7</v>
      </c>
      <c r="E45" s="62">
        <v>1</v>
      </c>
      <c r="F45" s="66" t="s">
        <v>81</v>
      </c>
      <c r="G45" s="65">
        <v>1</v>
      </c>
    </row>
    <row r="46" spans="1:8" ht="31.2" x14ac:dyDescent="0.3">
      <c r="A46" s="64">
        <v>1</v>
      </c>
      <c r="B46" s="60" t="s">
        <v>80</v>
      </c>
      <c r="C46" s="45" t="s">
        <v>12</v>
      </c>
      <c r="D46" s="8" t="s">
        <v>7</v>
      </c>
      <c r="E46" s="62">
        <v>1</v>
      </c>
      <c r="F46" s="66" t="s">
        <v>81</v>
      </c>
      <c r="G46" s="65">
        <v>1</v>
      </c>
      <c r="H46" s="63" t="e">
        <f>COUNTIF(#REF!,B46)</f>
        <v>#REF!</v>
      </c>
    </row>
    <row r="47" spans="1:8" ht="21" x14ac:dyDescent="0.3">
      <c r="A47" s="95" t="s">
        <v>7</v>
      </c>
      <c r="B47" s="96"/>
      <c r="C47" s="96"/>
      <c r="D47" s="96"/>
      <c r="E47" s="96"/>
      <c r="F47" s="96"/>
      <c r="G47" s="97"/>
      <c r="H47" s="63"/>
    </row>
    <row r="48" spans="1:8" ht="31.2" x14ac:dyDescent="0.3">
      <c r="A48" s="64">
        <v>1</v>
      </c>
      <c r="B48" s="60" t="s">
        <v>95</v>
      </c>
      <c r="C48" s="45" t="s">
        <v>12</v>
      </c>
      <c r="D48" s="8" t="s">
        <v>7</v>
      </c>
      <c r="E48" s="62">
        <v>1</v>
      </c>
      <c r="F48" s="66" t="s">
        <v>81</v>
      </c>
      <c r="G48" s="65">
        <v>1</v>
      </c>
      <c r="H48" s="63" t="e">
        <f>COUNTIF(#REF!,B48)</f>
        <v>#REF!</v>
      </c>
    </row>
  </sheetData>
  <sortState xmlns:xlrd2="http://schemas.microsoft.com/office/spreadsheetml/2017/richdata2" ref="B25:E42">
    <sortCondition ref="B25:B42"/>
  </sortState>
  <mergeCells count="5">
    <mergeCell ref="A47:G47"/>
    <mergeCell ref="A43:G43"/>
    <mergeCell ref="A2:E2"/>
    <mergeCell ref="A12:E12"/>
    <mergeCell ref="A24:E24"/>
  </mergeCells>
  <conditionalFormatting sqref="D1:D2">
    <cfRule type="endsWith" dxfId="45" priority="79" operator="endsWith" text="Оборудование">
      <formula>RIGHT(D1,LEN("Оборудование"))="Оборудование"</formula>
    </cfRule>
    <cfRule type="containsText" dxfId="44" priority="80" operator="containsText" text="Программное обеспечение">
      <formula>NOT(ISERROR(SEARCH("Программное обеспечение",D1)))</formula>
    </cfRule>
    <cfRule type="endsWith" dxfId="43" priority="81" operator="endsWith" text="Оборудование IT">
      <formula>RIGHT(D1,LEN("Оборудование IT"))="Оборудование IT"</formula>
    </cfRule>
    <cfRule type="containsText" dxfId="42" priority="82" operator="containsText" text="Мебель">
      <formula>NOT(ISERROR(SEARCH("Мебель",D1)))</formula>
    </cfRule>
  </conditionalFormatting>
  <conditionalFormatting sqref="D3:D9">
    <cfRule type="expression" dxfId="41" priority="35">
      <formula>EXACT("Учебные пособия",D3)</formula>
    </cfRule>
    <cfRule type="expression" dxfId="40" priority="36">
      <formula>EXACT("Техника безопасности",D3)</formula>
    </cfRule>
    <cfRule type="expression" dxfId="39" priority="37">
      <formula>EXACT("Охрана труда",D3)</formula>
    </cfRule>
    <cfRule type="expression" dxfId="38" priority="38">
      <formula>EXACT("Программное обеспечение",D3)</formula>
    </cfRule>
    <cfRule type="expression" dxfId="37" priority="39">
      <formula>EXACT("Оборудование IT",D3)</formula>
    </cfRule>
    <cfRule type="expression" dxfId="36" priority="40">
      <formula>EXACT("Мебель",D3)</formula>
    </cfRule>
    <cfRule type="expression" dxfId="35" priority="41">
      <formula>EXACT("Оборудование",D3)</formula>
    </cfRule>
  </conditionalFormatting>
  <conditionalFormatting sqref="D10:D11">
    <cfRule type="cellIs" dxfId="34" priority="29" operator="equal">
      <formula>"Техника безопасности"</formula>
    </cfRule>
    <cfRule type="cellIs" dxfId="33" priority="30" operator="equal">
      <formula>"Охрана труда"</formula>
    </cfRule>
  </conditionalFormatting>
  <conditionalFormatting sqref="D10:D12">
    <cfRule type="endsWith" dxfId="32" priority="31" operator="endsWith" text="Оборудование">
      <formula>RIGHT(D10,LEN("Оборудование"))="Оборудование"</formula>
    </cfRule>
    <cfRule type="containsText" dxfId="31" priority="32" operator="containsText" text="Программное обеспечение">
      <formula>NOT(ISERROR(SEARCH("Программное обеспечение",D10)))</formula>
    </cfRule>
    <cfRule type="endsWith" dxfId="30" priority="33" operator="endsWith" text="Оборудование IT">
      <formula>RIGHT(D10,LEN("Оборудование IT"))="Оборудование IT"</formula>
    </cfRule>
    <cfRule type="containsText" dxfId="29" priority="34" operator="containsText" text="Мебель">
      <formula>NOT(ISERROR(SEARCH("Мебель",D10)))</formula>
    </cfRule>
  </conditionalFormatting>
  <conditionalFormatting sqref="D13:D21">
    <cfRule type="expression" dxfId="28" priority="49">
      <formula>EXACT("Учебные пособия",D13)</formula>
    </cfRule>
    <cfRule type="expression" dxfId="27" priority="50">
      <formula>EXACT("Техника безопасности",D13)</formula>
    </cfRule>
    <cfRule type="expression" dxfId="26" priority="51">
      <formula>EXACT("Охрана труда",D13)</formula>
    </cfRule>
    <cfRule type="expression" dxfId="25" priority="52">
      <formula>EXACT("Программное обеспечение",D13)</formula>
    </cfRule>
    <cfRule type="expression" dxfId="24" priority="53">
      <formula>EXACT("Оборудование IT",D13)</formula>
    </cfRule>
    <cfRule type="expression" dxfId="23" priority="54">
      <formula>EXACT("Мебель",D13)</formula>
    </cfRule>
    <cfRule type="expression" dxfId="22" priority="55">
      <formula>EXACT("Оборудование",D13)</formula>
    </cfRule>
  </conditionalFormatting>
  <conditionalFormatting sqref="D22:D23 D25:D42 D44:D46 D48">
    <cfRule type="expression" dxfId="21" priority="22">
      <formula>EXACT("Учебное пособие",D22)</formula>
    </cfRule>
    <cfRule type="expression" dxfId="20" priority="23">
      <formula>EXACT("СИЗ",D22)</formula>
    </cfRule>
    <cfRule type="expression" dxfId="19" priority="24">
      <formula>EXACT("Охрана труда",D22)</formula>
    </cfRule>
    <cfRule type="expression" dxfId="18" priority="25">
      <formula>EXACT("Программное обеспечение",D22)</formula>
    </cfRule>
    <cfRule type="expression" dxfId="17" priority="26">
      <formula>EXACT("Оборудование IT",D22)</formula>
    </cfRule>
    <cfRule type="expression" dxfId="16" priority="27">
      <formula>EXACT("Мебель",D22)</formula>
    </cfRule>
    <cfRule type="expression" dxfId="15" priority="28">
      <formula>EXACT("Оборудование",D22)</formula>
    </cfRule>
  </conditionalFormatting>
  <conditionalFormatting sqref="D24">
    <cfRule type="endsWith" dxfId="14" priority="154" operator="endsWith" text="Оборудование">
      <formula>RIGHT(D24,LEN("Оборудование"))="Оборудование"</formula>
    </cfRule>
    <cfRule type="containsText" dxfId="13" priority="155" operator="containsText" text="Программное обеспечение">
      <formula>NOT(ISERROR(SEARCH("Программное обеспечение",D24)))</formula>
    </cfRule>
    <cfRule type="endsWith" dxfId="12" priority="156" operator="endsWith" text="Оборудование IT">
      <formula>RIGHT(D24,LEN("Оборудование IT"))="Оборудование IT"</formula>
    </cfRule>
    <cfRule type="containsText" dxfId="11" priority="157" operator="containsText" text="Мебель">
      <formula>NOT(ISERROR(SEARCH("Мебель",D24)))</formula>
    </cfRule>
  </conditionalFormatting>
  <conditionalFormatting sqref="D43:D47 D49:D9953">
    <cfRule type="endsWith" dxfId="10" priority="115" operator="endsWith" text="Оборудование">
      <formula>RIGHT(D43,LEN("Оборудование"))="Оборудование"</formula>
    </cfRule>
    <cfRule type="containsText" dxfId="9" priority="116" operator="containsText" text="Программное обеспечение">
      <formula>NOT(ISERROR(SEARCH("Программное обеспечение",D43)))</formula>
    </cfRule>
    <cfRule type="endsWith" dxfId="8" priority="117" operator="endsWith" text="Оборудование IT">
      <formula>RIGHT(D43,LEN("Оборудование IT"))="Оборудование IT"</formula>
    </cfRule>
    <cfRule type="containsText" dxfId="7" priority="118" operator="containsText" text="Мебель">
      <formula>NOT(ISERROR(SEARCH("Мебель",D43)))</formula>
    </cfRule>
  </conditionalFormatting>
  <dataValidations count="2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9 B12:B21 B49:B1048576 B44:B46 B24" xr:uid="{B31479A3-79F2-4B88-872D-1D2E816BD980}"/>
    <dataValidation allowBlank="1" showErrorMessage="1" sqref="B10:C11 B22:B23 B44:B46" xr:uid="{70FE5708-CD7F-4A71-AEE5-1F9D6F0F1F6E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D12 D1:D2 D44:D46 D49:D1048576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D44:D46 D13:D23 D3:D11 D25:D42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7" sqref="A7"/>
    </sheetView>
  </sheetViews>
  <sheetFormatPr defaultRowHeight="14.4" x14ac:dyDescent="0.3"/>
  <cols>
    <col min="1" max="1" width="28.6640625" style="13" customWidth="1"/>
  </cols>
  <sheetData>
    <row r="1" spans="1:1" ht="15.6" x14ac:dyDescent="0.3">
      <c r="A1" s="8" t="s">
        <v>4</v>
      </c>
    </row>
    <row r="2" spans="1:1" ht="15.6" x14ac:dyDescent="0.3">
      <c r="A2" s="8" t="s">
        <v>7</v>
      </c>
    </row>
    <row r="3" spans="1:1" ht="15.6" x14ac:dyDescent="0.3">
      <c r="A3" s="8" t="s">
        <v>3</v>
      </c>
    </row>
    <row r="4" spans="1:1" ht="15.6" x14ac:dyDescent="0.3">
      <c r="A4" s="8" t="s">
        <v>14</v>
      </c>
    </row>
    <row r="5" spans="1:1" ht="15.6" x14ac:dyDescent="0.3">
      <c r="A5" s="8" t="s">
        <v>5</v>
      </c>
    </row>
    <row r="6" spans="1:1" ht="15.6" x14ac:dyDescent="0.3">
      <c r="A6" s="8" t="s">
        <v>62</v>
      </c>
    </row>
    <row r="7" spans="1:1" ht="15.6" x14ac:dyDescent="0.3">
      <c r="A7" s="8" t="s">
        <v>65</v>
      </c>
    </row>
    <row r="8" spans="1:1" x14ac:dyDescent="0.3">
      <c r="A8" s="12"/>
    </row>
    <row r="9" spans="1:1" x14ac:dyDescent="0.3">
      <c r="A9" s="12"/>
    </row>
    <row r="10" spans="1:1" x14ac:dyDescent="0.3">
      <c r="A10" s="12"/>
    </row>
    <row r="11" spans="1:1" x14ac:dyDescent="0.3">
      <c r="A11" s="12"/>
    </row>
    <row r="12" spans="1:1" x14ac:dyDescent="0.3">
      <c r="A12" s="12"/>
    </row>
    <row r="13" spans="1:1" x14ac:dyDescent="0.3">
      <c r="A13" s="12"/>
    </row>
    <row r="14" spans="1:1" x14ac:dyDescent="0.3">
      <c r="A14" s="12"/>
    </row>
    <row r="15" spans="1:1" x14ac:dyDescent="0.3">
      <c r="A15" s="12"/>
    </row>
    <row r="16" spans="1:1" x14ac:dyDescent="0.3">
      <c r="A16" s="12"/>
    </row>
    <row r="17" spans="1:1" x14ac:dyDescent="0.3">
      <c r="A17" s="12"/>
    </row>
    <row r="18" spans="1:1" x14ac:dyDescent="0.3">
      <c r="A18" s="12"/>
    </row>
    <row r="19" spans="1:1" x14ac:dyDescent="0.3">
      <c r="A19" s="12"/>
    </row>
    <row r="20" spans="1:1" x14ac:dyDescent="0.3">
      <c r="A20" s="12"/>
    </row>
    <row r="21" spans="1:1" x14ac:dyDescent="0.3">
      <c r="A21" s="12"/>
    </row>
    <row r="22" spans="1:1" x14ac:dyDescent="0.3">
      <c r="A22" s="12"/>
    </row>
    <row r="23" spans="1:1" x14ac:dyDescent="0.3">
      <c r="A23" s="12"/>
    </row>
    <row r="24" spans="1:1" x14ac:dyDescent="0.3">
      <c r="A24" s="12"/>
    </row>
    <row r="25" spans="1:1" x14ac:dyDescent="0.3">
      <c r="A25" s="12"/>
    </row>
    <row r="26" spans="1:1" x14ac:dyDescent="0.3">
      <c r="A26" s="12"/>
    </row>
    <row r="27" spans="1:1" x14ac:dyDescent="0.3">
      <c r="A27" s="12"/>
    </row>
    <row r="28" spans="1:1" x14ac:dyDescent="0.3">
      <c r="A28" s="12"/>
    </row>
    <row r="29" spans="1:1" x14ac:dyDescent="0.3">
      <c r="A29" s="12"/>
    </row>
    <row r="30" spans="1:1" x14ac:dyDescent="0.3">
      <c r="A30" s="12"/>
    </row>
    <row r="31" spans="1:1" x14ac:dyDescent="0.3">
      <c r="A31" s="12"/>
    </row>
    <row r="32" spans="1:1" x14ac:dyDescent="0.3">
      <c r="A32" s="12"/>
    </row>
    <row r="33" spans="1:1" x14ac:dyDescent="0.3">
      <c r="A33" s="12"/>
    </row>
    <row r="34" spans="1:1" x14ac:dyDescent="0.3">
      <c r="A34" s="12"/>
    </row>
    <row r="35" spans="1:1" x14ac:dyDescent="0.3">
      <c r="A35" s="12"/>
    </row>
    <row r="36" spans="1:1" x14ac:dyDescent="0.3">
      <c r="A36" s="12"/>
    </row>
    <row r="37" spans="1:1" x14ac:dyDescent="0.3">
      <c r="A37" s="12"/>
    </row>
    <row r="38" spans="1:1" x14ac:dyDescent="0.3">
      <c r="A38" s="12"/>
    </row>
    <row r="39" spans="1:1" x14ac:dyDescent="0.3">
      <c r="A39" s="12"/>
    </row>
    <row r="40" spans="1:1" x14ac:dyDescent="0.3">
      <c r="A40" s="12"/>
    </row>
    <row r="41" spans="1:1" x14ac:dyDescent="0.3">
      <c r="A41" s="12"/>
    </row>
    <row r="42" spans="1:1" x14ac:dyDescent="0.3">
      <c r="A42" s="12"/>
    </row>
    <row r="43" spans="1:1" x14ac:dyDescent="0.3">
      <c r="A43" s="12"/>
    </row>
    <row r="44" spans="1:1" x14ac:dyDescent="0.3">
      <c r="A44" s="12"/>
    </row>
    <row r="45" spans="1:1" x14ac:dyDescent="0.3">
      <c r="A45" s="12"/>
    </row>
    <row r="46" spans="1:1" x14ac:dyDescent="0.3">
      <c r="A46" s="12"/>
    </row>
    <row r="47" spans="1:1" x14ac:dyDescent="0.3">
      <c r="A47" s="12"/>
    </row>
    <row r="48" spans="1:1" x14ac:dyDescent="0.3">
      <c r="A48" s="12"/>
    </row>
    <row r="49" spans="1:1" x14ac:dyDescent="0.3">
      <c r="A49" s="12"/>
    </row>
    <row r="50" spans="1:1" x14ac:dyDescent="0.3">
      <c r="A50" s="12"/>
    </row>
    <row r="51" spans="1:1" x14ac:dyDescent="0.3">
      <c r="A51" s="12"/>
    </row>
    <row r="52" spans="1:1" x14ac:dyDescent="0.3">
      <c r="A52" s="12"/>
    </row>
    <row r="53" spans="1:1" x14ac:dyDescent="0.3">
      <c r="A53" s="12"/>
    </row>
    <row r="54" spans="1:1" x14ac:dyDescent="0.3">
      <c r="A54" s="12"/>
    </row>
    <row r="55" spans="1:1" x14ac:dyDescent="0.3">
      <c r="A55" s="12"/>
    </row>
    <row r="56" spans="1:1" x14ac:dyDescent="0.3">
      <c r="A56" s="12"/>
    </row>
    <row r="57" spans="1:1" x14ac:dyDescent="0.3">
      <c r="A57" s="12"/>
    </row>
    <row r="58" spans="1:1" x14ac:dyDescent="0.3">
      <c r="A58" s="12"/>
    </row>
    <row r="59" spans="1:1" x14ac:dyDescent="0.3">
      <c r="A59" s="12"/>
    </row>
    <row r="60" spans="1:1" x14ac:dyDescent="0.3">
      <c r="A60" s="12"/>
    </row>
    <row r="61" spans="1:1" x14ac:dyDescent="0.3">
      <c r="A61" s="12"/>
    </row>
    <row r="62" spans="1:1" x14ac:dyDescent="0.3">
      <c r="A62" s="12"/>
    </row>
    <row r="63" spans="1:1" x14ac:dyDescent="0.3">
      <c r="A63" s="12"/>
    </row>
    <row r="64" spans="1:1" x14ac:dyDescent="0.3">
      <c r="A64" s="12"/>
    </row>
    <row r="65" spans="1:1" x14ac:dyDescent="0.3">
      <c r="A65" s="12"/>
    </row>
    <row r="66" spans="1:1" x14ac:dyDescent="0.3">
      <c r="A66" s="12"/>
    </row>
    <row r="67" spans="1:1" x14ac:dyDescent="0.3">
      <c r="A67" s="12"/>
    </row>
    <row r="68" spans="1:1" x14ac:dyDescent="0.3">
      <c r="A68" s="12"/>
    </row>
    <row r="69" spans="1:1" x14ac:dyDescent="0.3">
      <c r="A69" s="12"/>
    </row>
    <row r="70" spans="1:1" x14ac:dyDescent="0.3">
      <c r="A70" s="12"/>
    </row>
    <row r="71" spans="1:1" x14ac:dyDescent="0.3">
      <c r="A71" s="12"/>
    </row>
    <row r="72" spans="1:1" x14ac:dyDescent="0.3">
      <c r="A72" s="12"/>
    </row>
    <row r="73" spans="1:1" x14ac:dyDescent="0.3">
      <c r="A73" s="12"/>
    </row>
    <row r="74" spans="1:1" x14ac:dyDescent="0.3">
      <c r="A74" s="12"/>
    </row>
    <row r="75" spans="1:1" x14ac:dyDescent="0.3">
      <c r="A75" s="12"/>
    </row>
    <row r="76" spans="1:1" x14ac:dyDescent="0.3">
      <c r="A76" s="12"/>
    </row>
    <row r="77" spans="1:1" x14ac:dyDescent="0.3">
      <c r="A77" s="12"/>
    </row>
    <row r="78" spans="1:1" x14ac:dyDescent="0.3">
      <c r="A78" s="12"/>
    </row>
    <row r="79" spans="1:1" x14ac:dyDescent="0.3">
      <c r="A79" s="12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Базовый ИЛ</vt:lpstr>
      <vt:lpstr>Вариативная часть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2026-03-25T07:52:41Z</dcterms:modified>
</cp:coreProperties>
</file>