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10.20.0.20\irpo\Федеральный центр (МТБ)\КЛАСТЕРЫ\𝟐𝟎𝟐𝟐\2. 2022 ИЛ\9. Базовые ИЛы с вариативной частью\Металлургия\Для РЭГ\"/>
    </mc:Choice>
  </mc:AlternateContent>
  <xr:revisionPtr revIDLastSave="0" documentId="13_ncr:1_{343ECA42-E97E-497B-8416-FA07BBA63956}" xr6:coauthVersionLast="47" xr6:coauthVersionMax="47" xr10:uidLastSave="{00000000-0000-0000-0000-000000000000}"/>
  <bookViews>
    <workbookView xWindow="4200" yWindow="4200" windowWidth="35955" windowHeight="12450"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иды" sheetId="9" state="hidden" r:id="rId8"/>
  </sheets>
  <externalReferences>
    <externalReference r:id="rId9"/>
  </externalReferences>
  <definedNames>
    <definedName name="_xlnm._FilterDatabase" localSheetId="2" hidden="1">'Общая зона'!$A$1:$G$53</definedName>
    <definedName name="_xlnm._FilterDatabase" localSheetId="5" hidden="1">'Охрана труда'!$A$1:$G$1</definedName>
    <definedName name="_xlnm._FilterDatabase" localSheetId="4" hidden="1">'Рабочее место преподавателя'!$A$1:$H$53</definedName>
    <definedName name="_xlnm._FilterDatabase" localSheetId="3" hidden="1">'Рабочее место учащегося'!$A$1:$H$1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7" i="6" l="1"/>
  <c r="E55" i="6"/>
  <c r="E53" i="6"/>
  <c r="E51" i="6"/>
  <c r="G57" i="6"/>
  <c r="G55" i="6"/>
  <c r="G53" i="6"/>
  <c r="G51" i="6"/>
  <c r="H55" i="6"/>
  <c r="G32" i="6"/>
  <c r="G33" i="6"/>
  <c r="F22" i="12"/>
  <c r="F46" i="12"/>
  <c r="F19" i="12"/>
  <c r="F50" i="12"/>
  <c r="F45" i="12"/>
  <c r="F28" i="12"/>
  <c r="F18" i="12"/>
  <c r="F37" i="11"/>
  <c r="F20" i="11"/>
  <c r="G17" i="10" l="1"/>
  <c r="G14" i="10"/>
  <c r="G40" i="10"/>
  <c r="G16" i="10"/>
  <c r="G41" i="10"/>
  <c r="G38" i="10"/>
  <c r="G53" i="10"/>
  <c r="G10" i="10"/>
  <c r="G8" i="10"/>
  <c r="G49" i="10"/>
  <c r="G19" i="10"/>
  <c r="G31" i="10"/>
  <c r="G48" i="10"/>
  <c r="G7" i="10"/>
  <c r="G51" i="10"/>
  <c r="G13" i="10"/>
  <c r="G26" i="10"/>
  <c r="G11" i="10"/>
  <c r="G15" i="10"/>
  <c r="G42" i="10"/>
  <c r="G18" i="10"/>
  <c r="G2" i="10"/>
  <c r="G39" i="10"/>
  <c r="G6" i="10"/>
  <c r="G21" i="10"/>
  <c r="G22" i="10"/>
  <c r="G24" i="10"/>
  <c r="G44" i="10"/>
  <c r="G28" i="10"/>
  <c r="G45" i="10"/>
  <c r="G47" i="10"/>
  <c r="G32" i="10"/>
  <c r="G12" i="10"/>
  <c r="G43" i="10"/>
  <c r="G33" i="10"/>
  <c r="G25" i="10"/>
  <c r="G35" i="10"/>
  <c r="G30" i="10"/>
  <c r="G29" i="10"/>
  <c r="G23" i="10"/>
  <c r="G34" i="10"/>
  <c r="G27" i="10"/>
  <c r="G37" i="10"/>
  <c r="G9" i="10"/>
  <c r="G5" i="10"/>
  <c r="G50" i="10"/>
  <c r="G4" i="10"/>
  <c r="G36" i="10"/>
  <c r="G52" i="10"/>
  <c r="G20" i="10"/>
  <c r="G46" i="10"/>
  <c r="G3" i="10"/>
  <c r="G54" i="11"/>
  <c r="G34" i="11"/>
  <c r="G10" i="11"/>
  <c r="G22" i="11"/>
  <c r="G29" i="11"/>
  <c r="G28" i="11"/>
  <c r="G16" i="11"/>
  <c r="G12" i="11"/>
  <c r="G60" i="11"/>
  <c r="G35" i="11"/>
  <c r="G58" i="11"/>
  <c r="G46" i="11"/>
  <c r="G9" i="11"/>
  <c r="G31" i="11"/>
  <c r="G27" i="11"/>
  <c r="G32" i="11"/>
  <c r="G33" i="11"/>
  <c r="G7" i="11"/>
  <c r="G8" i="11"/>
  <c r="G43" i="11"/>
  <c r="G57" i="11"/>
  <c r="G30" i="11"/>
  <c r="G13" i="11"/>
  <c r="G14" i="11"/>
  <c r="G15" i="11"/>
  <c r="G17" i="11"/>
  <c r="G59" i="11"/>
  <c r="G24" i="11"/>
  <c r="G25" i="11"/>
  <c r="G26" i="11"/>
  <c r="G23" i="11"/>
  <c r="G42" i="11"/>
  <c r="G39" i="11"/>
  <c r="G40" i="11"/>
  <c r="G41" i="11"/>
  <c r="G38" i="11"/>
  <c r="G45" i="11"/>
  <c r="G44" i="11"/>
  <c r="G5" i="11"/>
  <c r="G4" i="11"/>
  <c r="G3" i="11"/>
  <c r="G2" i="11"/>
  <c r="G49" i="11"/>
  <c r="G55" i="11"/>
  <c r="G50" i="11"/>
  <c r="G52" i="11"/>
  <c r="G51" i="11"/>
  <c r="G53" i="11"/>
  <c r="G20" i="11"/>
  <c r="G37" i="11"/>
  <c r="G18" i="11"/>
  <c r="G19" i="11"/>
  <c r="G21" i="11"/>
  <c r="G47" i="11"/>
  <c r="G56" i="11"/>
  <c r="G36" i="11"/>
  <c r="G11" i="11"/>
  <c r="G6" i="11"/>
  <c r="G61" i="11"/>
  <c r="G48" i="11"/>
  <c r="G27" i="12"/>
  <c r="G14" i="12"/>
  <c r="G41" i="12"/>
  <c r="G32" i="12"/>
  <c r="G51" i="12"/>
  <c r="G36" i="12"/>
  <c r="G49" i="12"/>
  <c r="G18" i="12"/>
  <c r="G28" i="12"/>
  <c r="G45" i="12"/>
  <c r="G50" i="12"/>
  <c r="G11" i="12"/>
  <c r="G33" i="12"/>
  <c r="G43" i="12"/>
  <c r="G20" i="12"/>
  <c r="G2" i="12"/>
  <c r="G25" i="12"/>
  <c r="G12" i="12"/>
  <c r="G29" i="12"/>
  <c r="G37" i="12"/>
  <c r="G16" i="12"/>
  <c r="G10" i="12"/>
  <c r="G42" i="12"/>
  <c r="G4" i="12"/>
  <c r="G34" i="12"/>
  <c r="G44" i="12"/>
  <c r="G21" i="12"/>
  <c r="G3" i="12"/>
  <c r="G26" i="12"/>
  <c r="G13" i="12"/>
  <c r="G30" i="12"/>
  <c r="G38" i="12"/>
  <c r="G15" i="12"/>
  <c r="G39" i="12"/>
  <c r="G8" i="12"/>
  <c r="G5" i="12"/>
  <c r="G19" i="12"/>
  <c r="G46" i="12"/>
  <c r="G22" i="12"/>
  <c r="G40" i="12"/>
  <c r="G53" i="12"/>
  <c r="G7" i="12"/>
  <c r="G47" i="12"/>
  <c r="G23" i="12"/>
  <c r="G52" i="12"/>
  <c r="G31" i="12"/>
  <c r="G6" i="12"/>
  <c r="G48" i="12"/>
  <c r="G24" i="12"/>
  <c r="G9" i="12"/>
  <c r="G35" i="12"/>
  <c r="G17" i="12"/>
  <c r="G3" i="13"/>
  <c r="G4" i="13"/>
  <c r="G5" i="13"/>
  <c r="G6" i="13"/>
  <c r="G7" i="13"/>
  <c r="G8" i="13"/>
  <c r="G9" i="13"/>
  <c r="G10" i="13"/>
  <c r="G11" i="13"/>
  <c r="G12" i="13"/>
  <c r="G13" i="13"/>
  <c r="G14" i="13"/>
  <c r="G15" i="13"/>
  <c r="G16" i="13"/>
  <c r="G17" i="13"/>
  <c r="G18" i="13"/>
  <c r="G19" i="13"/>
  <c r="G20" i="13"/>
  <c r="G21" i="13"/>
  <c r="G2" i="13"/>
  <c r="H19" i="7" l="1"/>
  <c r="G50" i="6" l="1"/>
  <c r="G54" i="6"/>
  <c r="G52" i="6"/>
  <c r="G56" i="6"/>
  <c r="H18" i="6" l="1"/>
  <c r="H5" i="7"/>
  <c r="H13" i="7"/>
  <c r="H18" i="7"/>
  <c r="H20" i="7"/>
  <c r="H6" i="7"/>
  <c r="H7" i="7"/>
  <c r="H14" i="7"/>
  <c r="H4" i="7"/>
  <c r="H12" i="7"/>
  <c r="H15" i="7"/>
</calcChain>
</file>

<file path=xl/sharedStrings.xml><?xml version="1.0" encoding="utf-8"?>
<sst xmlns="http://schemas.openxmlformats.org/spreadsheetml/2006/main" count="1532" uniqueCount="377">
  <si>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</si>
  <si>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</si>
  <si>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</si>
  <si>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</si>
  <si>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</si>
  <si>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</si>
  <si>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</si>
  <si>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</si>
  <si>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</si>
  <si>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</si>
  <si>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</si>
  <si>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</si>
  <si>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</si>
  <si>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</si>
  <si>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</si>
  <si>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учащегося</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</si>
  <si>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</si>
  <si>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</si>
  <si>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</si>
  <si>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</si>
  <si>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t>Код и наименование специальности согласно ФГОС СПО</t>
  </si>
  <si>
    <r>
      <t xml:space="preserve">Площадь зоны: не менее </t>
    </r>
    <r>
      <rPr>
        <sz val="11"/>
        <color rgb="FFFF0000"/>
        <rFont val="Times New Roman"/>
        <family val="1"/>
        <charset val="204"/>
      </rPr>
      <t>____</t>
    </r>
    <r>
      <rPr>
        <sz val="11"/>
        <color theme="1"/>
        <rFont val="Times New Roman"/>
        <family val="1"/>
        <charset val="204"/>
      </rPr>
      <t xml:space="preserve"> кв.м.</t>
    </r>
  </si>
  <si>
    <r>
      <t xml:space="preserve">Подведение сжатого воздуха: </t>
    </r>
    <r>
      <rPr>
        <sz val="11"/>
        <color rgb="FFFF0000"/>
        <rFont val="Times New Roman"/>
        <family val="1"/>
        <charset val="204"/>
      </rPr>
      <t>___ (требуется или не требуется)</t>
    </r>
  </si>
  <si>
    <r>
      <t xml:space="preserve">Подведение/ отведение ГХВС: </t>
    </r>
    <r>
      <rPr>
        <sz val="11"/>
        <color rgb="FFFF0000"/>
        <rFont val="Times New Roman"/>
        <family val="1"/>
        <charset val="204"/>
      </rPr>
      <t>___</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</si>
  <si>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Контур заземления для электропитания и сети слаботочных подключений : </t>
    </r>
    <r>
      <rPr>
        <sz val="11"/>
        <color rgb="FFFF0000"/>
        <rFont val="Times New Roman"/>
        <family val="1"/>
        <charset val="204"/>
      </rPr>
      <t>___</t>
    </r>
    <r>
      <rPr>
        <sz val="11"/>
        <color theme="1"/>
        <rFont val="Times New Roman"/>
        <family val="1"/>
        <charset val="204"/>
      </rPr>
      <t xml:space="preserve"> (</t>
    </r>
    <r>
      <rPr>
        <sz val="11"/>
        <color rgb="FFFF0000"/>
        <rFont val="Times New Roman"/>
        <family val="1"/>
        <charset val="204"/>
      </rPr>
      <t>требуется или не требуется)</t>
    </r>
  </si>
  <si>
    <r>
      <t xml:space="preserve">Покрытие пола: </t>
    </r>
    <r>
      <rPr>
        <sz val="11"/>
        <color rgb="FFFF0000"/>
        <rFont val="Times New Roman"/>
        <family val="1"/>
        <charset val="204"/>
      </rPr>
      <t xml:space="preserve">___ (вид покрытия) </t>
    </r>
    <r>
      <rPr>
        <sz val="11"/>
        <rFont val="Times New Roman"/>
        <family val="1"/>
        <charset val="204"/>
      </rPr>
      <t>-</t>
    </r>
    <r>
      <rPr>
        <sz val="11"/>
        <color theme="1"/>
        <rFont val="Times New Roman"/>
        <family val="1"/>
        <charset val="204"/>
      </rPr>
      <t xml:space="preserve"> </t>
    </r>
    <r>
      <rPr>
        <sz val="11"/>
        <color rgb="FFFF0000"/>
        <rFont val="Times New Roman"/>
        <family val="1"/>
        <charset val="204"/>
      </rPr>
      <t>___</t>
    </r>
    <r>
      <rPr>
        <sz val="11"/>
        <color theme="1"/>
        <rFont val="Times New Roman"/>
        <family val="1"/>
        <charset val="204"/>
      </rPr>
      <t xml:space="preserve"> м2 на всю зону</t>
    </r>
  </si>
  <si>
    <r>
      <t xml:space="preserve">Электричество: Подключения к сети </t>
    </r>
    <r>
      <rPr>
        <sz val="11"/>
        <color rgb="FFFF0000"/>
        <rFont val="Times New Roman"/>
        <family val="1"/>
        <charset val="204"/>
      </rPr>
      <t>___</t>
    </r>
    <r>
      <rPr>
        <sz val="11"/>
        <color theme="1"/>
        <rFont val="Times New Roman"/>
        <family val="1"/>
        <charset val="204"/>
      </rPr>
      <t xml:space="preserve"> В </t>
    </r>
    <r>
      <rPr>
        <sz val="11"/>
        <color rgb="FFFF0000"/>
        <rFont val="Times New Roman"/>
        <family val="1"/>
        <charset val="204"/>
      </rPr>
      <t>(220 и/или 380)</t>
    </r>
  </si>
  <si>
    <r>
      <t xml:space="preserve">Интернет : Подключение к </t>
    </r>
    <r>
      <rPr>
        <sz val="11"/>
        <color rgb="FFFF0000"/>
        <rFont val="Times New Roman"/>
        <family val="1"/>
        <charset val="204"/>
      </rPr>
      <t>____</t>
    </r>
    <r>
      <rPr>
        <sz val="11"/>
        <color theme="1"/>
        <rFont val="Times New Roman"/>
        <family val="1"/>
        <charset val="204"/>
      </rPr>
      <t xml:space="preserve"> интернету </t>
    </r>
    <r>
      <rPr>
        <sz val="11"/>
        <color rgb="FFFF0000"/>
        <rFont val="Times New Roman"/>
        <family val="1"/>
        <charset val="204"/>
      </rPr>
      <t>(проводному и/или беспроводному)</t>
    </r>
  </si>
  <si>
    <r>
      <t>Освещение:</t>
    </r>
    <r>
      <rPr>
        <sz val="11"/>
        <color rgb="FFFF0000"/>
        <rFont val="Times New Roman"/>
        <family val="1"/>
        <charset val="204"/>
      </rPr>
      <t xml:space="preserve"> </t>
    </r>
    <r>
      <rPr>
        <sz val="11"/>
        <rFont val="Times New Roman"/>
        <family val="1"/>
        <charset val="204"/>
      </rPr>
      <t xml:space="preserve">Допустимо верхнее </t>
    </r>
    <r>
      <rPr>
        <sz val="11"/>
        <color rgb="FFFF0000"/>
        <rFont val="Times New Roman"/>
        <family val="1"/>
        <charset val="204"/>
      </rPr>
      <t>____</t>
    </r>
    <r>
      <rPr>
        <sz val="11"/>
        <rFont val="Times New Roman"/>
        <family val="1"/>
        <charset val="204"/>
      </rPr>
      <t xml:space="preserve"> </t>
    </r>
    <r>
      <rPr>
        <sz val="11"/>
        <color rgb="FFFF0000"/>
        <rFont val="Times New Roman"/>
        <family val="1"/>
        <charset val="204"/>
      </rPr>
      <t>(вид освещения и источника)</t>
    </r>
    <r>
      <rPr>
        <sz val="11"/>
        <rFont val="Times New Roman"/>
        <family val="1"/>
        <charset val="204"/>
      </rPr>
      <t xml:space="preserve"> освещение</t>
    </r>
    <r>
      <rPr>
        <sz val="11"/>
        <color theme="1"/>
        <rFont val="Times New Roman"/>
        <family val="1"/>
        <charset val="204"/>
      </rPr>
      <t xml:space="preserve"> ( не менее </t>
    </r>
    <r>
      <rPr>
        <sz val="11"/>
        <color rgb="FFFF0000"/>
        <rFont val="Times New Roman"/>
        <family val="1"/>
        <charset val="204"/>
      </rPr>
      <t>___</t>
    </r>
    <r>
      <rPr>
        <sz val="11"/>
        <color theme="1"/>
        <rFont val="Times New Roman"/>
        <family val="1"/>
        <charset val="204"/>
      </rPr>
      <t xml:space="preserve"> люкс) </t>
    </r>
  </si>
  <si>
    <t>Магнитно-маркерная доска</t>
  </si>
  <si>
    <t>Аптечка</t>
  </si>
  <si>
    <t>Огнетушитель</t>
  </si>
  <si>
    <t>Санитайзер</t>
  </si>
  <si>
    <t>Кулер</t>
  </si>
  <si>
    <t>Экран для проектора</t>
  </si>
  <si>
    <t xml:space="preserve">Проектор </t>
  </si>
  <si>
    <t>МФУ лазерное</t>
  </si>
  <si>
    <t xml:space="preserve">Монитор </t>
  </si>
  <si>
    <t>Колонки</t>
  </si>
  <si>
    <t>Стеллаж для документов</t>
  </si>
  <si>
    <t>Офисный стол</t>
  </si>
  <si>
    <t>Тумба подкатная</t>
  </si>
  <si>
    <t>Подставка под системный блок</t>
  </si>
  <si>
    <t>Стул</t>
  </si>
  <si>
    <t xml:space="preserve">шт ( на 1 раб.место) </t>
  </si>
  <si>
    <t>Веб-камера</t>
  </si>
  <si>
    <t>Акустическая система</t>
  </si>
  <si>
    <t>Ноутбук</t>
  </si>
  <si>
    <t>МФУ</t>
  </si>
  <si>
    <t>Мышь компьютерная</t>
  </si>
  <si>
    <t xml:space="preserve">Шкаф </t>
  </si>
  <si>
    <t>Волгоградская область</t>
  </si>
  <si>
    <t>Сейф для ноутбуков</t>
  </si>
  <si>
    <t>Доска магнитно-меловая</t>
  </si>
  <si>
    <t>Доска аудиторная</t>
  </si>
  <si>
    <t>Доска магнитно-маркерная</t>
  </si>
  <si>
    <t>Стол</t>
  </si>
  <si>
    <t>Проектор</t>
  </si>
  <si>
    <t>Техника безопасности</t>
  </si>
  <si>
    <t>Количество упоминаний в "Сводке по кластерам"</t>
  </si>
  <si>
    <t>Интерактивная доска</t>
  </si>
  <si>
    <t>Компьютер (системный блок, монитор, клавиатура, мышь)</t>
  </si>
  <si>
    <t>Свердловская область</t>
  </si>
  <si>
    <t xml:space="preserve">Маски медицинские одноразовые </t>
  </si>
  <si>
    <t xml:space="preserve">шт (на 1 раб.место) </t>
  </si>
  <si>
    <t>шт (на 1 раб.место)</t>
  </si>
  <si>
    <t xml:space="preserve">Учебное оборудование и программное обеспечение </t>
  </si>
  <si>
    <t>Стол письменный</t>
  </si>
  <si>
    <t>Стул офисный</t>
  </si>
  <si>
    <t>Набор образцов шероховатости</t>
  </si>
  <si>
    <t>Защитные очки</t>
  </si>
  <si>
    <t>Перчатки</t>
  </si>
  <si>
    <t>Халат рабочий</t>
  </si>
  <si>
    <t>пара</t>
  </si>
  <si>
    <t>Базовая или вариативная часть</t>
  </si>
  <si>
    <t>Подсчет</t>
  </si>
  <si>
    <t>Базовая часть</t>
  </si>
  <si>
    <t>Вариативная часть</t>
  </si>
  <si>
    <t>ЖК-панель</t>
  </si>
  <si>
    <t>Лаборатория по техническому обслуживанию и ремонту промышленного оборудования</t>
  </si>
  <si>
    <t>Камчатский край</t>
  </si>
  <si>
    <t>Лаборатория технического обслуживания электрооборудования</t>
  </si>
  <si>
    <t>Липецкая область</t>
  </si>
  <si>
    <t>Электрические машины и аппараты</t>
  </si>
  <si>
    <t>Московская область</t>
  </si>
  <si>
    <t>Зона под вид работ Технологическое оборудование</t>
  </si>
  <si>
    <t>Оренбургская область</t>
  </si>
  <si>
    <t>Монтаж,наладка, техническое обслуживание и ремонтов гидравлических и пневматических устройств и систем+Лаборатория «Гидропривод»+Лаборатория "Электротехника"</t>
  </si>
  <si>
    <t>Техническая эксплуатация и обслуживание электрического и электромеханического оборудования:Виртуальная электротехническая лаборатория
11.5. Лаборатория электротехники и основ электроники+  Зона под вид электрослесарных работ + Учебно-производственный комплекс электромонтажных работ и наладки+ Зона по вид электромонтажных работ,Зона под вид работ на стенде "Пневмоавтоматика"</t>
  </si>
  <si>
    <t>Челябинская область</t>
  </si>
  <si>
    <t xml:space="preserve">Гидропривода и гидропневмоавтоматики+Техническое обслуживание и ремонт гидравлического оборудования </t>
  </si>
  <si>
    <t>Лабораторный стенд «Устроиство и работа цетнробежного насоса</t>
  </si>
  <si>
    <t>Стенд лабораторный</t>
  </si>
  <si>
    <t xml:space="preserve">Интерактивный комплекс с вычислительным блоком и мобильным креплением </t>
  </si>
  <si>
    <t>120х240, рамка алюминевая</t>
  </si>
  <si>
    <t>Стол ученический двухместный (серый, рост 6)</t>
  </si>
  <si>
    <t>черный (искусственная кожа, металл черный)</t>
  </si>
  <si>
    <t>Насос центробежный консольный</t>
  </si>
  <si>
    <t>Центробежный насос консольный с сальниковой набивкой. Поставляется в сборе на раме с эл двигателем.</t>
  </si>
  <si>
    <t>Инструментальная тумба передвижная с инструментом</t>
  </si>
  <si>
    <t>Металлическая с ящиками для инструмента</t>
  </si>
  <si>
    <t>шт ( на 1 раб.место)</t>
  </si>
  <si>
    <t>Лазерный центровщик</t>
  </si>
  <si>
    <t>Центровка насосных агрегатов. Функция определения мягкой лапы. Функция сохранения результатов. Точность до 0,01мм</t>
  </si>
  <si>
    <t>Набор пластин центровочных</t>
  </si>
  <si>
    <t>Пластины калиброванные из нерж стали. Размер пластин подбирается исходя из характеристик насоса</t>
  </si>
  <si>
    <t>Форма образцов цилиндрическая выпуклая
(Ra 0,5; 1,0; 1,6; 3,2; 6,3; 12,5 мкм)</t>
  </si>
  <si>
    <t>Комплект для монтажа подшипников</t>
  </si>
  <si>
    <t>Набор для монтажа подшипников механическом способом, безинерционный молоток</t>
  </si>
  <si>
    <t>Киянка</t>
  </si>
  <si>
    <t>Резиновая</t>
  </si>
  <si>
    <t>Экстрактор гибкий сальниковый</t>
  </si>
  <si>
    <t>сечение 4х4…8х8</t>
  </si>
  <si>
    <t>Нож слесарный</t>
  </si>
  <si>
    <t>Нож с фиксированной рукоятью</t>
  </si>
  <si>
    <t>Чаша магнитная для крепежа</t>
  </si>
  <si>
    <t>диаметр 100…150мм</t>
  </si>
  <si>
    <t>Стойка магнитная</t>
  </si>
  <si>
    <t>Диаметр держателя индикатора, мм8</t>
  </si>
  <si>
    <t>Индикатор ИЧ 10 класс точности 1, ГОСТ 577-68</t>
  </si>
  <si>
    <t>на усмотрение организатора</t>
  </si>
  <si>
    <t>Набор съемников для полумуфт и подшипников</t>
  </si>
  <si>
    <t>Для демонтажа подшипников и полумуфт, эффективная длина не менее 200мм</t>
  </si>
  <si>
    <t>Монтировка</t>
  </si>
  <si>
    <t>Набор съемников для стопорных колец</t>
  </si>
  <si>
    <t>Для диаметров от 20 до 90мм, на разжим и сжим</t>
  </si>
  <si>
    <t>Набор щупов</t>
  </si>
  <si>
    <t>701 0,05-1 601898 и</t>
  </si>
  <si>
    <t>Выколотка латунная</t>
  </si>
  <si>
    <t xml:space="preserve">13x200mm </t>
  </si>
  <si>
    <t>Выколотка стальная</t>
  </si>
  <si>
    <t>ф3мм</t>
  </si>
  <si>
    <t>Призма поверочная</t>
  </si>
  <si>
    <t>Призма П 2-1-2 с четырьмя выемками</t>
  </si>
  <si>
    <t>Универсальный набор инструмента 77 шт</t>
  </si>
  <si>
    <t xml:space="preserve"> Универсальный набор инструмента применяется для производства комплексных слесарно-монтажных работ по монтажу, ремонту, техническому обслуживанию. </t>
  </si>
  <si>
    <t>Набор рожковых ключей 12шт</t>
  </si>
  <si>
    <t xml:space="preserve">комплект ручного инструмента, который предназначен для обслуживания резьбовых соединений. Корпус ключей изготовлен из хромванадиевой стали, которая отличается износостойкостью и повышенной твердостью. 
</t>
  </si>
  <si>
    <t>Ключ комбинированный 22 мм</t>
  </si>
  <si>
    <t>Инструмент</t>
  </si>
  <si>
    <t>Ключ комбинированный 24мм</t>
  </si>
  <si>
    <t>Ключ рожковый 27х30</t>
  </si>
  <si>
    <t>Комплект угловых шестигранников с шаром 2,5 - 10мм</t>
  </si>
  <si>
    <t>Штангенциркуль ШЦ-1-0-150/0,05</t>
  </si>
  <si>
    <t>Микрометр МК-25-1 ГОСТ 6507-90</t>
  </si>
  <si>
    <t>Микрометр МК-50-1 ГОСТ 6507-90</t>
  </si>
  <si>
    <t>Микрометр МК-75-1 ГОСТ 6507-90</t>
  </si>
  <si>
    <t>Микрометр МК-100-1 ГОСТ 6507-90</t>
  </si>
  <si>
    <t>Нутромер НИ 6-10-1 ГОСТ 868-82</t>
  </si>
  <si>
    <t>Нутромер НИ 10-18-1 ГОСТ 868-82</t>
  </si>
  <si>
    <t>Нутромер НИ 18-50-1 ГОСТ 868-82</t>
  </si>
  <si>
    <t>Нутромер НИ 50-100-1 ГОСТ 868-82</t>
  </si>
  <si>
    <t>Нутромер НИ 100-160-1 ГОСТ 868-82</t>
  </si>
  <si>
    <t>Резьбомер метрический</t>
  </si>
  <si>
    <t>Набор шаблонов резьб метрических</t>
  </si>
  <si>
    <t>Резьбомер дюймовый</t>
  </si>
  <si>
    <t>Набор шаблонов резьб дюймовых</t>
  </si>
  <si>
    <t>Верстак слесарный с тисками</t>
  </si>
  <si>
    <t>Столешница сталь или МДФ покрытая листовым металлом. Габариты 700-800мм Х 1200-1400мм. Верстак оснастить тисками слесарными</t>
  </si>
  <si>
    <t>Верстак слесарный</t>
  </si>
  <si>
    <t>Столешница сталь или МДФ покрытая листовым металлом. Габариты 700-800мм Х 1800-2000мм</t>
  </si>
  <si>
    <t>Вал насоса для эскизирования</t>
  </si>
  <si>
    <t>Вал стальной от консольного насоса, длиной 450-750мм</t>
  </si>
  <si>
    <t>Арматурная сборка (трубопровод, 3 задвижки клиновых или вентиля, 1 клапан пружинный предохранительный</t>
  </si>
  <si>
    <t>стенд изготавливается по чертежу, все детали доступны к свободной закупке)</t>
  </si>
  <si>
    <t>Компьютер</t>
  </si>
  <si>
    <t>Размер экрана 23.8 ", Разрешение экрана 1920x1080, Частота обновления 60 Гц, Соотношение сторон экрана 16:9, Тип матрицы IPSКоличество разъемов VGA (D-SUB) 1, Количество разъемов DVI 1, Количество разъемов HDMI 1</t>
  </si>
  <si>
    <t>Акустический тип 2.0
Суммарная звуковая мощность 42 Вт
Частотный диапазон 75 Гц - 18 КГц
Отношение сигнал/шум 85 дБ</t>
  </si>
  <si>
    <t>серый, 768х370х1997 мм</t>
  </si>
  <si>
    <t>серый, 1400х750х750 мм</t>
  </si>
  <si>
    <t>серый, 400х420х610 мм, 3 ящика</t>
  </si>
  <si>
    <t>Высота:150мм Глубина:325ммШирина:330мм</t>
  </si>
  <si>
    <t>черное (сетка/ткань, пластик)</t>
  </si>
  <si>
    <t>Огнетушитель порошковый </t>
  </si>
  <si>
    <t>Стол ученический</t>
  </si>
  <si>
    <t>Стул ученический</t>
  </si>
  <si>
    <t>Стол компьютерный</t>
  </si>
  <si>
    <t>Мышь</t>
  </si>
  <si>
    <t>Монитор</t>
  </si>
  <si>
    <t>Клавиатура</t>
  </si>
  <si>
    <t>Доска классная</t>
  </si>
  <si>
    <t xml:space="preserve">Размер доски: длина – 200 см, высота – 75 см. Количество рабочих поверхностей: 3 – для мела, 2 – для маркера.
</t>
  </si>
  <si>
    <t>Шкаф для документов</t>
  </si>
  <si>
    <t>Шкаф для хранения</t>
  </si>
  <si>
    <t>Пневмоцилиндр, гидроцилиндр для привода зажимных приспособлений</t>
  </si>
  <si>
    <t>Пневмоцилиндры, линейные, двустороннего привода. Диаметр поршня: 100 мм; ход: 200 мм
Вариант Односторонний поршневой шток
Действующий тип Двойное действие
Положение тела Любые
Материал обложки Алюминиевый сплав анодированный
Дополнительные аксессуары :
- Вставка и магнитный датчик
- крепление и наконечник привода
- Соленоидные и ручные клапаны
- Пневматическая арматура и арматура</t>
  </si>
  <si>
    <t>Набор для компоновки приспособлений</t>
  </si>
  <si>
    <t>Сварная металлическая конструкция
8 съемных модулей
Возможность оснащения модулей вставками под различные виды оснастки
Общая нагрузка 250 кг
Порошковая окраска. 
Цвет RAL 7035/5012
Габариты 860х630х900 мм
В один съемный модуль возможно установить 10 вставок типа E1 или 7 вставок типа E2 или 5 вставок типа E3</t>
  </si>
  <si>
    <t>Стенд для определения усилия зажатия механизированным приводом</t>
  </si>
  <si>
    <t>Данный динамометрический стенд может использоваться в самых различных отраслях и сферах деятельности человека, например: для имитации нагрузок сжатия и растяжения, проведения тестов на излом, испытаний на усталость, разрыва и других видов испытаний.
• Может использоваться как с цифровыми, так и аналоговыми динамометрами
• Простое и надежное устройство обеспечивает долгий срок службы
• Стенд может работать как в горизонтальной и вертикальной плоскости
• При изготовлении стенда использована качественная сталь</t>
  </si>
  <si>
    <t>Оправки для крепления режущего инструмента на станки с ЧПУ</t>
  </si>
  <si>
    <t xml:space="preserve">Описание и характеристики
Диаметр D, мм22
Длина общая L, мм480
Конус Морзе4
</t>
  </si>
  <si>
    <t>Демонстрационный комплекс «Металлургия»</t>
  </si>
  <si>
    <t>Комплект анимационных роликов по технологии конструкционных материалов на CD-R (ТКМ)</t>
  </si>
  <si>
    <t xml:space="preserve">Процессы литья, ковки, токарной, фрезерной, шлифовальной обработки, зубофрезерования, зубодолбления, зубострогания. </t>
  </si>
  <si>
    <t>Стол преподавателя (160x75x75)</t>
  </si>
  <si>
    <t>Столешница изготовлена из ЛДСП 16 мм размером 1300х600 мм, торцы отделаны противоударной кромкой ПВХ 1 мм.</t>
  </si>
  <si>
    <t xml:space="preserve">шт ( на 2 раб.места) </t>
  </si>
  <si>
    <t>Стул ученический на 4 ножках. Каркас выполнен из трубы квадратного сечения, окрашен износостойкой порошковой краской. Сиденье и спинка изготовлены из гнутоклееной фанеры.</t>
  </si>
  <si>
    <t>Компьютеры серии C - модели для офиса, обеспечивающие оптимальную производительность в офисных приложениях. Компьютеры этой серии, как правило, имеют встроенное видео и оснащаются адаптером локальной сети. Данные устройство имеют в своем составе встроенные мультимедиа устройсва (колонки и вэб-камера). Вариант исполнения – Моноблок
Диагональ монитора: 21,5 дюйма
Частота процессора: от 1.6 до 4.2 ГГц
Количество ядер: 4 ядра
Объем оперативной памяти: 16 Гб
Объем жесткого диска: 256 Гб
Тип жесткого диска: SSD
Наличие беспроводной сети Wi-Fi
Стандарт Wi-Fi: WiFi AC (a/b/g/n/ac)
Наличие сетевого адаптера Ethernet
Скорость сетевого подключения: 1 Гбит/с
Наличие встроенной веб камеры
Наличие встроенных стереодинамиков
Наличие дополнительных разъемов USB 3.0 (2.0): не менее 3 штук.
Наличие клавиатуры и мышки.</t>
  </si>
  <si>
    <t>Стол преподавателя</t>
  </si>
  <si>
    <t>Стол изготовлен из ЛДСП 16 мм, торцы столешницы отделаны противоударной кромкой ПВХ 1 мм. Ящики тумбы на роликовых направляющих, комплектуются пластиковыми ручками.
Ширина: 1500 мм
Глубина: 625 мм
Высота: 750 мм</t>
  </si>
  <si>
    <t>Стул преподавателя</t>
  </si>
  <si>
    <t xml:space="preserve"> Вес - 7,2 кг
Размеры
Ширина сиденья 45
Глубина сиденья 44
Высота 79
Высота спинки 31
Высота сиденья от пола 48</t>
  </si>
  <si>
    <t>Источник бесперебойного питания</t>
  </si>
  <si>
    <t>ИБП линейно-интерактивный (line-interactive); обеспечивает стабилизацию напряжения на выходе; при этом частоты на входе и выходе совпадают. Источник бесперебойного питания APC Back-UPS Pro, Line-Interactive, 1500VA / 865W, Tower, IEC, LCD, Serial+USB, подкл. доп. батарей</t>
  </si>
  <si>
    <t>Набор перевязочных материалов, инструментов и приспособлений, предназначенных для оказания первой помощи. Может также содержать лекарственные средства для оказания медикаментозной помощи и медицинской помощи.</t>
  </si>
  <si>
    <t xml:space="preserve">Огнетушитель порошковый </t>
  </si>
  <si>
    <t>Предназначен для ликвидации пожаров классов B, C, E и предотвращения горения электрооборудования напряжением не более 1000 В. Внутри металлического корпуса под давлением 16 атм находится огнетушащее средство. Довольно прост в применении благодаря запорному устройству, которое гарантирует легкое закрытие и открытие. Рекомендуется к использованию при температуре от -20 до +50°C. На головке устройства расположен манометр, позволяющий визуально определить его работоспособность. Требует перезарядки раз в 5 лет, а также при нахождении стрелки манометра в красной зоне. Отличается универсальностью, имеет большую огне-подавляющую способность.</t>
  </si>
  <si>
    <t>Разборная модель, размеры не менее 300х120х120мм, металл</t>
  </si>
  <si>
    <t>Разборка-сборка разрезной модели гидрозамка стыкового монтажа.</t>
  </si>
  <si>
    <t>Учебный програмный комплекс "Корвет- системы смазки"</t>
  </si>
  <si>
    <t>Сетевая версия на 10 мест. Комплекс представляет собой автоматизированную обучающую, контрольно- экзаменационную среду по изучению конструкций, условных графических обозначения и принципов работы основных элементов смазочных систем, объединенных с следующие группы: основы теории смазки, индивидуальные смазочные системы, смазочные системы насосного распределения, смазочные системы дроссельного дозирования, импульсные смазочные системы, двухмагистральные смазочные системы, последовательные смазочные системы, смазочные системы масляного тумана, смазочные системы «масло- воздух», элементы управления и контроля цикла смазки на примере смазочных систем последовательного действия.</t>
  </si>
  <si>
    <t>Учебный стенд "Сборка и монтаж гидросистемы"  СиМ-ГС-019</t>
  </si>
  <si>
    <t>Учебный стенд позволяет выработать практические навыки по монтажу гидроаппаратуры по заданной гидросхеме, осуществлять проверку работоспособности собранной схемы. Стенд включает в состав аппаратуру модульного (стыкового) и трубного монтажа. </t>
  </si>
  <si>
    <t>Типовой комплект учебного оборудования "Пневмопривод и пневмоавтоматика"  СПУ-УН-08-14 ЛР-ПН</t>
  </si>
  <si>
    <t xml:space="preserve">Учебный стенд "Сборка испытание гидроцилиндров"  СиИГц-019.                                                                                      </t>
  </si>
  <si>
    <t>Набор магнитных аппликационных моделей условных графических обозначений устройств гидро, пневмо и электроавтоматики</t>
  </si>
  <si>
    <t>Модели произведены в соответствии с ГОСТ 2.781−96, ГОСТ 2.755−87 и DIN 1219</t>
  </si>
  <si>
    <t>Мойка</t>
  </si>
  <si>
    <t>Размеры (ВхШхГ), мм: 860х530х600. Количество моечных отделений: 1.</t>
  </si>
  <si>
    <t>Сушка для рук</t>
  </si>
  <si>
    <t>Стол ученический тип 1</t>
  </si>
  <si>
    <t xml:space="preserve">Стол 2-х местный (ШхГ) не менее 1200х500 переменной высоты с передней панелью из ЛДСП 18 мм. Толщина столешницы не менее 25 мм </t>
  </si>
  <si>
    <t>Стул ученический, металлический каркас, сиденье пластик, спинка пластик</t>
  </si>
  <si>
    <t>Стол на металлокаркасе (ШхГхВ) не менее 120x60x75 с подкатной тумбой на 3 ящика</t>
  </si>
  <si>
    <t>Стол на металлокаркасе (ШхГхВ) не менее 120x60x75 с мобильной подставкой под системный блок.</t>
  </si>
  <si>
    <t>Кресло преподавателя</t>
  </si>
  <si>
    <t xml:space="preserve">до 100 кг, подлокотники - нерегулируемые </t>
  </si>
  <si>
    <t>АРМ "Рабочее место преподавателя"</t>
  </si>
  <si>
    <t>Процессор не менее 3.70 ГГц FCLGA1200 с TDP 65 Вт/память не менее 8 Гб/жесткий диск не менее 1 Тб/встроенное видео UHD G/операционная система 64-бит для работы с системами проектирования или аналог</t>
  </si>
  <si>
    <t>&lt;USB&gt; 104КЛ или аналог</t>
  </si>
  <si>
    <t>Интерфейс подключения USB, длинна кабеля не менее 1,5 м</t>
  </si>
  <si>
    <t>Принтер</t>
  </si>
  <si>
    <t>Принтер лазерный (A4, 38стр/мин, USB2.0, Двусторонняя печать, LCD, сетевой)</t>
  </si>
  <si>
    <t xml:space="preserve">Колонки 2.1 </t>
  </si>
  <si>
    <t>70 Вт, беспроводной ПДУ, Bluetooth, питание - сеть 220 В</t>
  </si>
  <si>
    <t>Интерактивный комплекс с мобильной стойкой</t>
  </si>
  <si>
    <t xml:space="preserve">Стойка с кронштейном </t>
  </si>
  <si>
    <t>Кронштейн соответствует стандарту размеров крепления VESA до 600x400, поэтому способен удерживать большой вес, который может достигать 50 кг.</t>
  </si>
  <si>
    <t>Вебкамера 1920х1080</t>
  </si>
  <si>
    <t>Набор медикаментов для оказания первой медицинской помощи</t>
  </si>
  <si>
    <t>Для антибактериальной обработки рук</t>
  </si>
  <si>
    <t xml:space="preserve">Типовой комплект учебного оборудования "Гидропривод, гидроавтоматика и автоматизация технологических процессов" СГУ-УН-08-81ЛР-01.                  </t>
  </si>
  <si>
    <t xml:space="preserve">Типовой комплект учебного оборудования "Регулируемые гидромашины, гидроприводы и гидроавтоматика"СГУ-РГГ-ГА-017-15ЛР                       </t>
  </si>
  <si>
    <t>Типовой комплект оборудования "Объемные гидромашины и гидроустройства"СГУ-ИГМ-08-12ЛР-01                                                                                       </t>
  </si>
  <si>
    <t>Стенд позволяет определять энергетические, нагрузочные и регулировочные характеристики гидроприводов. Имеется возможность изменения нагрузок на выходном звене — валу гидромотора.</t>
  </si>
  <si>
    <t xml:space="preserve">Разрезная модель насоса радиально-поршневого            </t>
  </si>
  <si>
    <t>Размеры не менее 300х120х120мм, металл</t>
  </si>
  <si>
    <t xml:space="preserve">Разрезная модель насоса шестеренного                             </t>
  </si>
  <si>
    <t>Разрезная модель насоса аксиально-поршневого регулируемого                                                                                                                                                           </t>
  </si>
  <si>
    <t>Разрезная модель гидрораспределителя с электромагнитным управлением</t>
  </si>
  <si>
    <t>Разрезная модель гидромотора аксиально-поршневого с наклонным диском   </t>
  </si>
  <si>
    <t xml:space="preserve">Разрезная модель гидрораспределителя с ручным управлением </t>
  </si>
  <si>
    <t xml:space="preserve">Разрезная модель клапана обратного  трубного монтажа </t>
  </si>
  <si>
    <t xml:space="preserve">Разрезная модель гидрозамка модульного типа         </t>
  </si>
  <si>
    <t xml:space="preserve">Разрезная модель гидрозамка трубного монтажа </t>
  </si>
  <si>
    <t>Разрезная модель клапана предохранительного прямого действия трубного монтажа</t>
  </si>
  <si>
    <t>Разрезная модель клапана предохранительного непрямого действия трубного монтажа</t>
  </si>
  <si>
    <t>Разрезная модель клапана давления с обратным клапаном</t>
  </si>
  <si>
    <t>Разрезная модель регулятора расхода двухлинейного с обратным клапаном</t>
  </si>
  <si>
    <t>Разрезная модель регулятора расхода трехлинейного</t>
  </si>
  <si>
    <t xml:space="preserve">Разрезная модель клапана редукционного непрямого действия (стыковой или трубный монтаж)  </t>
  </si>
  <si>
    <t>Разрезная модель гидроцилиндра</t>
  </si>
  <si>
    <t>Разрезная модель  быстроразъемного соединения</t>
  </si>
  <si>
    <t xml:space="preserve">Шкаф инструментальный </t>
  </si>
  <si>
    <t>Габаритные размеры шкафа (ВхШхГ): 1850 х 1000 х 500 мм . В шкафу установлено 6 малых ящиков, 1 большая полка и 2 малых полки. На задней стенке установлена перфорированная панель с комбинированной перфорацией</t>
  </si>
  <si>
    <t xml:space="preserve">Стеллаж </t>
  </si>
  <si>
    <t>Размеры (ВхШхГ)	2000x1060x400 мм. Нагрузка на полку до 150 кг.</t>
  </si>
  <si>
    <t>Стол ученический тип1</t>
  </si>
  <si>
    <t xml:space="preserve">Стол 2-х местный (ШхГ) не менее 1200х500 переменной высоты с передняй панелю из ЛДСП 18 мм. Толщина столешницы не менее 25 мм </t>
  </si>
  <si>
    <t>Колонки 2.1</t>
  </si>
  <si>
    <t>DLP, 1920x1080, 3D, 10000:1, 3500 лм, 30 дБ, 2.6 кг, потолочный кронштейн, кабель HDMI 15м</t>
  </si>
  <si>
    <t>82", оптическая, 163х116 см, 4:3, USB, 10 касаний</t>
  </si>
  <si>
    <t>Доска маркерная</t>
  </si>
  <si>
    <t>Регулируемое с подлокотниками, на роликовых опорах</t>
  </si>
  <si>
    <t>Компьютер с ПО ( мышь,клавиатура)</t>
  </si>
  <si>
    <t>Стол офисный , материал ЛДСП, размеры не менее (ШхВхГ)140 х 75 х 75 см</t>
  </si>
  <si>
    <t>порошковый</t>
  </si>
  <si>
    <t>252x175x520 мм</t>
  </si>
  <si>
    <t>17.5 см х 9.5 см</t>
  </si>
  <si>
    <t>мебель</t>
  </si>
  <si>
    <t>Комплект учебно-лабораторного оборудования "Пневмоавтоматика"</t>
  </si>
  <si>
    <t>двусторонний, мобильный, с компрессором</t>
  </si>
  <si>
    <t xml:space="preserve">шт ( на 2 раб.место) </t>
  </si>
  <si>
    <t xml:space="preserve"> Размер доски: длина – 4000 см, высота – 120 см. Количество рабочих поверхностей: 5 – для маркера.
 Комплектация: алюминиевый лоток и вся необходимая фурнитура для крепления к стене.
 </t>
  </si>
  <si>
    <t>Для оказания первой помощи</t>
  </si>
  <si>
    <t>хлопчатобумажный, с центральной застежкой на пуговицы, длинными рукавами с манжетами, на спинке шлица.</t>
  </si>
  <si>
    <t>Комплект учебного оборудования "Гидропривод, гидроавтоматика и автоматизация технологических процессов";</t>
  </si>
  <si>
    <t>Стенд (двухсторонний) позволяет определить энергетические, нагрузочные и регулировочные характеристики гидроприводов. Имеется возможность изменения нагрузок на выходных звеньях-штоке гидроцилиндра, валу гидромотора. Информационно-измерительная система позволяет определить давления в различных точках системы, расходы, скорости выходных звеньев, время, температуру рабочей жидкости, мощности в разных точках системы</t>
  </si>
  <si>
    <t xml:space="preserve">шт ( на 12 раб.мест) </t>
  </si>
  <si>
    <t xml:space="preserve">Комплект учебного оборудования "Пневмопривод и электропневмоавтоматика" </t>
  </si>
  <si>
    <t>Учебный комплекс рассчитан на обучение основам пневматической и электрической схемотехники, релейной логики и программированию контроллеров.</t>
  </si>
  <si>
    <t>Лаборатория учебная "Гидропривод и гидроавтоматика" СГУ-УН-С013-25Л Р-01;</t>
  </si>
  <si>
    <t>Стол учителя угловой с тумбой</t>
  </si>
  <si>
    <t>Крестовина пластиковая.
Регулировка жёсткости спинки.
Ролики - пластик.
Допустимая нагрузка - 120 кг.</t>
  </si>
  <si>
    <t>Шкаф</t>
  </si>
  <si>
    <t>Шкаф закрытый содержит 5 полок, полки закрыты глухими вкладными дверцами. На нижних дверцах предусмотрен замок. Размеры Не менее 854х450х2010</t>
  </si>
  <si>
    <t xml:space="preserve">
Количество ядер 2, Кэш-память 2 МБ
Графический контроллер Intel HD Graphics 500
Диагональ/разрешение 15.6"/1366x768 пикс., Технология экрана TFT
Объем HDD 500 ГБ
Оперативная память (RAM) 4 ГБ, Частота памяти 1600 МГц</t>
  </si>
  <si>
    <t>Доска</t>
  </si>
  <si>
    <t>Доска аудиторная передвижная, поворотная ДП12к (150х100 Мел/Маркер/Магнит, Зеленая/Белая)</t>
  </si>
  <si>
    <t xml:space="preserve"> Набор перевязочных материалов, инструментов и приспособлений, предназначенных для оказания первой помощи комплектация в соответствии с приказом 1331Н</t>
  </si>
  <si>
    <t>Маска одноразовая медицинская, трёхслойная, гипоаллергенная с фиксатором на переносице.</t>
  </si>
  <si>
    <t xml:space="preserve">Стол </t>
  </si>
  <si>
    <t>Секционный, овал</t>
  </si>
  <si>
    <t xml:space="preserve">шт ( на 15 раб.мест) </t>
  </si>
  <si>
    <t>Стул ученический, нерегулируемый</t>
  </si>
  <si>
    <t xml:space="preserve">Ноутбук </t>
  </si>
  <si>
    <t xml:space="preserve">шт ( на 1 раб.мест) </t>
  </si>
  <si>
    <t>Задача тренажера: Сформировать комплекс знаний об устройстве гидравлики, ее принципах работы, особенностях сборки и разборки</t>
  </si>
  <si>
    <t>Задача тренажера: Сформировать навыки безопасного, правильного и быстрого выполнения операций по сборке и разборке, техническому обслуживанию гидравлических насосов</t>
  </si>
  <si>
    <t>Электронный курс:Слесарь-ремонтник:привод гидравлический и пневматический</t>
  </si>
  <si>
    <t>Функции гидропривода.
Виды гидроприводов.
Преимущества и недостатки гидропривода.
Пневматический привод.
Принцип действия пневматических машин.
Достоинства и недостатки пневматического привода.</t>
  </si>
  <si>
    <t>Крестовина пластиковая.
Подъёмный механизм: газ-лифт.
Регулировка жёсткости спинки.
Ролики - пластик.
Допустимая нагрузка - 120 кг.</t>
  </si>
  <si>
    <t>Интерактивная трибуна</t>
  </si>
  <si>
    <t>Панель светодиодная</t>
  </si>
  <si>
    <t xml:space="preserve">Размеры экрана (ШхВ): 1600х960 мм.
Шаг пикселя: 2,5 мм.
Разрешение экрана: 640х384 пикселя.
Яркость: 5000 кд/м2.
</t>
  </si>
  <si>
    <t>Разрезная модель насоса пластинчатого</t>
  </si>
  <si>
    <t xml:space="preserve">Диагональ экрана, дюймов: 15,6.
Разрешение экрана монитора: 1920 x 1080.
Тип оперативной памяти: DDR4.
Объем оперативной установленной памяти: 16 Гигабайт.
Объем накопителя SSD: 512 Гигабайт.
Частота процессора базовая не менее 2.8 Гигагерц.
Тактовая частота оперативной памяти: 2666 Мегагерц.
Количество ядер процессора: 4 шт
</t>
  </si>
  <si>
    <t xml:space="preserve">Материал: сталь.
Диагональ встроенного дисплея: 24 дюйма.
Разрешение экрана дисплея: 1920 x 1080.
Поддержка Wi-Fi.
Тип оперативной памяти: DDR4.
Объем оперативной установленной памяти, не менее 8 Гигабайт.
Объем накопителя SSD, не менее 240 Гигабайт.
Наличие антивандальной клавиатуры.
Частота процессора базовая, не менее 2.4 Гигагерц.
Количество ядер процессора, не менее: 4 шт
</t>
  </si>
  <si>
    <t>Шкаф офисный для документов комбинированный с габаритами 800(ш)х400(г)х2000(в) мм. Нижняя часть, верхняя часть – закрытая на ключ. Корпус шкафа, дверцы и полки должны быть выполнены из ламинированного ДСП толщиной 16 мм. Полки съемные. Общее количество полок – 4 шт Кромка фасадов – ПВХ либо ABS. Цвет шкафа – серый. Допускается отклонение от указанных размеров до 50 мм в любую сторону.</t>
  </si>
  <si>
    <r>
      <t>Лабораторные стенды серии СГУ-УН</t>
    </r>
    <r>
      <rPr>
        <sz val="12"/>
        <color rgb="FF333333"/>
        <rFont val="Times New Roman"/>
        <family val="1"/>
        <charset val="204"/>
      </rPr>
      <t>.. изготавливается с любым перечнем комплектации и соответствующим перечнем лабораторных работ из списка  комплектации и перечня работ, указанных для стендов «Гидропривод и гидроавтоматика»</t>
    </r>
  </si>
  <si>
    <t xml:space="preserve">Разборка-сборка гидрораспределителя с электрогидравлическим управлением. </t>
  </si>
  <si>
    <t>Разборка-сборка насоса радиально-поршневого.</t>
  </si>
  <si>
    <t xml:space="preserve">Интерактивный тренажер (3D Атлас 2.0) "Устройство гидравлических насосов, объемных гидродвигателей и насосных станций" </t>
  </si>
  <si>
    <t xml:space="preserve">Шкаф для бумаги </t>
  </si>
  <si>
    <t>Оправка для крепления режущего инструмента на станки с ЧПУ</t>
  </si>
  <si>
    <t>Разборная модель гидрораспределителя с электрогидравлическим управлением</t>
  </si>
  <si>
    <t>Разборная модель насоса радиально-поршневого</t>
  </si>
  <si>
    <t>Разборная модель разрезной модели гидрозамка стыкового монтажа</t>
  </si>
  <si>
    <t>Разрезная модель насоса аксиально-поршневого регулируемого</t>
  </si>
  <si>
    <t>Лабораторный стенд НТЦ-12.03 Пневмоавтоматика "Базис"</t>
  </si>
  <si>
    <t>Комплекс оборудования для демонстрации дидактического материала в кабинете до 35 человек. Состав: проектор, экран (150х150 см), ноутбук, дидактическое ПО по курсам:
технология конструкционных материалов;
литейное производство;
металлургия стали и производство ферросплавов;
металлургические технологии;
допуски и технические измерения;
технические измерения. Метрология, стандартизация и сертификация;
материаловедение (НПО/СПО);
материаловедение (ВПО);
коррозия и защита металлов.</t>
  </si>
  <si>
    <t>Интерактивный комплекс для ЦОС</t>
  </si>
  <si>
    <t>Интерактивно-вычислительный комплекс, объединяющий в себе функции управляющего компьютера с предустановленным программным обеспечением и интерактивной панели. В задачи комплекса входит управление контентом, его визуализация, хранение и взаимодействие с контентом, трансляция контента с мобильных источников. Возможно подключение к системам ВКС. Информацией можно управлять при помощи рук, специальных маркеров или стилусов. Стойка напольная, мобильная для устройств с диагональю до 75 дюймов с возможностью регулировки высоты. max нагрузка - 60 кг</t>
  </si>
  <si>
    <t xml:space="preserve">Разрешение 3840x2160 (4K UHD)
Тип сенсора Инфракрасный
Диагональ экрана, дюймы Не менее 75
Контрастность статическая Не менее 1200:1
Одновременные касания Не менее 20
Время отклика Не более 8 мс
Частота кадров (Гц) Не менее 60
Тип светодиодной подсветки LED Direct
Оперативная память Не менее 8 ГБ
Объем встроенной памяти Не менее 64 ГБ
Количество встроенных динамиков Не менее 2 шт
Угол обзора, градусы Не менее 178/178
Количество разъемов USB Не менее 5 шт
Входов HDMI Не менее 3 шт
Выходов HDMI Не менее 1 шт
Входов Mini-jack 3.5 мм Не менее 2 шт
Выходов Mini-jack 3.5 мм Не менее 1 шт
Количество входов Ethernet (RJ-45) Не менее 2 шт
Входов DisplayPort Не менее 1 шт
Количество входов VGA Не менее 1 шт
Вычислительный блок
Количество ядер Не менее 4
Количество потоков Не менее 8
Базовая тактовая частота процессора Не менее 1,60 GHz
Максимальная частота Не менее 4,20 GHz
Общее количество оперативной памяти Не менее 8 ГБ
Тип оперативной памяти DDR4
Тактовая частота оперативной памяти Не менее 2666 МГц
Тип накопителя SSD
Объем SSD накопителя Не менее 256 ГБ
Количество разъемов HDMI Не менее 1 шт
Количество разъемов RS232 Не менее 1 шт
Адаптер беспроводной связи Наличие
Операционная система Microsoft Windows 10 Pro
Мобильное крепление
Количество полок Не менее 2 шт
Максимальная нагрузка на кронштейн Не менее 120 кг
Угол наклона назад Не менее - 15°
Угол наклона вперед Не более + 15°
Стандарт VESA 800x400
</t>
  </si>
  <si>
    <t>Лабораторный стенд НТЦ-11.38 Гидравлика, гидромашины и гидроприводы</t>
  </si>
  <si>
    <t xml:space="preserve">Цветность печати Черно-белая
Технология печати Лазерная
Формат А4
Скорость печати Не менее 25 стр/мин
Разрешение печати Не менее 1200х600 dpi
Автоматическая двусторонняя печать Есть
Время выхода черно-белого отпечатка Не более 8,5 сек
Скорость копирования Не менее 24 стр/мин
Максимальное разрешения копира Не менее 600х600 dpi
Емкость подачи Не менее 200 листов
Емкость выходного лотка Не менее 90 листов
Оперативная память Не менее 32 мб
Интерфейсы USB
Потребляемая мощность Не более 600 Вт
ЖК-дисплей наличие
Уровень шума при работе Не более 60 дБ
</t>
  </si>
  <si>
    <t>Демонстрационный стол. Ламинированная ДСтП, кромка ПВХ. Столешница – 25 мм, кромка ПВХ 2 мм.</t>
  </si>
  <si>
    <t>Антивандальная защита. Скорость воздушного потока, м/с: 30.</t>
  </si>
  <si>
    <t>Стенд выполнен в виде одностороннего лабораторного стола с установленными на нем монтажной панелью и стойкой для крепления электрических блоков управления. Размеры монтажной панели 900х700 мм.</t>
  </si>
  <si>
    <t>Стенд учебный пневматический СПУ-УН-08-14ЛР-ПН «Пневмопривод и пневмоавтоматика»;
комплект тройников (8 шт);
комплект пневматических трубок – рукавов высокого давления для сборки схем;
Кран отключения подачи воздуха – 1 шт (объединен в блок с фильтром регулятором)
Фильтр-регулятор давления с манометром – 1 шт
Коллектор с запирающимися быстроразъемными соединениями– 1 шт;
Пневмоцилиндр одностороннего действия с пружинным возвратом диаметром 20 (или 25 мм) мм и ходом 50 мм – 1 шт
Пневмоцилиндр двустороннего действия: диаметр 20 мм (или 25 мм) и ходом 100 мм – 1 шт
Пневмоцилиндр двустороннего действия: диаметр 20 (или 25 мм), ход 250 мм – 1 шт
Дроссель с обратным клапаном – 2 шт
Элемент ''ИЛИ'' – 2 шт
Распределитель 3/2 с роликовым толкателем нормально закрытого типа (для использования в качестве конечных выключателей) – 4 шт
Пневматическая кнопка 3/2 нормально закрытого типа для ручного включения без фиксации – 3 шт
Распределитель с пневматическим управлением 3/2 с пружинным возвратом в исходное положение, с возможностью его использования нормально открытом и нормально закрытом состоянии – 1 шт
Распределитель с пневматическим управлением 5/2 с пружинным возвратом – 1 шт
Распределитель 5/2 с двусторонним пневматическим управлением (бистабильный) – 2 шт
Манометр – 3 шт
описание лабораторных работ ;
руководство по эксплуатации;
компрессор</t>
  </si>
  <si>
    <t>Экспериментальное определение гидравлической характеристики основного насосного агрегата стенда. Изучение зависимости потребляемой мощности насосного агрегата от рабочего объема насоса. Изучение потерь энергии при течении жидкости по трубопроводам и т.д. Габаритные размеры: Длина, мм, 1400; Глубина, мм, 650; Высота, мм, 1800; Масса (без рабочей жидкости) не более 220 кг</t>
  </si>
  <si>
    <t xml:space="preserve">Материалы:
Ламинированная ДСтП, кромка ПВХ
Топ шкафа – 25 мм, кромка ПВХ 2 мм.
Каркас, полки и двери шкафа – 18 мм, кромка ПВХ 0,4 мм.
Двери стеклянные прозрачные, толщина 5 мм.
Ручки – металлические, цвет - хром матовый
</t>
  </si>
  <si>
    <t>Размеры: 80x38x200 (ШхГхВ)
Материалы:
Ламинированная ДСтП, кромка ПВХ
Топ шкафа – 25 мм, кромка ПВХ 2 мм.
Каркас, полки и двери шкафа – 18 мм, кромка ПВХ 0,4 мм.
Ручки – металлические, цвет - хром матовый</t>
  </si>
  <si>
    <t>Виртуальный тренажер-симулятор "Техническое обслуживание и ремонт гидравлических насосов"</t>
  </si>
  <si>
    <t xml:space="preserve">	Диагональ экрана: не менее 74 дюймов;
	Разрешение экрана: не менее 3840х2160 пикселей;
	Поддержка разрешения 3840х2160 пикселей (при 60 Гц): требуется наличие;
	Точность позиционирования объекта сенсором касания (линейное перемещение объекта, вызывающее изменение считываемых координат): менее 2 мм;
	Время отклика сенсора касания (интервал времени между обновлениями данных о текущих координатах объектов касания): не более 10 мс;
	Высота срабатывания сенсора от поверхности экрана: не более 3 мм;
	Количество одновременно распознаваемых касаний сенсорным экраном: не менее 20 шт;
	Количество поддерживаемых стилусов одновременно: не менее 2 шт;
	Угол обзора экрана по горизонтали и вертикали: не менее 178 градусов;
	Контрастность экрана: не менее 5000:1;
	Яркость экрана: не менее 400 кд/м2;
	Встроенная акустическая система: требуется наличие;
	Суммарная мощность встроенной акустической системы: не менее 30 Вт;
	Наличие интегрированного датчика освещенности для автоматической коррекции яркости подсветки: требуется соответствие;
	Возможность подключения к сети Ethernet проводным способом: требуется наличие;
	Возможность подключения к сети Ethernet беспроводным способом (Wi-Fi): требуется наличие;
	Встроенный адаптер беспроводной связи Wi-Fi стандарта 802.11a/b/g/n/ac и Bluetooth (адаптер встроен в корпус моноблока, при этом допускается наличие внешних антенн адаптера): требуется соответствие;
	Поддержка адаптером Wi-Fi работы в 2-х диапазонах (2.4 и 5 ГГц) и 2х2 MIMO: требуется соответствие;
	Версия Bluetooth: не ниже 5.0;
	Возможность удаленного управления и мониторинга: требуется соответствие;
	Динамики акустической системы встроены в корпус моноблока (не имеют выступающих частей относительно габаритов корпуса моноблока): требуется соответствие;
	Количество динамиков: не менее 2 шт;
	Мощность каждого динамика: не менее 10 Вт;
	Объем оперативной памяти встроенного вычислительного модуля: не менее 6 Гб;
	Объем памяти накопителя данных встроенного вычислительного модуля: не менее 32 Гб;
	Количество стилусов в комплекте: не менее 2 шт;
	Способ крепления стилусов к моноблоку – магнитный: требуется соответствие;
	Расположение мест крепления стилусов на фронтальной (обращенной к пользователю) рамке моноблока, в нижней ее части (под экраном): требуется соответствие;
	Отсутствие лотков для хранения стилуса, боксов и других приспособлений, увеличивающих толщину моноблока: требуется соответствие.
	Разъемы прямого подключения (все порты свободны, не допускается применение переходников и разветвителей) на тыльной стороне моноблока:
	- наличие слота на корпусе для установки дополнительного вычислительного блока с разъемом для подключения дополнительного вычислительного блока с контактами электропитания вычислительного блока от встроенного блока питания интерактивного комплекса и контактами для подключения цифрового видеосигнала и USB для подключения сенсора касания: требуется соответствие;
	- HDMI вход версии не ниже 2.0, с поддержкой HDCP 2.2: не менее 2 шт;
	- порт USB-А (в том числе как минимум один из них версии не ниже 3.0): не менее 2 шт;
	- порт USB-В версии не ниже 3.0: не менее 3 шт;
	- порт USB Type-C с поддержкой передачи аудио, видео 4K@60Гц и touch, с выходной мощностью не менее 65 Вт: требуется наличие;
	- порт RS-232: требуется наличие;
	- порт Ethernet (разъем RJ45): не менее 2 шт;
	- аудио выход SPDIF: требуется наличие;
	- аудио выход mini jack 3.5 мм: требуется наличие;
	- аудио вход mini jack 3.5 мм: требуется наличие; 
	- вход VGA: требуется наличие;
	Разъемы прямого подключения на фронтальной (обращенной к пользователю) рамке моноблока:
	- HDMI вход версии не ниже 2.0, с поддержкой HDCP 2.2: требуется наличие;
	- порт USB-А версии не ниже 3.0: не менее 2 шт;
	- порт USB-В версии не ниже 3.0: требуется наличие;
	- порт USB Type-C с поддержкой передачи аудио, видео 4K@60Гц и touch, с выходной мощностью не менее 15 Вт: требуется наличие.
	Наличие следующих кнопок на фронтальной рамке моноблока:
	- кнопка «домой» - обеспечивает возврат на главный экран из любого запущенного приложения, переключение из любого источника видеосигнала на главный экран: требуется наличие;
	- кнопка выбора источников видеосигнала - обеспечивает возможность предпросмотра в режиме реального времени содержимого экранов всех подключенных источников: требуется наличие;
	- кнопка «шторка» - обеспечивает мгновенное затенение всего экрана: требуется наличие;
	- кнопка «заморозка» - обеспечивает режим паузы при работе с любым из подключенных источников с возможностью делать заметки, а также с возможностью последующей работы с полученным изображением в режиме «белой доски»: требуется наличие;
	- кнопки регулировки громкости: требуется наличие;
	- кнопка включения: требуется наличие. 
Металлическая мобильная стойка на колесах: требуется наличие.</t>
  </si>
  <si>
    <t>Сокет LGA 1200,Максимальное число потоков не менее 16, количество производительных ядер не менее 8, объем кэша L3 не менее 16 МБ, техпроцесс не менее 14 нм, базовая частота процессора не менее 2.9 ГГц, тепловыделение (TDP) не более 125 Вт, интегрированное графическое ядро нет, объем видеопамяти не менее 6 ГБ, максимальная пропускная способность не менее 336 Гбайт/сек, штатная частота работы видеочипа не менее 1530 МГц, тип памяти GDDR6, количество универсальных процессоров (ALU) не менее 1408 ,количество подключаемых одновременно не менее 3 шт мониторов, видеоразъемы, DisplayPort, HDMI ,интерфейс подключения PCI-E 3, тип охлаждения активное воздушное, тип и количество установленных вентиляторов 2 осевых ,максимальное разрешение не менее Ultra HD 8K (7680x4320),Форм-фактор Micro-ATX ,количество слотов памяти не менее 2 шт, тип поддерживаемой памяти DDR4, максимальный объем памяти не менее 64 ГБ, максимальная, частота памяти без разгона не менее 2933 МГц, количество разъемов M.2 не менее 1 шт, количество слотов PCI-E x16 не менее 1 шт, количество сетевых портов (RJ-45) не менее 1 шт, количество и тип USB на задней панели USB 2 x2, USB 3.2 Gen1 Type A x2, тип памяти DDR4,объем модуля памяти не менее 8 ГБ,тактовая частота не менее 2666 МГц, объем накопителя не менее 256 ГБ, форм-фактор 2280, структура памяти 3D NAND, максимальная скорость последовательного не менее 1700 Мбайт/сек чтения, максимальная скорость последовательной не менее 1100 Мбайт/сек, типоразмер Midi Tower, отверстие для замка Kensington lock наличие, устройство механической фиксации от самопроизвольного выдергивания кабеля наличие, клавиатура мышь в комплекте, предустановленной ОС</t>
  </si>
  <si>
    <t>Количество ядер процессора, не менее 6. Разрядность операционной системы, не менее, бит 64. Частота работы процессора, ГГц, не менее 3,5. Емкость жесткого диска, Тб, не менее 1. Емкость оперативной не менее памяти, Гб, не менее 16. Монитор с диагональю экрана, дюймов, не менее 27</t>
  </si>
  <si>
    <t>23.6" не менее 1920 x 1080, HDMI или аналог</t>
  </si>
  <si>
    <t xml:space="preserve">Тип - МФУ лазерное
Функции устройства - принтер, сканер, копир, факс
Принтер
Технология печати - лазерная
Цветность печати - черно-белая
Максимальный формат - A4
Максимальное разрешение черно-белой печати -1200x1200 dpi
Скорость черно-белой печати (стр/мин) - 30 стр/мин (А4)
Сканер
Оптическое разрешение сканера - 4800x4800 dpi
Скорость сканирования - 40 стр/мин
Максимальный формат бумаги (сканер) - A4 (210x297)
Копир
Максимальное разрешение копира - 1200x1200 dpi
Скорость копирования - 30 стр/мин
Максимальное количество копий за цикл - 99
Габариты, вес
Глубина -397 мм
Ширина - 401 мм
Высота - 365 мм
Вес - 11.5 кг
</t>
  </si>
  <si>
    <t>Проецируемая диагональ не менее 57 дюймов, разрешение не менее 1600х900</t>
  </si>
  <si>
    <t>Аптечка первой помощи по приказу №1331н пластиковый бокс</t>
  </si>
  <si>
    <t xml:space="preserve"> Очки герметичные с увеличенным панорамным обзором, стекло из прозрачного поликарбоната (РС) с двусторонним незапотевающим покрытием , устойчивым к истиранию и царапанию.</t>
  </si>
  <si>
    <t>Порошковый, переносной, номинальный объем огнетушащего вещества 4,6 Литр;^кубический дециметр</t>
  </si>
  <si>
    <t>Диагональ экрана не менее 15`6 с разрешением не менее Full HD 1920x1080, Оперативной памяти не менее 4Gb, Объем HDD\SSD не менее 500Gb\256Gb, видеокарта с объемом памяти не менее 4Gb, процессор не менее 3,2 ГГц с поддержкой виртуализации или аналог</t>
  </si>
  <si>
    <t xml:space="preserve"> Перчатки х/б . Защищают от загрязнений. Имеет ПВХ покрытие для крепкого и точного захвата инструмента. Воздухопроницаемый материал
 </t>
  </si>
  <si>
    <t xml:space="preserve">Учебный стенд позволяет выработать практические навыки по ремонтным работам на примере гидроцилиндра и его испытанию со сборкой простейшей гидравлической схемы. Стенд включает в состав насосную станцию, элементы гидроцилиндра и необходимую аппаратуру. В комплект поставки входит методическое обеспечение, содержащее описание методики проверки элементов гидроцилиндра и его сборки с последующим монтажем на стенде и испытанием. 
Габаритные размеры модуля испытания гидроцилиндра не более 1000х700х700 мм. 
Масса не более 150 кг </t>
  </si>
  <si>
    <t>15.02.03 Техническая эксплуатация гидравлических машин, гидроприводов и гидропневмоавтоматики
15.02.12 Монтаж, техническое обслуживание и ремонт промышленного оборудования (по отраслям)</t>
  </si>
  <si>
    <t>Лаборатория технического обслуживания гидравлического и пневматического оборудования</t>
  </si>
  <si>
    <t>Виртуальный тренажер-симулятор «Техническое обслуживание и ремонт гидравлических насосов»</t>
  </si>
  <si>
    <t xml:space="preserve">Интерактивный тренажер (3D Атлас 2.0) «Устройство гидравлических насосов, объемных гидродвигателей и насосных станций» </t>
  </si>
  <si>
    <t>Комплект учебного оборудования «Гидропривод, гидроавтоматика и автоматизация технологических процессов»</t>
  </si>
  <si>
    <t xml:space="preserve">Комплект учебного оборудования «Пневмопривод и электропневмоавтоматика» </t>
  </si>
  <si>
    <t>Комплект учебно-лабораторного оборудования «Пневмоавтоматика»</t>
  </si>
  <si>
    <t>Типовой комплект оборудования «Объемные гидромашины и гидроустройства»СГУ-ИГМ-08-12ЛР-01</t>
  </si>
  <si>
    <t>Учебный програмный комплекс «Корвет- системы смазки»</t>
  </si>
  <si>
    <t>Лаборатория учебная «Гидропривод и гидроавтоматика»</t>
  </si>
  <si>
    <t>Лабораторный стенд «Пневмоавтоматика»</t>
  </si>
  <si>
    <t>Типовой комплект учебного оборудования «Гидропривод, гидроавтоматика и автоматизация технологических процессов»</t>
  </si>
  <si>
    <t>Типовой комплект учебного оборудования «Пневмопривод и пневмоавтоматика»</t>
  </si>
  <si>
    <t>Типовой комплект учебного оборудования «Регулируемые гидромашины, гидроприводы и гидроавтоматика»</t>
  </si>
  <si>
    <t>Учебный стенд «Сборка и монтаж гидросистемы»</t>
  </si>
  <si>
    <t>Учебный стенд «Сборка испытание гидроцилиндров»</t>
  </si>
  <si>
    <t>Арматурная сборка (трубопровод, 3 задвижки клиновых или вентиля, 1 клапан пружинный предохранительный)</t>
  </si>
  <si>
    <t>Ключ комбинированный 24 мм</t>
  </si>
  <si>
    <t>Набор рожковых ключей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</si>
</sst>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b/>
      <sz val="11"/>
      <color rgb="FFFF0000"/>
      <name val="Times New Roman"/>
      <family val="1"/>
      <charset val="204"/>
    </font>
    <font>
      <sz val="14"/>
      <color theme="0"/>
      <name val="Times New Roman"/>
      <family val="1"/>
      <charset val="204"/>
    </font>
    <font>
      <sz val="18"/>
      <color theme="0"/>
      <name val="Times New Roman"/>
      <family val="1"/>
      <charset val="204"/>
    </font>
    <font>
      <b/>
      <sz val="18"/>
      <color theme="0"/>
      <name val="Times New Roman"/>
      <family val="1"/>
      <charset val="204"/>
    </font>
    <font>
      <b/>
      <sz val="12"/>
      <color theme="1"/>
      <name val="Times New Roman"/>
      <family val="1"/>
      <charset val="204"/>
    </font>
    <font>
      <sz val="14"/>
      <color theme="1"/>
      <name val="Times New Roman"/>
      <family val="1"/>
      <charset val="204"/>
    </font>
    <font>
      <sz val="11"/>
      <name val="Calibri"/>
      <family val="2"/>
      <charset val="204"/>
      <scheme val="minor"/>
    </font>
    <font>
      <sz val="12"/>
      <name val="Times New Roman"/>
      <family val="1"/>
      <charset val="204"/>
    </font>
    <font>
      <sz val="12"/>
      <color theme="1"/>
      <name val="Times New Roman"/>
      <family val="1"/>
      <charset val="204"/>
    </font>
    <font>
      <sz val="12"/>
      <color rgb="FF000000"/>
      <name val="Times New Roman"/>
      <family val="1"/>
      <charset val="204"/>
    </font>
    <font>
      <sz val="12"/>
      <color rgb="FFFF0000"/>
      <name val="Times New Roman"/>
      <family val="1"/>
      <charset val="204"/>
    </font>
    <font>
      <sz val="11"/>
      <color indexed="8"/>
      <name val="Times New Roman"/>
      <family val="1"/>
      <charset val="204"/>
    </font>
    <font>
      <sz val="12"/>
      <color indexed="8"/>
      <name val="Times New Roman"/>
      <family val="1"/>
      <charset val="204"/>
    </font>
    <font>
      <sz val="12"/>
      <color rgb="FF333333"/>
      <name val="Times New Roman"/>
      <family val="1"/>
      <charset val="204"/>
    </font>
    <font>
      <sz val="12"/>
      <color rgb="FF222222"/>
      <name val="Times New Roman"/>
      <family val="1"/>
      <charset val="204"/>
    </font>
    <font>
      <b/>
      <sz val="12"/>
      <name val="Times New Roman"/>
      <family val="1"/>
      <charset val="204"/>
    </font>
    <font>
      <sz val="12"/>
      <color theme="0"/>
      <name val="Times New Roman"/>
      <family val="1"/>
      <charset val="204"/>
    </font>
  </fonts>
  <fills count="11">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rgb="FFFFFFFF"/>
        <bgColor rgb="FFFFFFFF"/>
      </patternFill>
    </fill>
    <fill>
      <patternFill patternType="solid">
        <fgColor theme="4" tint="-0.249977111117893"/>
        <bgColor indexed="64"/>
      </patternFill>
    </fill>
    <fill>
      <patternFill patternType="solid">
        <fgColor theme="4" tint="-0.249977111117893"/>
        <bgColor rgb="FF8EA9DB"/>
      </patternFill>
    </fill>
    <fill>
      <patternFill patternType="solid">
        <fgColor rgb="FFFFFFFF"/>
        <bgColor indexed="64"/>
      </patternFill>
    </fill>
    <fill>
      <patternFill patternType="solid">
        <fgColor theme="0"/>
        <bgColor theme="0"/>
      </patternFill>
    </fill>
    <fill>
      <patternFill patternType="solid">
        <fgColor theme="9" tint="0.79998168889431442"/>
        <bgColor rgb="FFFFFFFF"/>
      </patternFill>
    </fill>
    <fill>
      <patternFill patternType="solid">
        <fgColor theme="8" tint="0.79998168889431442"/>
        <bgColor rgb="FFFFFFFF"/>
      </patternFill>
    </fill>
  </fills>
  <borders count="4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diagonal/>
    </border>
    <border>
      <left/>
      <right/>
      <top/>
      <bottom style="thin">
        <color auto="1"/>
      </bottom>
      <diagonal/>
    </border>
    <border>
      <left/>
      <right style="thin">
        <color auto="1"/>
      </right>
      <top/>
      <bottom style="thin">
        <color auto="1"/>
      </bottom>
      <diagonal/>
    </border>
    <border>
      <left style="thin">
        <color theme="1"/>
      </left>
      <right style="thin">
        <color theme="1"/>
      </right>
      <top style="thin">
        <color theme="1"/>
      </top>
      <bottom style="thin">
        <color theme="1"/>
      </bottom>
      <diagonal/>
    </border>
    <border>
      <left style="thin">
        <color auto="1"/>
      </left>
      <right style="thin">
        <color theme="1"/>
      </right>
      <top/>
      <bottom style="thin">
        <color auto="1"/>
      </bottom>
      <diagonal/>
    </border>
    <border>
      <left style="thin">
        <color auto="1"/>
      </left>
      <right style="thin">
        <color theme="1"/>
      </right>
      <top style="thin">
        <color auto="1"/>
      </top>
      <bottom style="thin">
        <color auto="1"/>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1"/>
      </left>
      <right style="thin">
        <color theme="1"/>
      </right>
      <top/>
      <bottom style="thin">
        <color theme="1"/>
      </bottom>
      <diagonal/>
    </border>
    <border>
      <left style="thin">
        <color theme="1"/>
      </left>
      <right/>
      <top/>
      <bottom style="thin">
        <color theme="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64"/>
      </bottom>
      <diagonal/>
    </border>
    <border>
      <left style="thin">
        <color theme="1"/>
      </left>
      <right style="thin">
        <color auto="1"/>
      </right>
      <top style="thin">
        <color theme="1"/>
      </top>
      <bottom style="thin">
        <color auto="1"/>
      </bottom>
      <diagonal/>
    </border>
    <border>
      <left/>
      <right style="thin">
        <color theme="1"/>
      </right>
      <top style="thin">
        <color theme="1"/>
      </top>
      <bottom style="thin">
        <color theme="1"/>
      </bottom>
      <diagonal/>
    </border>
    <border>
      <left style="thin">
        <color indexed="64"/>
      </left>
      <right style="thin">
        <color indexed="64"/>
      </right>
      <top style="thin">
        <color indexed="8"/>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theme="1"/>
      </top>
      <bottom style="thin">
        <color auto="1"/>
      </bottom>
      <diagonal/>
    </border>
    <border>
      <left style="thin">
        <color auto="1"/>
      </left>
      <right style="thin">
        <color theme="1"/>
      </right>
      <top style="thin">
        <color theme="1"/>
      </top>
      <bottom style="thin">
        <color auto="1"/>
      </bottom>
      <diagonal/>
    </border>
    <border>
      <left style="thin">
        <color theme="1"/>
      </left>
      <right style="thin">
        <color auto="1"/>
      </right>
      <top style="thin">
        <color theme="1"/>
      </top>
      <bottom style="thin">
        <color theme="1"/>
      </bottom>
      <diagonal/>
    </border>
    <border>
      <left style="thin">
        <color theme="1"/>
      </left>
      <right/>
      <top style="thin">
        <color theme="1"/>
      </top>
      <bottom style="thin">
        <color theme="1"/>
      </bottom>
      <diagonal/>
    </border>
    <border>
      <left style="thin">
        <color theme="1"/>
      </left>
      <right style="thin">
        <color theme="1"/>
      </right>
      <top/>
      <bottom/>
      <diagonal/>
    </border>
    <border>
      <left style="thin">
        <color theme="1"/>
      </left>
      <right style="thin">
        <color auto="1"/>
      </right>
      <top style="thin">
        <color auto="1"/>
      </top>
      <bottom style="thin">
        <color theme="1"/>
      </bottom>
      <diagonal/>
    </border>
    <border>
      <left style="thin">
        <color theme="1"/>
      </left>
      <right style="thin">
        <color theme="1"/>
      </right>
      <top style="thin">
        <color auto="1"/>
      </top>
      <bottom style="thin">
        <color theme="1"/>
      </bottom>
      <diagonal/>
    </border>
    <border>
      <left/>
      <right style="thin">
        <color indexed="64"/>
      </right>
      <top style="thin">
        <color indexed="64"/>
      </top>
      <bottom style="thin">
        <color indexed="64"/>
      </bottom>
      <diagonal/>
    </border>
  </borders>
  <cellStyleXfs count="5">
    <xf numFmtId="0" fontId="0" fillId="0" borderId="0"/>
    <xf numFmtId="0" fontId="5" fillId="0" borderId="0"/>
    <xf numFmtId="0" fontId="6" fillId="0" borderId="0"/>
    <xf numFmtId="0" fontId="7" fillId="0" borderId="0"/>
    <xf numFmtId="0" fontId="8" fillId="0" borderId="0"/>
  </cellStyleXfs>
  <cellXfs count="279">
    <xf numFmtId="0" fontId="0" fillId="0" borderId="0" xfId="0"/>
    <xf numFmtId="0" fontId="4" fillId="2" borderId="1" xfId="0" applyFont="1" applyFill="1" applyBorder="1" applyAlignment="1" applyProtection="1">
      <alignment horizontal="center" vertical="center" wrapText="1"/>
      <protection locked="0"/>
    </xf>
    <xf numFmtId="0" fontId="4" fillId="2" borderId="1" xfId="0" applyFont="1" applyFill="1" applyBorder="1" applyAlignment="1">
      <alignment horizontal="center" vertical="center"/>
    </xf>
    <xf numFmtId="0" fontId="2" fillId="0" borderId="1" xfId="0" applyFont="1" applyBorder="1" applyAlignment="1">
      <alignment horizontal="center" vertical="center" wrapText="1"/>
    </xf>
    <xf numFmtId="0" fontId="9" fillId="2" borderId="1" xfId="0" applyFont="1" applyFill="1" applyBorder="1" applyAlignment="1">
      <alignment horizontal="center" vertical="center"/>
    </xf>
    <xf numFmtId="0" fontId="9" fillId="4" borderId="1" xfId="3" applyFont="1" applyFill="1" applyBorder="1" applyAlignment="1">
      <alignment vertical="center" wrapText="1"/>
    </xf>
    <xf numFmtId="0" fontId="2" fillId="0" borderId="3" xfId="0" applyFont="1" applyBorder="1" applyAlignment="1">
      <alignment horizontal="center" vertical="center" wrapText="1"/>
    </xf>
    <xf numFmtId="0" fontId="10" fillId="2" borderId="2" xfId="0" applyFont="1" applyFill="1" applyBorder="1" applyAlignment="1">
      <alignment horizontal="center" vertical="top" wrapText="1"/>
    </xf>
    <xf numFmtId="0" fontId="3"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0" fillId="0" borderId="0" xfId="0" applyAlignment="1">
      <alignment horizontal="center"/>
    </xf>
    <xf numFmtId="0" fontId="9" fillId="0" borderId="3" xfId="0" applyFont="1" applyBorder="1" applyAlignment="1">
      <alignment horizontal="center" vertical="center" wrapText="1"/>
    </xf>
    <xf numFmtId="0" fontId="14" fillId="0" borderId="1" xfId="0" applyFont="1" applyBorder="1" applyAlignment="1">
      <alignment horizontal="center" vertical="center" wrapText="1"/>
    </xf>
    <xf numFmtId="0" fontId="15" fillId="4" borderId="16" xfId="0" applyFont="1" applyFill="1" applyBorder="1" applyAlignment="1">
      <alignment horizontal="center" vertical="center" wrapText="1"/>
    </xf>
    <xf numFmtId="0" fontId="4" fillId="0" borderId="1" xfId="0" applyFont="1" applyBorder="1" applyAlignment="1" applyProtection="1">
      <alignment horizontal="center" vertical="center" wrapText="1"/>
      <protection locked="0"/>
    </xf>
    <xf numFmtId="0" fontId="16" fillId="0" borderId="0" xfId="0" applyFont="1" applyAlignment="1">
      <alignment horizontal="center" vertical="center" wrapText="1"/>
    </xf>
    <xf numFmtId="0" fontId="0" fillId="0" borderId="0" xfId="0" applyAlignment="1">
      <alignment horizontal="center" vertical="center"/>
    </xf>
    <xf numFmtId="0" fontId="2" fillId="0" borderId="17" xfId="0" applyFont="1" applyBorder="1" applyAlignment="1">
      <alignment horizontal="center" vertical="center" wrapText="1"/>
    </xf>
    <xf numFmtId="0" fontId="18" fillId="0" borderId="17" xfId="0" applyFont="1" applyBorder="1" applyAlignment="1">
      <alignment horizontal="center" vertical="center"/>
    </xf>
    <xf numFmtId="0" fontId="18" fillId="0" borderId="17" xfId="0" applyFont="1" applyBorder="1" applyAlignment="1">
      <alignment horizontal="left" vertical="top" wrapText="1"/>
    </xf>
    <xf numFmtId="0" fontId="17" fillId="2" borderId="17" xfId="0" applyFont="1" applyFill="1" applyBorder="1" applyAlignment="1">
      <alignment horizontal="center" vertical="center" wrapText="1"/>
    </xf>
    <xf numFmtId="0" fontId="18" fillId="0" borderId="17" xfId="0" applyFont="1" applyBorder="1" applyAlignment="1">
      <alignment horizontal="left" vertical="center"/>
    </xf>
    <xf numFmtId="0" fontId="20" fillId="0" borderId="1" xfId="0" applyFont="1" applyBorder="1" applyAlignment="1">
      <alignment vertical="center" wrapText="1"/>
    </xf>
    <xf numFmtId="0" fontId="17" fillId="0" borderId="1" xfId="0" applyFont="1" applyBorder="1" applyAlignment="1" applyProtection="1">
      <alignment horizontal="center" vertical="center" wrapText="1"/>
      <protection locked="0"/>
    </xf>
    <xf numFmtId="0" fontId="18" fillId="0" borderId="17" xfId="0" applyFont="1" applyBorder="1" applyAlignment="1">
      <alignment vertical="center" wrapText="1"/>
    </xf>
    <xf numFmtId="0" fontId="17" fillId="0" borderId="17" xfId="0" applyFont="1" applyBorder="1" applyAlignment="1">
      <alignment horizontal="center" vertical="center" wrapText="1"/>
    </xf>
    <xf numFmtId="0" fontId="18" fillId="0" borderId="0" xfId="0" applyFont="1" applyAlignment="1">
      <alignment vertical="center"/>
    </xf>
    <xf numFmtId="0" fontId="17" fillId="2" borderId="17" xfId="0" applyFont="1" applyFill="1" applyBorder="1" applyAlignment="1">
      <alignment horizontal="left" vertical="center" wrapText="1"/>
    </xf>
    <xf numFmtId="0" fontId="9" fillId="4" borderId="17" xfId="3" applyFont="1" applyFill="1" applyBorder="1" applyAlignment="1">
      <alignment vertical="center" wrapText="1"/>
    </xf>
    <xf numFmtId="0" fontId="4" fillId="2" borderId="17" xfId="0" applyFont="1" applyFill="1" applyBorder="1" applyAlignment="1" applyProtection="1">
      <alignment horizontal="center" vertical="center" wrapText="1"/>
      <protection locked="0"/>
    </xf>
    <xf numFmtId="0" fontId="4" fillId="0" borderId="17" xfId="0" applyFont="1" applyBorder="1" applyAlignment="1">
      <alignment horizontal="left" vertical="center" wrapText="1"/>
    </xf>
    <xf numFmtId="0" fontId="20" fillId="0" borderId="17" xfId="0" applyFont="1" applyBorder="1" applyAlignment="1">
      <alignment horizontal="center" vertical="center" wrapText="1"/>
    </xf>
    <xf numFmtId="0" fontId="20" fillId="2" borderId="17" xfId="0" applyFont="1" applyFill="1" applyBorder="1" applyAlignment="1">
      <alignment horizontal="center" vertical="center" wrapText="1"/>
    </xf>
    <xf numFmtId="0" fontId="17" fillId="0" borderId="17" xfId="0" applyFont="1" applyBorder="1" applyAlignment="1">
      <alignment horizontal="left" vertical="center" wrapText="1"/>
    </xf>
    <xf numFmtId="0" fontId="20" fillId="0" borderId="20" xfId="0" applyFont="1" applyBorder="1" applyAlignment="1">
      <alignment vertical="center" wrapText="1"/>
    </xf>
    <xf numFmtId="0" fontId="17" fillId="0" borderId="17" xfId="0" applyFont="1" applyBorder="1" applyAlignment="1">
      <alignment horizontal="left" vertical="top" wrapText="1"/>
    </xf>
    <xf numFmtId="0" fontId="4" fillId="2" borderId="17" xfId="0" applyFont="1" applyFill="1" applyBorder="1" applyAlignment="1">
      <alignment horizontal="center" vertical="center" wrapText="1"/>
    </xf>
    <xf numFmtId="0" fontId="2" fillId="0" borderId="17" xfId="0" applyFont="1" applyBorder="1" applyAlignment="1">
      <alignment horizontal="left" vertical="center" wrapText="1"/>
    </xf>
    <xf numFmtId="0" fontId="2" fillId="0" borderId="17" xfId="0" applyFont="1" applyBorder="1" applyAlignment="1">
      <alignment horizontal="center" vertical="center"/>
    </xf>
    <xf numFmtId="0" fontId="0" fillId="0" borderId="0" xfId="0" applyAlignment="1">
      <alignment wrapText="1"/>
    </xf>
    <xf numFmtId="0" fontId="15" fillId="4" borderId="16" xfId="0" applyFont="1" applyFill="1" applyBorder="1" applyAlignment="1">
      <alignment vertical="center" wrapText="1"/>
    </xf>
    <xf numFmtId="0" fontId="21" fillId="0" borderId="17" xfId="0" applyFont="1" applyBorder="1" applyAlignment="1">
      <alignment vertical="center" wrapText="1"/>
    </xf>
    <xf numFmtId="0" fontId="18" fillId="0" borderId="0" xfId="0" applyFont="1" applyAlignment="1">
      <alignment horizontal="center" vertical="center"/>
    </xf>
    <xf numFmtId="0" fontId="17" fillId="2" borderId="17" xfId="0" applyFont="1" applyFill="1" applyBorder="1" applyAlignment="1">
      <alignment vertical="top" wrapText="1"/>
    </xf>
    <xf numFmtId="0" fontId="17" fillId="0" borderId="17" xfId="0" applyFont="1" applyBorder="1" applyAlignment="1" applyProtection="1">
      <alignment horizontal="center" vertical="center"/>
      <protection locked="0"/>
    </xf>
    <xf numFmtId="0" fontId="18" fillId="7" borderId="17" xfId="0" applyFont="1" applyFill="1" applyBorder="1" applyAlignment="1">
      <alignment horizontal="left" vertical="center"/>
    </xf>
    <xf numFmtId="0" fontId="18" fillId="2" borderId="17" xfId="0" applyFont="1" applyFill="1" applyBorder="1" applyAlignment="1">
      <alignment horizontal="left" vertical="top" wrapText="1"/>
    </xf>
    <xf numFmtId="0" fontId="18" fillId="2" borderId="17" xfId="0" applyFont="1" applyFill="1" applyBorder="1" applyAlignment="1">
      <alignment horizontal="left" vertical="center"/>
    </xf>
    <xf numFmtId="0" fontId="17" fillId="2" borderId="17" xfId="0" applyFont="1" applyFill="1" applyBorder="1" applyAlignment="1">
      <alignment horizontal="left" vertical="top" wrapText="1"/>
    </xf>
    <xf numFmtId="0" fontId="14" fillId="0" borderId="17" xfId="0" applyFont="1" applyBorder="1" applyAlignment="1">
      <alignment horizontal="center" vertical="center"/>
    </xf>
    <xf numFmtId="0" fontId="14" fillId="0" borderId="17" xfId="0" applyFont="1" applyBorder="1" applyAlignment="1">
      <alignment horizontal="center" vertical="center" wrapText="1"/>
    </xf>
    <xf numFmtId="0" fontId="18" fillId="0" borderId="17" xfId="0" applyFont="1" applyBorder="1" applyAlignment="1" applyProtection="1">
      <alignment horizontal="left" vertical="center" wrapText="1"/>
      <protection locked="0"/>
    </xf>
    <xf numFmtId="0" fontId="18" fillId="0" borderId="17" xfId="0" applyFont="1" applyBorder="1" applyAlignment="1" applyProtection="1">
      <alignment horizontal="center" vertical="center" wrapText="1"/>
      <protection locked="0"/>
    </xf>
    <xf numFmtId="0" fontId="17" fillId="0" borderId="17" xfId="0" applyFont="1" applyBorder="1" applyAlignment="1">
      <alignment horizontal="left" vertical="center"/>
    </xf>
    <xf numFmtId="0" fontId="17" fillId="2" borderId="17" xfId="0" applyFont="1" applyFill="1" applyBorder="1" applyAlignment="1" applyProtection="1">
      <alignment vertical="center" wrapText="1"/>
      <protection locked="0"/>
    </xf>
    <xf numFmtId="0" fontId="18" fillId="0" borderId="17" xfId="0" applyFont="1" applyBorder="1" applyAlignment="1">
      <alignment vertical="center"/>
    </xf>
    <xf numFmtId="0" fontId="18" fillId="0" borderId="17" xfId="0" applyFont="1" applyBorder="1" applyAlignment="1">
      <alignment horizontal="center" vertical="center" wrapText="1"/>
    </xf>
    <xf numFmtId="0" fontId="17" fillId="0" borderId="17" xfId="0" applyFont="1" applyBorder="1" applyAlignment="1">
      <alignment vertical="top" wrapText="1"/>
    </xf>
    <xf numFmtId="0" fontId="22" fillId="0" borderId="17" xfId="0" applyFont="1" applyBorder="1" applyAlignment="1">
      <alignment vertical="center"/>
    </xf>
    <xf numFmtId="0" fontId="22" fillId="0" borderId="17" xfId="0" applyFont="1" applyBorder="1" applyAlignment="1" applyProtection="1">
      <alignment horizontal="left" vertical="center" wrapText="1"/>
      <protection locked="0"/>
    </xf>
    <xf numFmtId="0" fontId="18" fillId="0" borderId="17" xfId="0" applyFont="1" applyBorder="1" applyAlignment="1" applyProtection="1">
      <alignment horizontal="center" vertical="center"/>
      <protection locked="0"/>
    </xf>
    <xf numFmtId="0" fontId="22" fillId="0" borderId="17" xfId="0" applyFont="1" applyBorder="1" applyAlignment="1">
      <alignment vertical="center" wrapText="1"/>
    </xf>
    <xf numFmtId="0" fontId="18" fillId="0" borderId="19" xfId="0" applyFont="1" applyBorder="1" applyAlignment="1" applyProtection="1">
      <alignment horizontal="left" vertical="center" wrapText="1"/>
      <protection locked="0"/>
    </xf>
    <xf numFmtId="0" fontId="18" fillId="0" borderId="19" xfId="0" applyFont="1" applyBorder="1" applyAlignment="1" applyProtection="1">
      <alignment horizontal="center" vertical="center"/>
      <protection locked="0"/>
    </xf>
    <xf numFmtId="0" fontId="18" fillId="0" borderId="23" xfId="0" applyFont="1" applyBorder="1" applyAlignment="1" applyProtection="1">
      <alignment horizontal="left" vertical="center" wrapText="1"/>
      <protection locked="0"/>
    </xf>
    <xf numFmtId="0" fontId="18" fillId="0" borderId="20" xfId="0" applyFont="1" applyBorder="1" applyAlignment="1" applyProtection="1">
      <alignment horizontal="left" vertical="center" wrapText="1"/>
      <protection locked="0"/>
    </xf>
    <xf numFmtId="0" fontId="17" fillId="0" borderId="24" xfId="0" applyFont="1" applyBorder="1" applyAlignment="1">
      <alignment horizontal="left" vertical="center"/>
    </xf>
    <xf numFmtId="0" fontId="17" fillId="0" borderId="19" xfId="0" applyFont="1" applyBorder="1" applyAlignment="1" applyProtection="1">
      <alignment horizontal="center" vertical="center"/>
      <protection locked="0"/>
    </xf>
    <xf numFmtId="0" fontId="22" fillId="0" borderId="24" xfId="0" applyFont="1" applyBorder="1" applyAlignment="1">
      <alignment vertical="center"/>
    </xf>
    <xf numFmtId="0" fontId="17" fillId="0" borderId="3" xfId="0" applyFont="1" applyBorder="1" applyAlignment="1" applyProtection="1">
      <alignment horizontal="center" vertical="center"/>
      <protection locked="0"/>
    </xf>
    <xf numFmtId="0" fontId="17" fillId="0" borderId="17" xfId="0" applyFont="1" applyBorder="1" applyAlignment="1" applyProtection="1">
      <alignment horizontal="center" vertical="center" wrapText="1"/>
      <protection locked="0"/>
    </xf>
    <xf numFmtId="0" fontId="19" fillId="2" borderId="17" xfId="0" applyFont="1" applyFill="1" applyBorder="1" applyAlignment="1">
      <alignment vertical="center"/>
    </xf>
    <xf numFmtId="0" fontId="17" fillId="2" borderId="17" xfId="0" applyFont="1" applyFill="1" applyBorder="1" applyAlignment="1">
      <alignment horizontal="left" vertical="center"/>
    </xf>
    <xf numFmtId="0" fontId="17" fillId="2" borderId="18" xfId="0" applyFont="1" applyFill="1" applyBorder="1" applyAlignment="1">
      <alignment horizontal="left" vertical="center"/>
    </xf>
    <xf numFmtId="0" fontId="17" fillId="8" borderId="25" xfId="0" applyFont="1" applyFill="1" applyBorder="1" applyAlignment="1">
      <alignment horizontal="left" vertical="center"/>
    </xf>
    <xf numFmtId="0" fontId="17" fillId="8" borderId="26" xfId="0" applyFont="1" applyFill="1" applyBorder="1" applyAlignment="1">
      <alignment horizontal="left" vertical="center"/>
    </xf>
    <xf numFmtId="0" fontId="17" fillId="8" borderId="17" xfId="0" applyFont="1" applyFill="1" applyBorder="1" applyAlignment="1">
      <alignment horizontal="left" vertical="center"/>
    </xf>
    <xf numFmtId="0" fontId="17" fillId="8" borderId="19" xfId="0" applyFont="1" applyFill="1" applyBorder="1" applyAlignment="1">
      <alignment horizontal="left" vertical="center"/>
    </xf>
    <xf numFmtId="0" fontId="17" fillId="8" borderId="24" xfId="0" applyFont="1" applyFill="1" applyBorder="1" applyAlignment="1">
      <alignment horizontal="left" vertical="center"/>
    </xf>
    <xf numFmtId="0" fontId="17" fillId="8" borderId="40" xfId="0" applyFont="1" applyFill="1" applyBorder="1" applyAlignment="1">
      <alignment horizontal="left" vertical="center"/>
    </xf>
    <xf numFmtId="0" fontId="17" fillId="2" borderId="17" xfId="0" applyFont="1" applyFill="1" applyBorder="1" applyAlignment="1">
      <alignment horizontal="center" vertical="center"/>
    </xf>
    <xf numFmtId="0" fontId="18" fillId="7" borderId="17" xfId="0" applyFont="1" applyFill="1" applyBorder="1" applyAlignment="1">
      <alignment horizontal="center" vertical="center" wrapText="1"/>
    </xf>
    <xf numFmtId="0" fontId="17" fillId="2" borderId="19"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36" xfId="0" applyFont="1" applyFill="1" applyBorder="1" applyAlignment="1">
      <alignment horizontal="left" vertical="center"/>
    </xf>
    <xf numFmtId="0" fontId="17" fillId="2" borderId="36" xfId="0" applyFont="1" applyFill="1" applyBorder="1" applyAlignment="1">
      <alignment horizontal="center" vertical="center" wrapText="1"/>
    </xf>
    <xf numFmtId="0" fontId="19" fillId="2" borderId="36" xfId="0" applyFont="1" applyFill="1" applyBorder="1" applyAlignment="1">
      <alignment vertical="center"/>
    </xf>
    <xf numFmtId="0" fontId="18" fillId="7" borderId="36" xfId="0" applyFont="1" applyFill="1" applyBorder="1" applyAlignment="1">
      <alignment horizontal="left" vertical="center"/>
    </xf>
    <xf numFmtId="0" fontId="18" fillId="0" borderId="36" xfId="0" applyFont="1" applyBorder="1" applyAlignment="1">
      <alignment vertical="center"/>
    </xf>
    <xf numFmtId="0" fontId="18" fillId="7" borderId="36" xfId="0" applyFont="1" applyFill="1" applyBorder="1" applyAlignment="1">
      <alignment horizontal="center" vertical="center" wrapText="1"/>
    </xf>
    <xf numFmtId="0" fontId="19" fillId="0" borderId="17" xfId="0" applyFont="1" applyBorder="1" applyAlignment="1">
      <alignment vertical="center"/>
    </xf>
    <xf numFmtId="0" fontId="17" fillId="0" borderId="17" xfId="0" applyFont="1" applyBorder="1" applyAlignment="1">
      <alignment vertical="center"/>
    </xf>
    <xf numFmtId="0" fontId="19" fillId="2" borderId="17" xfId="0" applyFont="1" applyFill="1" applyBorder="1" applyAlignment="1">
      <alignment horizontal="left" vertical="center"/>
    </xf>
    <xf numFmtId="0" fontId="18" fillId="0" borderId="3" xfId="0" applyFont="1" applyBorder="1" applyAlignment="1" applyProtection="1">
      <alignment horizontal="center" vertical="center" wrapText="1"/>
      <protection locked="0"/>
    </xf>
    <xf numFmtId="0" fontId="17" fillId="0" borderId="36" xfId="0" applyFont="1" applyBorder="1" applyAlignment="1">
      <alignment horizontal="left" vertical="center"/>
    </xf>
    <xf numFmtId="0" fontId="17" fillId="0" borderId="36" xfId="0" applyFont="1" applyBorder="1" applyAlignment="1">
      <alignment horizontal="center" vertical="center" wrapText="1"/>
    </xf>
    <xf numFmtId="0" fontId="17" fillId="0" borderId="3" xfId="0" applyFont="1" applyBorder="1" applyAlignment="1">
      <alignment horizontal="center" vertical="center" wrapText="1"/>
    </xf>
    <xf numFmtId="0" fontId="17" fillId="2" borderId="36" xfId="0" applyFont="1" applyFill="1" applyBorder="1" applyAlignment="1">
      <alignment vertical="center"/>
    </xf>
    <xf numFmtId="0" fontId="17" fillId="0" borderId="36" xfId="0" applyFont="1" applyBorder="1" applyAlignment="1">
      <alignment vertical="center"/>
    </xf>
    <xf numFmtId="0" fontId="19" fillId="0" borderId="36" xfId="0" applyFont="1" applyBorder="1" applyAlignment="1">
      <alignment vertical="center"/>
    </xf>
    <xf numFmtId="0" fontId="18" fillId="0" borderId="0" xfId="0" applyFont="1" applyAlignment="1">
      <alignment horizontal="center" vertical="center" wrapText="1"/>
    </xf>
    <xf numFmtId="0" fontId="18" fillId="0" borderId="24" xfId="0" applyFont="1" applyBorder="1" applyAlignment="1">
      <alignment horizontal="left" vertical="center"/>
    </xf>
    <xf numFmtId="0" fontId="17" fillId="0" borderId="17" xfId="0" applyFont="1" applyBorder="1" applyAlignment="1">
      <alignment vertical="center" wrapText="1"/>
    </xf>
    <xf numFmtId="0" fontId="17" fillId="0" borderId="17" xfId="0" applyFont="1" applyBorder="1" applyAlignment="1" applyProtection="1">
      <alignment vertical="center" wrapText="1"/>
      <protection locked="0"/>
    </xf>
    <xf numFmtId="0" fontId="17" fillId="0" borderId="17" xfId="0" applyFont="1" applyBorder="1" applyAlignment="1" applyProtection="1">
      <alignment horizontal="left" vertical="center" wrapText="1"/>
      <protection locked="0"/>
    </xf>
    <xf numFmtId="0" fontId="17" fillId="0" borderId="17" xfId="0" applyFont="1" applyBorder="1" applyAlignment="1">
      <alignment horizontal="center" vertical="center"/>
    </xf>
    <xf numFmtId="0" fontId="17" fillId="0" borderId="24" xfId="0" applyFont="1" applyBorder="1" applyAlignment="1">
      <alignment horizontal="center" vertical="center"/>
    </xf>
    <xf numFmtId="0" fontId="18" fillId="0" borderId="3" xfId="0" applyFont="1" applyBorder="1" applyAlignment="1">
      <alignment vertical="center"/>
    </xf>
    <xf numFmtId="0" fontId="18" fillId="0" borderId="3" xfId="0" applyFont="1" applyBorder="1" applyAlignment="1">
      <alignment horizontal="center" vertical="center" wrapText="1"/>
    </xf>
    <xf numFmtId="0" fontId="17" fillId="8" borderId="20" xfId="0" applyFont="1" applyFill="1" applyBorder="1" applyAlignment="1">
      <alignment horizontal="left" vertical="center" wrapText="1"/>
    </xf>
    <xf numFmtId="0" fontId="17" fillId="0" borderId="3" xfId="0" applyFont="1" applyBorder="1" applyAlignment="1">
      <alignment horizontal="center" vertical="center"/>
    </xf>
    <xf numFmtId="0" fontId="17" fillId="0" borderId="36" xfId="0" applyFont="1" applyBorder="1" applyAlignment="1">
      <alignment horizontal="left" vertical="top" wrapText="1"/>
    </xf>
    <xf numFmtId="0" fontId="17" fillId="0" borderId="36" xfId="0" applyFont="1" applyBorder="1" applyAlignment="1">
      <alignment horizontal="center" vertical="center"/>
    </xf>
    <xf numFmtId="0" fontId="17" fillId="0" borderId="36" xfId="0" applyFont="1" applyBorder="1" applyAlignment="1" applyProtection="1">
      <alignment vertical="center" wrapText="1"/>
      <protection locked="0"/>
    </xf>
    <xf numFmtId="0" fontId="17" fillId="2" borderId="3" xfId="0" applyFont="1" applyFill="1" applyBorder="1" applyAlignment="1">
      <alignment horizontal="center" vertical="center"/>
    </xf>
    <xf numFmtId="0" fontId="17" fillId="2" borderId="36" xfId="0" applyFont="1" applyFill="1" applyBorder="1" applyAlignment="1">
      <alignment horizontal="center" vertical="center"/>
    </xf>
    <xf numFmtId="0" fontId="17" fillId="0" borderId="36" xfId="0" applyFont="1" applyBorder="1"/>
    <xf numFmtId="0" fontId="17" fillId="2" borderId="36" xfId="0" applyFont="1" applyFill="1" applyBorder="1" applyAlignment="1" applyProtection="1">
      <alignment vertical="center" wrapText="1"/>
      <protection locked="0"/>
    </xf>
    <xf numFmtId="0" fontId="15" fillId="9" borderId="16" xfId="0" applyFont="1" applyFill="1" applyBorder="1" applyAlignment="1">
      <alignment vertical="center" wrapText="1"/>
    </xf>
    <xf numFmtId="0" fontId="15" fillId="10" borderId="16" xfId="0" applyFont="1" applyFill="1" applyBorder="1" applyAlignment="1">
      <alignment vertical="center" wrapText="1"/>
    </xf>
    <xf numFmtId="0" fontId="20" fillId="0" borderId="17" xfId="0" applyFont="1" applyBorder="1" applyAlignment="1">
      <alignment horizontal="center" vertical="center"/>
    </xf>
    <xf numFmtId="0" fontId="17" fillId="0" borderId="20" xfId="0" applyFont="1" applyBorder="1" applyAlignment="1" applyProtection="1">
      <alignment horizontal="left" vertical="center" wrapText="1"/>
      <protection locked="0"/>
    </xf>
    <xf numFmtId="0" fontId="17" fillId="0" borderId="20" xfId="0" applyFont="1" applyBorder="1" applyAlignment="1" applyProtection="1">
      <alignment vertical="center" wrapText="1"/>
      <protection locked="0"/>
    </xf>
    <xf numFmtId="0" fontId="18" fillId="0" borderId="20" xfId="0" applyFont="1" applyBorder="1" applyAlignment="1" applyProtection="1">
      <alignment vertical="center" wrapText="1"/>
      <protection locked="0"/>
    </xf>
    <xf numFmtId="0" fontId="18" fillId="0" borderId="17" xfId="0" applyFont="1" applyBorder="1" applyAlignment="1" applyProtection="1">
      <alignment vertical="center" wrapText="1"/>
      <protection locked="0"/>
    </xf>
    <xf numFmtId="0" fontId="17" fillId="2" borderId="3" xfId="0" applyFont="1" applyFill="1" applyBorder="1" applyAlignment="1">
      <alignment vertical="center"/>
    </xf>
    <xf numFmtId="0" fontId="17" fillId="2" borderId="20" xfId="0" applyFont="1" applyFill="1" applyBorder="1" applyAlignment="1" applyProtection="1">
      <alignment horizontal="left" vertical="center" wrapText="1"/>
      <protection locked="0"/>
    </xf>
    <xf numFmtId="0" fontId="17" fillId="2" borderId="20" xfId="0" applyFont="1" applyFill="1" applyBorder="1" applyAlignment="1" applyProtection="1">
      <alignment vertical="center" wrapText="1"/>
      <protection locked="0"/>
    </xf>
    <xf numFmtId="0" fontId="17" fillId="2" borderId="36" xfId="0" applyFont="1" applyFill="1" applyBorder="1" applyAlignment="1">
      <alignment vertical="center" wrapText="1"/>
    </xf>
    <xf numFmtId="0" fontId="17" fillId="0" borderId="3" xfId="0" applyFont="1" applyBorder="1" applyAlignment="1">
      <alignment vertical="center"/>
    </xf>
    <xf numFmtId="0" fontId="17" fillId="0" borderId="36" xfId="0" applyFont="1" applyBorder="1" applyAlignment="1">
      <alignment vertical="center" wrapText="1"/>
    </xf>
    <xf numFmtId="0" fontId="17" fillId="0" borderId="17" xfId="0" applyFont="1" applyBorder="1" applyAlignment="1">
      <alignment horizontal="left" wrapText="1"/>
    </xf>
    <xf numFmtId="0" fontId="17" fillId="0" borderId="36" xfId="0" applyFont="1" applyBorder="1" applyAlignment="1">
      <alignment wrapText="1"/>
    </xf>
    <xf numFmtId="0" fontId="24" fillId="0" borderId="0" xfId="0" applyFont="1" applyAlignment="1">
      <alignment vertical="center"/>
    </xf>
    <xf numFmtId="0" fontId="18" fillId="0" borderId="22" xfId="0" applyFont="1" applyBorder="1" applyAlignment="1">
      <alignment vertical="center"/>
    </xf>
    <xf numFmtId="0" fontId="18" fillId="7" borderId="17" xfId="0" applyFont="1" applyFill="1" applyBorder="1" applyAlignment="1">
      <alignment horizontal="left" vertical="center" wrapText="1"/>
    </xf>
    <xf numFmtId="0" fontId="18" fillId="8" borderId="16" xfId="0" applyFont="1" applyFill="1" applyBorder="1" applyAlignment="1">
      <alignment vertical="center" wrapText="1"/>
    </xf>
    <xf numFmtId="0" fontId="18" fillId="0" borderId="16" xfId="0" applyFont="1" applyBorder="1" applyAlignment="1">
      <alignment vertical="center" wrapText="1"/>
    </xf>
    <xf numFmtId="0" fontId="18" fillId="8" borderId="21" xfId="0" applyFont="1" applyFill="1" applyBorder="1" applyAlignment="1">
      <alignment vertical="center" wrapText="1"/>
    </xf>
    <xf numFmtId="0" fontId="18" fillId="0" borderId="17" xfId="0" applyFont="1" applyBorder="1" applyAlignment="1">
      <alignment horizontal="left" vertical="center" wrapText="1"/>
    </xf>
    <xf numFmtId="0" fontId="18" fillId="0" borderId="36" xfId="0" applyFont="1" applyBorder="1" applyAlignment="1">
      <alignment vertical="center" wrapText="1"/>
    </xf>
    <xf numFmtId="0" fontId="18" fillId="0" borderId="0" xfId="0" applyFont="1" applyAlignment="1">
      <alignment vertical="center" wrapText="1"/>
    </xf>
    <xf numFmtId="0" fontId="17" fillId="8" borderId="17" xfId="0" applyFont="1" applyFill="1" applyBorder="1" applyAlignment="1">
      <alignment horizontal="left" vertical="center" wrapText="1"/>
    </xf>
    <xf numFmtId="0" fontId="17" fillId="0" borderId="24" xfId="0" applyFont="1" applyBorder="1" applyAlignment="1">
      <alignment vertical="center" wrapText="1"/>
    </xf>
    <xf numFmtId="0" fontId="17" fillId="0" borderId="24" xfId="0" applyFont="1" applyBorder="1" applyAlignment="1">
      <alignment horizontal="left" vertical="center" wrapText="1"/>
    </xf>
    <xf numFmtId="0" fontId="17" fillId="0" borderId="0" xfId="0" applyFont="1" applyAlignment="1">
      <alignment horizontal="center" vertical="center"/>
    </xf>
    <xf numFmtId="0" fontId="18" fillId="0" borderId="0" xfId="0" applyFont="1"/>
    <xf numFmtId="0" fontId="17" fillId="2" borderId="36" xfId="0" applyFont="1" applyFill="1" applyBorder="1" applyAlignment="1">
      <alignment horizontal="left" vertical="center" wrapText="1"/>
    </xf>
    <xf numFmtId="0" fontId="18" fillId="0" borderId="24" xfId="0" applyFont="1" applyBorder="1" applyAlignment="1">
      <alignment horizontal="left" vertical="center" wrapText="1"/>
    </xf>
    <xf numFmtId="0" fontId="17" fillId="0" borderId="30" xfId="0" applyFont="1" applyBorder="1" applyAlignment="1">
      <alignment horizontal="left" vertical="top" wrapText="1"/>
    </xf>
    <xf numFmtId="0" fontId="17" fillId="0" borderId="31" xfId="0" applyFont="1" applyBorder="1" applyAlignment="1">
      <alignment vertical="top" wrapText="1"/>
    </xf>
    <xf numFmtId="0" fontId="17" fillId="2" borderId="43" xfId="0" applyFont="1" applyFill="1" applyBorder="1" applyAlignment="1">
      <alignment horizontal="left" vertical="top" wrapText="1"/>
    </xf>
    <xf numFmtId="0" fontId="17" fillId="8" borderId="24" xfId="0" applyFont="1" applyFill="1" applyBorder="1" applyAlignment="1">
      <alignment horizontal="left" vertical="center" wrapText="1"/>
    </xf>
    <xf numFmtId="0" fontId="17" fillId="2" borderId="24" xfId="0" applyFont="1" applyFill="1" applyBorder="1" applyAlignment="1">
      <alignment horizontal="center" vertical="center"/>
    </xf>
    <xf numFmtId="0" fontId="17" fillId="0" borderId="34" xfId="0" applyFont="1" applyBorder="1" applyAlignment="1">
      <alignment horizontal="center" vertical="center"/>
    </xf>
    <xf numFmtId="0" fontId="17" fillId="0" borderId="40" xfId="0" applyFont="1" applyBorder="1" applyAlignment="1">
      <alignment horizontal="center" vertical="center"/>
    </xf>
    <xf numFmtId="0" fontId="17" fillId="0" borderId="0" xfId="0" applyFont="1" applyAlignment="1">
      <alignment horizontal="left" vertical="center"/>
    </xf>
    <xf numFmtId="0" fontId="18" fillId="8" borderId="36" xfId="0" applyFont="1" applyFill="1" applyBorder="1" applyAlignment="1">
      <alignment vertical="center" wrapText="1"/>
    </xf>
    <xf numFmtId="0" fontId="18" fillId="8" borderId="17" xfId="0" applyFont="1" applyFill="1" applyBorder="1" applyAlignment="1">
      <alignment vertical="center" wrapText="1"/>
    </xf>
    <xf numFmtId="0" fontId="19" fillId="0" borderId="16" xfId="0" applyFont="1" applyBorder="1" applyAlignment="1">
      <alignment horizontal="left" vertical="center" wrapText="1"/>
    </xf>
    <xf numFmtId="0" fontId="19" fillId="2" borderId="16" xfId="0" applyFont="1" applyFill="1" applyBorder="1" applyAlignment="1">
      <alignment horizontal="left" vertical="center" wrapText="1"/>
    </xf>
    <xf numFmtId="0" fontId="18" fillId="2" borderId="16" xfId="0" applyFont="1" applyFill="1" applyBorder="1" applyAlignment="1">
      <alignment horizontal="left" vertical="center" wrapText="1"/>
    </xf>
    <xf numFmtId="0" fontId="18" fillId="0" borderId="36" xfId="0" applyFont="1" applyBorder="1" applyAlignment="1" applyProtection="1">
      <alignment horizontal="left" vertical="center" wrapText="1"/>
      <protection locked="0"/>
    </xf>
    <xf numFmtId="0" fontId="17" fillId="2" borderId="36" xfId="0" applyFont="1" applyFill="1" applyBorder="1" applyAlignment="1">
      <alignment vertical="top" wrapText="1"/>
    </xf>
    <xf numFmtId="0" fontId="17" fillId="2" borderId="16" xfId="0" applyFont="1" applyFill="1" applyBorder="1" applyAlignment="1" applyProtection="1">
      <alignment vertical="center" wrapText="1"/>
      <protection locked="0"/>
    </xf>
    <xf numFmtId="0" fontId="18" fillId="0" borderId="19" xfId="0" applyFont="1" applyBorder="1" applyAlignment="1" applyProtection="1">
      <alignment horizontal="center" vertical="center" wrapText="1"/>
      <protection locked="0"/>
    </xf>
    <xf numFmtId="0" fontId="17" fillId="0" borderId="19" xfId="0" applyFont="1" applyBorder="1" applyAlignment="1">
      <alignment horizontal="center" vertical="center" wrapText="1"/>
    </xf>
    <xf numFmtId="0" fontId="18" fillId="0" borderId="18" xfId="0" applyFont="1" applyBorder="1" applyAlignment="1">
      <alignment horizontal="left" vertical="center"/>
    </xf>
    <xf numFmtId="0" fontId="18" fillId="0" borderId="36" xfId="0" applyFont="1" applyBorder="1" applyAlignment="1" applyProtection="1">
      <alignment horizontal="center" vertical="center"/>
      <protection locked="0"/>
    </xf>
    <xf numFmtId="0" fontId="25" fillId="0" borderId="17" xfId="0" applyFont="1" applyBorder="1" applyAlignment="1">
      <alignment horizontal="center" vertical="center"/>
    </xf>
    <xf numFmtId="0" fontId="25" fillId="0" borderId="17" xfId="0" applyFont="1" applyBorder="1" applyAlignment="1">
      <alignment horizontal="center" vertical="center" wrapText="1"/>
    </xf>
    <xf numFmtId="0" fontId="25" fillId="0" borderId="0" xfId="0" applyFont="1" applyAlignment="1">
      <alignment horizontal="center" vertical="center"/>
    </xf>
    <xf numFmtId="0" fontId="25" fillId="0" borderId="0" xfId="0" applyFont="1" applyAlignment="1">
      <alignment vertical="center"/>
    </xf>
    <xf numFmtId="0" fontId="17" fillId="0" borderId="0" xfId="0" applyFont="1" applyAlignment="1">
      <alignment vertical="center"/>
    </xf>
    <xf numFmtId="0" fontId="17" fillId="0" borderId="17" xfId="0" applyFont="1" applyBorder="1" applyAlignment="1">
      <alignment wrapText="1"/>
    </xf>
    <xf numFmtId="0" fontId="17" fillId="0" borderId="27" xfId="0" applyFont="1" applyBorder="1" applyAlignment="1">
      <alignment vertical="center" wrapText="1"/>
    </xf>
    <xf numFmtId="0" fontId="17" fillId="0" borderId="27" xfId="0" applyFont="1" applyBorder="1" applyAlignment="1">
      <alignment horizontal="center" vertical="center"/>
    </xf>
    <xf numFmtId="0" fontId="17" fillId="0" borderId="27" xfId="0" applyFont="1" applyBorder="1" applyAlignment="1" applyProtection="1">
      <alignment horizontal="center" vertical="center"/>
      <protection locked="0"/>
    </xf>
    <xf numFmtId="0" fontId="17" fillId="0" borderId="28" xfId="0" applyFont="1" applyBorder="1" applyAlignment="1" applyProtection="1">
      <alignment horizontal="center" vertical="center"/>
      <protection locked="0"/>
    </xf>
    <xf numFmtId="0" fontId="17" fillId="0" borderId="29" xfId="0" applyFont="1" applyBorder="1" applyAlignment="1">
      <alignment horizontal="left" vertical="center"/>
    </xf>
    <xf numFmtId="0" fontId="17" fillId="0" borderId="29" xfId="0" applyFont="1" applyBorder="1" applyAlignment="1">
      <alignment wrapText="1"/>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17" fillId="0" borderId="24" xfId="0" applyFont="1" applyBorder="1" applyAlignment="1">
      <alignment vertical="center"/>
    </xf>
    <xf numFmtId="0" fontId="17" fillId="0" borderId="31" xfId="0" applyFont="1" applyBorder="1" applyAlignment="1" applyProtection="1">
      <alignment horizontal="left" vertical="center" wrapText="1"/>
      <protection locked="0"/>
    </xf>
    <xf numFmtId="0" fontId="17" fillId="0" borderId="24" xfId="0" applyFont="1" applyBorder="1" applyAlignment="1" applyProtection="1">
      <alignment horizontal="center" vertical="center"/>
      <protection locked="0"/>
    </xf>
    <xf numFmtId="0" fontId="17" fillId="0" borderId="32" xfId="0" applyFont="1" applyBorder="1" applyAlignment="1" applyProtection="1">
      <alignment horizontal="left" vertical="center" wrapText="1"/>
      <protection locked="0"/>
    </xf>
    <xf numFmtId="0" fontId="17" fillId="0" borderId="33" xfId="0" applyFont="1" applyBorder="1" applyAlignment="1">
      <alignment horizontal="left" vertical="center"/>
    </xf>
    <xf numFmtId="0" fontId="17" fillId="2" borderId="30" xfId="0" applyFont="1" applyFill="1" applyBorder="1" applyAlignment="1">
      <alignment horizontal="left" vertical="center"/>
    </xf>
    <xf numFmtId="0" fontId="17" fillId="2" borderId="34" xfId="0" applyFont="1" applyFill="1" applyBorder="1" applyAlignment="1">
      <alignment horizontal="center" vertical="center" wrapText="1"/>
    </xf>
    <xf numFmtId="0" fontId="17" fillId="2" borderId="24" xfId="0" applyFont="1" applyFill="1" applyBorder="1" applyAlignment="1">
      <alignment horizontal="center" vertical="center" wrapText="1"/>
    </xf>
    <xf numFmtId="0" fontId="17" fillId="0" borderId="35" xfId="0" applyFont="1" applyBorder="1" applyAlignment="1">
      <alignment vertical="center"/>
    </xf>
    <xf numFmtId="0" fontId="17" fillId="0" borderId="37" xfId="0" applyFont="1" applyBorder="1" applyAlignment="1">
      <alignment horizontal="center" vertical="center" wrapText="1"/>
    </xf>
    <xf numFmtId="0" fontId="17" fillId="0" borderId="38" xfId="0" applyFont="1" applyBorder="1" applyAlignment="1">
      <alignment horizontal="center" vertical="center" wrapText="1"/>
    </xf>
    <xf numFmtId="0" fontId="17" fillId="0" borderId="19" xfId="0" applyFont="1" applyBorder="1" applyAlignment="1">
      <alignment vertical="center" wrapText="1"/>
    </xf>
    <xf numFmtId="0" fontId="17" fillId="0" borderId="19" xfId="0" applyFont="1" applyBorder="1" applyAlignment="1" applyProtection="1">
      <alignment horizontal="left" vertical="center" wrapText="1"/>
      <protection locked="0"/>
    </xf>
    <xf numFmtId="0" fontId="17" fillId="0" borderId="19" xfId="0" applyFont="1" applyBorder="1" applyAlignment="1">
      <alignment horizontal="center" vertical="center"/>
    </xf>
    <xf numFmtId="0" fontId="17" fillId="0" borderId="26" xfId="0" applyFont="1" applyBorder="1" applyAlignment="1" applyProtection="1">
      <alignment horizontal="center" vertical="center"/>
      <protection locked="0"/>
    </xf>
    <xf numFmtId="0" fontId="17" fillId="0" borderId="24" xfId="0" applyFont="1" applyBorder="1" applyAlignment="1" applyProtection="1">
      <alignment horizontal="left" vertical="center" wrapText="1"/>
      <protection locked="0"/>
    </xf>
    <xf numFmtId="0" fontId="17" fillId="0" borderId="39" xfId="0" applyFont="1" applyBorder="1" applyAlignment="1">
      <alignment horizontal="center" vertical="center"/>
    </xf>
    <xf numFmtId="0" fontId="17" fillId="0" borderId="41" xfId="0" applyFont="1" applyBorder="1" applyAlignment="1" applyProtection="1">
      <alignment horizontal="left" vertical="center" wrapText="1"/>
      <protection locked="0"/>
    </xf>
    <xf numFmtId="0" fontId="17" fillId="0" borderId="40" xfId="0" applyFont="1" applyBorder="1" applyAlignment="1" applyProtection="1">
      <alignment horizontal="center" vertical="center"/>
      <protection locked="0"/>
    </xf>
    <xf numFmtId="0" fontId="17" fillId="2" borderId="24" xfId="0" applyFont="1" applyFill="1" applyBorder="1" applyAlignment="1">
      <alignment horizontal="left" vertical="center" wrapText="1"/>
    </xf>
    <xf numFmtId="0" fontId="17" fillId="0" borderId="31" xfId="0" applyFont="1" applyBorder="1" applyAlignment="1">
      <alignment horizontal="left" vertical="center" wrapText="1"/>
    </xf>
    <xf numFmtId="0" fontId="17" fillId="0" borderId="33" xfId="0" applyFont="1" applyBorder="1" applyAlignment="1">
      <alignment vertical="center" wrapText="1"/>
    </xf>
    <xf numFmtId="0" fontId="17" fillId="0" borderId="34" xfId="0" applyFont="1" applyBorder="1" applyAlignment="1" applyProtection="1">
      <alignment horizontal="center" vertical="center"/>
      <protection locked="0"/>
    </xf>
    <xf numFmtId="0" fontId="17" fillId="0" borderId="42" xfId="0" applyFont="1" applyBorder="1" applyAlignment="1">
      <alignment vertical="center"/>
    </xf>
    <xf numFmtId="0" fontId="17" fillId="0" borderId="24" xfId="0" applyFont="1" applyBorder="1" applyAlignment="1">
      <alignment horizontal="center" vertical="center" wrapText="1"/>
    </xf>
    <xf numFmtId="0" fontId="17" fillId="0" borderId="3" xfId="0" applyFont="1" applyBorder="1" applyAlignment="1">
      <alignment vertical="center" wrapText="1"/>
    </xf>
    <xf numFmtId="0" fontId="17" fillId="0" borderId="20" xfId="0" applyFont="1" applyBorder="1" applyAlignment="1">
      <alignment vertical="top" wrapText="1"/>
    </xf>
    <xf numFmtId="0" fontId="17" fillId="0" borderId="0" xfId="0" applyFont="1" applyAlignment="1">
      <alignment vertical="center" wrapText="1"/>
    </xf>
    <xf numFmtId="0" fontId="17" fillId="0" borderId="0" xfId="0" applyFont="1" applyAlignment="1" applyProtection="1">
      <alignment horizontal="left" vertical="center" wrapText="1"/>
      <protection locked="0"/>
    </xf>
    <xf numFmtId="0" fontId="17" fillId="2" borderId="23" xfId="0" applyFont="1" applyFill="1" applyBorder="1" applyAlignment="1">
      <alignment horizontal="center" vertical="center" wrapText="1"/>
    </xf>
    <xf numFmtId="0" fontId="17" fillId="0" borderId="3" xfId="0" applyFont="1" applyBorder="1" applyAlignment="1">
      <alignment horizontal="left" vertical="top" wrapText="1" indent="1"/>
    </xf>
    <xf numFmtId="0" fontId="17" fillId="0" borderId="36" xfId="0" applyFont="1" applyBorder="1" applyAlignment="1">
      <alignment vertical="top" wrapText="1"/>
    </xf>
    <xf numFmtId="0" fontId="17" fillId="0" borderId="36" xfId="0" applyFont="1" applyBorder="1" applyAlignment="1">
      <alignment horizontal="left" vertical="center" wrapText="1"/>
    </xf>
    <xf numFmtId="0" fontId="14" fillId="0" borderId="11"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left" vertical="center" wrapText="1"/>
    </xf>
    <xf numFmtId="0" fontId="20" fillId="4" borderId="1" xfId="3" applyFont="1" applyFill="1" applyBorder="1" applyAlignment="1">
      <alignment vertical="center" wrapText="1"/>
    </xf>
    <xf numFmtId="0" fontId="17" fillId="2" borderId="1" xfId="0" applyFont="1" applyFill="1" applyBorder="1" applyAlignment="1" applyProtection="1">
      <alignment horizontal="center" vertical="center" wrapText="1"/>
      <protection locked="0"/>
    </xf>
    <xf numFmtId="0" fontId="20"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17" fillId="0" borderId="1" xfId="0" applyFont="1" applyBorder="1" applyAlignment="1">
      <alignment horizontal="left" vertical="center" wrapText="1"/>
    </xf>
    <xf numFmtId="0" fontId="20" fillId="0" borderId="3" xfId="0" applyFont="1" applyBorder="1" applyAlignment="1">
      <alignment horizontal="center" vertical="center" wrapText="1"/>
    </xf>
    <xf numFmtId="0" fontId="18" fillId="0" borderId="18" xfId="0" applyFont="1" applyBorder="1" applyAlignment="1">
      <alignment horizontal="center" vertical="center" wrapText="1"/>
    </xf>
    <xf numFmtId="0" fontId="17" fillId="2" borderId="1" xfId="0" applyFont="1" applyFill="1" applyBorder="1" applyAlignment="1">
      <alignment horizontal="left" vertical="center" wrapText="1"/>
    </xf>
    <xf numFmtId="0" fontId="19" fillId="0" borderId="17" xfId="0" applyFont="1" applyBorder="1" applyAlignment="1">
      <alignment vertical="center" wrapText="1"/>
    </xf>
    <xf numFmtId="0" fontId="18" fillId="7" borderId="18" xfId="0" applyFont="1" applyFill="1" applyBorder="1" applyAlignment="1">
      <alignment horizontal="left" vertical="center" wrapText="1"/>
    </xf>
    <xf numFmtId="0" fontId="18" fillId="7" borderId="24" xfId="0" applyFont="1" applyFill="1" applyBorder="1" applyAlignment="1">
      <alignment horizontal="left" vertical="center" wrapText="1"/>
    </xf>
    <xf numFmtId="0" fontId="18" fillId="7" borderId="25" xfId="0" applyFont="1" applyFill="1" applyBorder="1" applyAlignment="1">
      <alignment horizontal="left" vertical="center" wrapText="1"/>
    </xf>
    <xf numFmtId="0" fontId="18" fillId="7" borderId="40" xfId="0" applyFont="1" applyFill="1" applyBorder="1" applyAlignment="1">
      <alignment horizontal="left" vertical="center" wrapText="1"/>
    </xf>
    <xf numFmtId="0" fontId="18" fillId="7" borderId="26" xfId="0" applyFont="1" applyFill="1" applyBorder="1" applyAlignment="1">
      <alignment horizontal="left" vertical="center" wrapText="1"/>
    </xf>
    <xf numFmtId="0" fontId="4" fillId="0" borderId="19" xfId="0" applyFont="1" applyBorder="1" applyAlignment="1">
      <alignment horizontal="left" vertical="center" wrapText="1"/>
    </xf>
    <xf numFmtId="0" fontId="4" fillId="0" borderId="17" xfId="0" applyFont="1" applyBorder="1" applyAlignment="1" applyProtection="1">
      <alignment horizontal="center" vertical="center" wrapText="1"/>
      <protection locked="0"/>
    </xf>
    <xf numFmtId="0" fontId="17" fillId="0" borderId="1" xfId="0" applyFont="1" applyBorder="1" applyAlignment="1">
      <alignment vertical="center"/>
    </xf>
    <xf numFmtId="0" fontId="20" fillId="0" borderId="1" xfId="0" applyFont="1" applyBorder="1" applyAlignment="1">
      <alignment horizontal="center" vertical="center"/>
    </xf>
    <xf numFmtId="0" fontId="9" fillId="2" borderId="17" xfId="0" applyFont="1" applyFill="1" applyBorder="1" applyAlignment="1">
      <alignment horizontal="center" vertical="center"/>
    </xf>
    <xf numFmtId="0" fontId="17" fillId="0" borderId="1" xfId="0" applyFont="1" applyBorder="1" applyAlignment="1">
      <alignment horizontal="center" vertical="center"/>
    </xf>
    <xf numFmtId="0" fontId="24" fillId="0" borderId="17" xfId="0" applyFont="1" applyBorder="1" applyAlignment="1">
      <alignment vertical="center" wrapText="1"/>
    </xf>
    <xf numFmtId="0" fontId="20" fillId="0" borderId="44" xfId="0" applyFont="1" applyBorder="1" applyAlignment="1">
      <alignment vertical="center" wrapText="1"/>
    </xf>
    <xf numFmtId="0" fontId="19" fillId="0" borderId="36" xfId="0" applyFont="1" applyBorder="1" applyAlignment="1">
      <alignment vertical="center" wrapText="1"/>
    </xf>
    <xf numFmtId="0" fontId="19" fillId="7" borderId="36" xfId="0" applyFont="1" applyFill="1" applyBorder="1" applyAlignment="1">
      <alignment vertical="center" wrapText="1"/>
    </xf>
    <xf numFmtId="0" fontId="18" fillId="2" borderId="36" xfId="0" applyFont="1" applyFill="1" applyBorder="1" applyAlignment="1">
      <alignment horizontal="left" vertical="center" wrapText="1"/>
    </xf>
    <xf numFmtId="0" fontId="19" fillId="0" borderId="24" xfId="0" applyFont="1" applyBorder="1" applyAlignment="1">
      <alignment vertical="center" wrapText="1"/>
    </xf>
    <xf numFmtId="0" fontId="19" fillId="2" borderId="36" xfId="0" applyFont="1" applyFill="1" applyBorder="1" applyAlignment="1">
      <alignment horizontal="left" vertical="center" wrapText="1"/>
    </xf>
    <xf numFmtId="0" fontId="19" fillId="7" borderId="19" xfId="0" applyFont="1" applyFill="1" applyBorder="1" applyAlignment="1">
      <alignment vertical="center" wrapText="1"/>
    </xf>
    <xf numFmtId="0" fontId="19" fillId="2" borderId="36" xfId="0" applyFont="1" applyFill="1" applyBorder="1" applyAlignment="1">
      <alignment vertical="center" wrapText="1"/>
    </xf>
    <xf numFmtId="0" fontId="19" fillId="0" borderId="19" xfId="0" applyFont="1" applyBorder="1" applyAlignment="1">
      <alignment vertical="center" wrapText="1"/>
    </xf>
    <xf numFmtId="0" fontId="17" fillId="0" borderId="1" xfId="0" applyFont="1" applyBorder="1" applyAlignment="1">
      <alignment vertical="center" wrapText="1"/>
    </xf>
    <xf numFmtId="0" fontId="4" fillId="0" borderId="0" xfId="0" applyFont="1" applyAlignment="1">
      <alignment horizontal="left" vertical="center" wrapText="1"/>
    </xf>
    <xf numFmtId="0" fontId="13" fillId="5"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6" borderId="9" xfId="0" applyFont="1" applyFill="1" applyBorder="1" applyAlignment="1">
      <alignment horizontal="left" vertical="center" wrapText="1"/>
    </xf>
    <xf numFmtId="0" fontId="11" fillId="6" borderId="10" xfId="0" applyFont="1" applyFill="1" applyBorder="1" applyAlignment="1">
      <alignment horizontal="left" vertical="center"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2" fillId="2" borderId="15" xfId="0" applyFont="1" applyFill="1" applyBorder="1" applyAlignment="1">
      <alignment horizontal="left" vertical="top" wrapText="1"/>
    </xf>
    <xf numFmtId="0" fontId="3" fillId="2" borderId="12"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2" borderId="14"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8" xfId="0" applyFont="1" applyFill="1" applyBorder="1" applyAlignment="1">
      <alignment horizontal="left" vertical="top" wrapText="1"/>
    </xf>
    <xf numFmtId="0" fontId="1" fillId="3" borderId="1" xfId="0" applyFont="1" applyFill="1" applyBorder="1" applyAlignment="1">
      <alignment horizontal="center" vertical="top"/>
    </xf>
    <xf numFmtId="0" fontId="1" fillId="3" borderId="9" xfId="0" applyFont="1" applyFill="1" applyBorder="1" applyAlignment="1">
      <alignment horizontal="center" vertical="top"/>
    </xf>
    <xf numFmtId="0" fontId="2" fillId="2" borderId="4" xfId="0" applyFont="1" applyFill="1" applyBorder="1" applyAlignment="1">
      <alignment horizontal="left" vertical="top" wrapText="1"/>
    </xf>
    <xf numFmtId="0" fontId="2" fillId="2" borderId="2" xfId="0" applyFont="1" applyFill="1" applyBorder="1" applyAlignment="1">
      <alignment horizontal="left" vertical="top" wrapText="1"/>
    </xf>
    <xf numFmtId="0" fontId="26" fillId="5" borderId="1" xfId="0" applyFont="1" applyFill="1" applyBorder="1" applyAlignment="1">
      <alignment horizontal="center" vertical="center"/>
    </xf>
    <xf numFmtId="0" fontId="26" fillId="5" borderId="19" xfId="0" applyFont="1" applyFill="1" applyBorder="1" applyAlignment="1">
      <alignment horizontal="center" vertical="center"/>
    </xf>
    <xf numFmtId="0" fontId="26" fillId="5" borderId="18" xfId="0" applyFont="1" applyFill="1" applyBorder="1" applyAlignment="1">
      <alignment horizontal="center" vertical="center"/>
    </xf>
    <xf numFmtId="0" fontId="26" fillId="5" borderId="22" xfId="0" applyFont="1" applyFill="1" applyBorder="1" applyAlignment="1">
      <alignment horizontal="center" vertical="center"/>
    </xf>
    <xf numFmtId="0" fontId="26" fillId="5" borderId="10" xfId="0" applyFont="1" applyFill="1" applyBorder="1" applyAlignment="1">
      <alignment horizontal="center" vertical="center"/>
    </xf>
    <xf numFmtId="0" fontId="26" fillId="5" borderId="20" xfId="0" applyFont="1" applyFill="1" applyBorder="1" applyAlignment="1">
      <alignment horizontal="center" vertical="center"/>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55">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s>
  <tableStyles count="0" defaultTableStyle="TableStyleMedium2" defaultPivotStyle="PivotStyleLight16"/>
  <colors>
    <mruColors>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48;&#1051;_&#1058;&#1077;&#1093;&#1085;&#1086;&#1083;&#1086;&#1075;&#1080;&#1103;%20&#1084;&#1072;&#1096;&#1080;&#1085;&#1086;&#1089;&#1090;&#1088;&#1086;&#1077;&#1085;&#1080;&#11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Базовый ИЛ"/>
      <sheetName val="Вариативная часть"/>
      <sheetName val="Общая зона"/>
      <sheetName val="Рабочее место учащегося"/>
      <sheetName val="Рабочее место преподавателя"/>
      <sheetName val="Охрана труда"/>
      <sheetName val="Сводка по кластерам"/>
      <sheetName val="Перечень кластеров"/>
      <sheetName val="Виды"/>
    </sheetNames>
    <sheetDataSet>
      <sheetData sheetId="0"/>
      <sheetData sheetId="1"/>
      <sheetData sheetId="2"/>
      <sheetData sheetId="3"/>
      <sheetData sheetId="4"/>
      <sheetData sheetId="5"/>
      <sheetData sheetId="6">
        <row r="1">
          <cell r="A1" t="str">
            <v>Волгоградская область</v>
          </cell>
          <cell r="B1"/>
          <cell r="C1"/>
          <cell r="D1"/>
          <cell r="E1"/>
          <cell r="F1"/>
          <cell r="G1"/>
          <cell r="H1"/>
          <cell r="I1" t="str">
            <v>Московская область</v>
          </cell>
          <cell r="J1"/>
          <cell r="K1"/>
          <cell r="L1"/>
          <cell r="M1"/>
          <cell r="N1"/>
          <cell r="O1"/>
          <cell r="P1"/>
          <cell r="Q1" t="str">
            <v>Свердловская область</v>
          </cell>
          <cell r="R1"/>
          <cell r="S1"/>
          <cell r="T1"/>
          <cell r="U1"/>
          <cell r="V1"/>
          <cell r="W1"/>
          <cell r="X1"/>
        </row>
        <row r="2">
          <cell r="A2" t="str">
            <v>5. Зона (1.2 в соответсвии с планом зонирования)  под вид работ Лаборатория технологии машиностроения ( 25 рабочих мест)</v>
          </cell>
          <cell r="B2"/>
          <cell r="C2"/>
          <cell r="D2"/>
          <cell r="E2"/>
          <cell r="F2"/>
          <cell r="G2"/>
          <cell r="H2"/>
          <cell r="I2" t="str">
            <v>13. Зона под вид работ Технология машиностроения   (28 рабочих мест) каб: 413</v>
          </cell>
          <cell r="J2"/>
          <cell r="K2"/>
          <cell r="L2"/>
          <cell r="M2"/>
          <cell r="N2"/>
          <cell r="O2"/>
          <cell r="P2"/>
          <cell r="Q2" t="str">
            <v>10.4   Лаборатория Детали машин (104) (12 рабочих мест)</v>
          </cell>
          <cell r="R2"/>
          <cell r="S2"/>
          <cell r="T2"/>
          <cell r="U2"/>
          <cell r="V2"/>
          <cell r="W2"/>
          <cell r="X2"/>
        </row>
        <row r="3">
          <cell r="A3" t="str">
            <v>Общая зона</v>
          </cell>
          <cell r="B3"/>
          <cell r="C3"/>
          <cell r="D3"/>
          <cell r="E3"/>
          <cell r="F3"/>
          <cell r="G3"/>
          <cell r="H3"/>
          <cell r="I3" t="str">
            <v>Общая зона</v>
          </cell>
          <cell r="J3"/>
          <cell r="K3"/>
          <cell r="L3"/>
          <cell r="M3"/>
          <cell r="N3"/>
          <cell r="O3"/>
          <cell r="P3"/>
          <cell r="Q3" t="str">
            <v>Рабочее место учащегося</v>
          </cell>
          <cell r="R3"/>
          <cell r="S3"/>
          <cell r="T3"/>
          <cell r="U3"/>
          <cell r="V3"/>
          <cell r="W3"/>
          <cell r="X3"/>
        </row>
        <row r="4">
          <cell r="A4" t="str">
            <v xml:space="preserve">Требования к обеспечению зоны (коммуникации, площадь, сети, количество рабочих мест и др.): </v>
          </cell>
          <cell r="B4"/>
          <cell r="C4"/>
          <cell r="D4"/>
          <cell r="E4"/>
          <cell r="F4"/>
          <cell r="G4"/>
          <cell r="H4"/>
          <cell r="I4" t="str">
            <v xml:space="preserve">Требования к обеспечению зоны (коммуникации, площадь, сети, количество рабочих мест и др.): </v>
          </cell>
          <cell r="J4"/>
          <cell r="K4"/>
          <cell r="L4"/>
          <cell r="M4"/>
          <cell r="N4"/>
          <cell r="O4"/>
          <cell r="P4"/>
          <cell r="Q4" t="str">
            <v>Требования к обеспечению зоны (коммуникации, площадь, сети, количество рабочих мест и др.):</v>
          </cell>
          <cell r="R4"/>
          <cell r="S4"/>
          <cell r="T4"/>
          <cell r="U4"/>
          <cell r="V4"/>
          <cell r="W4"/>
          <cell r="X4"/>
        </row>
        <row r="5">
          <cell r="A5" t="str">
            <v>Площадь зоны: не менее 106,3 кв.м.</v>
          </cell>
          <cell r="B5"/>
          <cell r="C5"/>
          <cell r="D5"/>
          <cell r="E5"/>
          <cell r="F5"/>
          <cell r="G5"/>
          <cell r="H5"/>
          <cell r="I5" t="str">
            <v>Площадь зоны: 51,36 кв.м.</v>
          </cell>
          <cell r="J5"/>
          <cell r="K5"/>
          <cell r="L5"/>
          <cell r="M5"/>
          <cell r="N5"/>
          <cell r="O5"/>
          <cell r="P5"/>
          <cell r="Q5" t="str">
            <v>Площадь зоны: не менее 17,5 кв.м.</v>
          </cell>
          <cell r="R5"/>
          <cell r="S5"/>
          <cell r="T5"/>
          <cell r="U5"/>
          <cell r="V5"/>
          <cell r="W5"/>
          <cell r="X5"/>
        </row>
        <row r="6">
          <cell r="A6" t="str">
            <v xml:space="preserve">Освещение: Допустимо верхнее искусственное освещение ( не менее 300 люкс) </v>
          </cell>
          <cell r="B6"/>
          <cell r="C6"/>
          <cell r="D6"/>
          <cell r="E6"/>
          <cell r="F6"/>
          <cell r="G6"/>
          <cell r="H6"/>
          <cell r="I6" t="str">
            <v xml:space="preserve">Освещение: верхнее искусственное освещение ( не менее 300   люкс) </v>
          </cell>
          <cell r="J6"/>
          <cell r="K6"/>
          <cell r="L6"/>
          <cell r="M6"/>
          <cell r="N6"/>
          <cell r="O6"/>
          <cell r="P6"/>
          <cell r="Q6" t="str">
            <v xml:space="preserve">Освещение: Допустимо верхнее искусственное освещение ( не менее 200 люкс) </v>
          </cell>
          <cell r="R6"/>
          <cell r="S6"/>
          <cell r="T6"/>
          <cell r="U6"/>
          <cell r="V6"/>
          <cell r="W6"/>
          <cell r="X6"/>
        </row>
        <row r="7">
          <cell r="A7" t="str">
            <v>Интернет : Подключение ПК к проводному интернету (кабель -канал 30 м, кабель 5е, 1 бухта, сетевая розетка 16 шт)</v>
          </cell>
          <cell r="B7"/>
          <cell r="C7"/>
          <cell r="D7"/>
          <cell r="E7"/>
          <cell r="F7"/>
          <cell r="G7"/>
          <cell r="H7"/>
          <cell r="I7" t="str">
            <v xml:space="preserve">Интернет : Подключение  к беспроводному интернету (с возможностью подключения к проводному интернету) 	</v>
          </cell>
          <cell r="J7"/>
          <cell r="K7"/>
          <cell r="L7"/>
          <cell r="M7"/>
          <cell r="N7"/>
          <cell r="O7"/>
          <cell r="P7"/>
          <cell r="Q7" t="str">
            <v>Интернет : Подключение ноутбуков к беспроводному интернету (с возможностью подключения к проводному интернету)</v>
          </cell>
          <cell r="R7"/>
          <cell r="S7"/>
          <cell r="T7"/>
          <cell r="U7"/>
          <cell r="V7"/>
          <cell r="W7"/>
          <cell r="X7"/>
        </row>
        <row r="8">
          <cell r="A8" t="str">
            <v xml:space="preserve">Электричество: 220 Вольт подключения к сети  (30 розеток, кабель -канал 50 м, кабель электрический)	</v>
          </cell>
          <cell r="B8"/>
          <cell r="C8"/>
          <cell r="D8"/>
          <cell r="E8"/>
          <cell r="F8"/>
          <cell r="G8"/>
          <cell r="H8"/>
          <cell r="I8" t="str">
            <v xml:space="preserve">Электричество:  подключения к сети  по 220 Вольт </v>
          </cell>
          <cell r="J8"/>
          <cell r="K8"/>
          <cell r="L8"/>
          <cell r="M8"/>
          <cell r="N8"/>
          <cell r="O8"/>
          <cell r="P8"/>
          <cell r="Q8" t="str">
            <v xml:space="preserve">Электричество: ___ подключения к сети по (220 Вольт и 380 Вольт) </v>
          </cell>
          <cell r="R8"/>
          <cell r="S8"/>
          <cell r="T8"/>
          <cell r="U8"/>
          <cell r="V8"/>
          <cell r="W8"/>
          <cell r="X8"/>
        </row>
        <row r="9">
          <cell r="A9" t="str">
            <v>Контур заземления для электропитания и сети слаботочных подключений (при необходимости) : не требуется</v>
          </cell>
          <cell r="B9"/>
          <cell r="C9"/>
          <cell r="D9"/>
          <cell r="E9"/>
          <cell r="F9"/>
          <cell r="G9"/>
          <cell r="H9"/>
          <cell r="I9" t="str">
            <v>Контур заземления для электропитания и сети слаботочных подключений (при необходимости) : не требуется</v>
          </cell>
          <cell r="J9"/>
          <cell r="K9"/>
          <cell r="L9"/>
          <cell r="M9"/>
          <cell r="N9"/>
          <cell r="O9"/>
          <cell r="P9"/>
          <cell r="Q9" t="str">
            <v>Контур заземления для электропитания и сети слаботочных подключений (при необходимости) : не требуется</v>
          </cell>
          <cell r="R9"/>
          <cell r="S9"/>
          <cell r="T9"/>
          <cell r="U9"/>
          <cell r="V9"/>
          <cell r="W9"/>
          <cell r="X9"/>
        </row>
        <row r="10">
          <cell r="A10" t="str">
            <v>Покрытие пола: линолиум  -106,3 м2  на всю зону</v>
          </cell>
          <cell r="B10"/>
          <cell r="C10"/>
          <cell r="D10"/>
          <cell r="E10"/>
          <cell r="F10"/>
          <cell r="G10"/>
          <cell r="H10"/>
          <cell r="I10" t="str">
            <v>Покрытие пола: коммерческий гомогенный линолеум</v>
          </cell>
          <cell r="J10"/>
          <cell r="K10"/>
          <cell r="L10"/>
          <cell r="M10"/>
          <cell r="N10"/>
          <cell r="O10"/>
          <cell r="P10"/>
          <cell r="Q10" t="str">
            <v>Покрытие пола:линолеум - 17,5 м2 на всю зону</v>
          </cell>
          <cell r="R10"/>
          <cell r="S10"/>
          <cell r="T10"/>
          <cell r="U10"/>
          <cell r="V10"/>
          <cell r="W10"/>
          <cell r="X10"/>
        </row>
        <row r="11">
          <cell r="A11" t="str">
            <v>Подведение/ отведение ГХВС (при необходимости) : не требуется</v>
          </cell>
          <cell r="B11"/>
          <cell r="C11"/>
          <cell r="D11"/>
          <cell r="E11"/>
          <cell r="F11"/>
          <cell r="G11"/>
          <cell r="H11"/>
          <cell r="I11" t="str">
            <v>Подведение/ отведение ГХВС (при необходимости) :  не требуется</v>
          </cell>
          <cell r="J11"/>
          <cell r="K11"/>
          <cell r="L11"/>
          <cell r="M11"/>
          <cell r="N11"/>
          <cell r="O11"/>
          <cell r="P11"/>
          <cell r="Q11" t="str">
            <v>Подведение/ отведение ГХВС (при необходимости) : не требуется</v>
          </cell>
          <cell r="R11"/>
          <cell r="S11"/>
          <cell r="T11"/>
          <cell r="U11"/>
          <cell r="V11"/>
          <cell r="W11"/>
          <cell r="X11"/>
        </row>
        <row r="12">
          <cell r="A12" t="str">
            <v>Подведение сжатого воздуха (при необходимости): не требуется</v>
          </cell>
          <cell r="B12"/>
          <cell r="C12"/>
          <cell r="D12"/>
          <cell r="E12"/>
          <cell r="F12"/>
          <cell r="G12"/>
          <cell r="H12"/>
          <cell r="I12" t="str">
            <v>Подведение сжатого воздуха (при необходимости): не требуется</v>
          </cell>
          <cell r="J12"/>
          <cell r="K12"/>
          <cell r="L12"/>
          <cell r="M12"/>
          <cell r="N12"/>
          <cell r="O12"/>
          <cell r="P12"/>
          <cell r="Q12" t="str">
            <v>Подведение сжатого воздуха (при необходимости): не требуется</v>
          </cell>
          <cell r="R12"/>
          <cell r="S12"/>
          <cell r="T12"/>
          <cell r="U12"/>
          <cell r="V12"/>
          <cell r="W12"/>
          <cell r="X12"/>
        </row>
        <row r="13">
          <cell r="A13" t="str">
            <v>№</v>
          </cell>
          <cell r="B13" t="str">
            <v xml:space="preserve">Наименование </v>
          </cell>
          <cell r="C13" t="str">
            <v>Краткие (рамочные) технические характеристики</v>
          </cell>
          <cell r="D13" t="str">
            <v>Вид</v>
          </cell>
          <cell r="E13" t="str">
            <v>Количество</v>
          </cell>
          <cell r="F13" t="str">
            <v>Единица измерения</v>
          </cell>
          <cell r="G13" t="str">
            <v>Итоговое количество</v>
          </cell>
          <cell r="H13" t="str">
            <v>Источник финансирования</v>
          </cell>
          <cell r="I13" t="str">
            <v>№</v>
          </cell>
          <cell r="J13" t="str">
            <v xml:space="preserve">Наименование </v>
          </cell>
          <cell r="K13" t="str">
            <v>Краткие (рамочные) технические характеристики</v>
          </cell>
          <cell r="L13" t="str">
            <v>Вид</v>
          </cell>
          <cell r="M13" t="str">
            <v>Количество</v>
          </cell>
          <cell r="N13" t="str">
            <v>Единица измерения</v>
          </cell>
          <cell r="O13" t="str">
            <v>Итоговое количество</v>
          </cell>
          <cell r="P13" t="str">
            <v>Источник финансирования</v>
          </cell>
          <cell r="Q13" t="str">
            <v>№</v>
          </cell>
          <cell r="R13" t="str">
            <v>Наименование</v>
          </cell>
          <cell r="S13" t="str">
            <v>Краткие (рамочные) технические характеристики</v>
          </cell>
          <cell r="T13" t="str">
            <v>Вид</v>
          </cell>
          <cell r="U13" t="str">
            <v>Количество</v>
          </cell>
          <cell r="V13" t="str">
            <v>Единица измерения</v>
          </cell>
          <cell r="W13" t="str">
            <v>Итоговое количество</v>
          </cell>
          <cell r="X13" t="str">
            <v>Источник финансирования</v>
          </cell>
        </row>
        <row r="14">
          <cell r="A14">
            <v>1</v>
          </cell>
          <cell r="B14" t="str">
            <v>Типовой комплект лабораторного оборудования "Изучение и анализ рентгеновских снимков трубного и листового проката"</v>
          </cell>
          <cell r="C14" t="str">
            <v>Типовой комплект лабораторного оборудования "Изучение и анализ рентгеновских снимков трубного и листового проката"</v>
          </cell>
          <cell r="D14" t="str">
            <v>Оборудование</v>
          </cell>
          <cell r="E14">
            <v>1</v>
          </cell>
          <cell r="F14" t="str">
            <v>шт</v>
          </cell>
          <cell r="G14">
            <v>1</v>
          </cell>
          <cell r="H14" t="str">
            <v>ФБ</v>
          </cell>
          <cell r="I14">
            <v>1</v>
          </cell>
          <cell r="J14" t="str">
            <v>Доска классная</v>
          </cell>
          <cell r="K14" t="str">
            <v>Размер доски: длина – 200 см, высота – 75 см. Количество рабочих поверхностей: 3 – для мела, 2 – для маркера.
Рабочая поверхность: оцинкованная сталь с антибликовым покрытием, обладает высокими износоустойчивыми характеристиками, отличается твердостью, легкой стираемостью и отсутствием отблесков, магнитные свойства позволяют крепить к доске карты и другой учебный или демонстрационный материал с помощью магнитов.</v>
          </cell>
          <cell r="L14" t="str">
            <v>Мебель</v>
          </cell>
          <cell r="M14">
            <v>1</v>
          </cell>
          <cell r="N14" t="str">
            <v>шт</v>
          </cell>
          <cell r="O14">
            <v>1</v>
          </cell>
          <cell r="P14" t="str">
            <v>ФБ</v>
          </cell>
          <cell r="Q14">
            <v>1</v>
          </cell>
          <cell r="R14" t="str">
            <v>Учебно-демонстрационный комплекс "Соединение шестерни и вала"</v>
          </cell>
          <cell r="S14" t="str">
            <v>Комплекс представляет собой кейс с комплектом, состоящим из шестерни, закрепленной на валу с помощью стопорного кольца и шпонки (соединение вал-шестерня), наборов слесарных и измерительных инструментов и комплекта чертежей элементов устройства.</v>
          </cell>
          <cell r="T14" t="str">
            <v>Оборудование</v>
          </cell>
          <cell r="U14">
            <v>1</v>
          </cell>
          <cell r="V14" t="str">
            <v>шт ( на 3 раб.мест)</v>
          </cell>
          <cell r="W14">
            <v>5</v>
          </cell>
          <cell r="X14" t="str">
            <v>ФБ</v>
          </cell>
        </row>
        <row r="15">
          <cell r="A15">
            <v>2</v>
          </cell>
          <cell r="B15" t="str">
            <v>АРМ "Дефектоскопист-рентгенолог"</v>
          </cell>
          <cell r="C15" t="str">
            <v>АРМ "Дефектоскопист-рентгенолог"</v>
          </cell>
          <cell r="D15" t="str">
            <v>Оборудование</v>
          </cell>
          <cell r="E15">
            <v>1</v>
          </cell>
          <cell r="F15" t="str">
            <v>шт</v>
          </cell>
          <cell r="G15">
            <v>1</v>
          </cell>
          <cell r="H15" t="str">
            <v>ФБ</v>
          </cell>
          <cell r="I15">
            <v>2</v>
          </cell>
          <cell r="J15" t="str">
            <v>Шкаф для документов</v>
          </cell>
          <cell r="K15" t="str">
            <v xml:space="preserve">Материалы:
Ламинированная  ДСтП, кромка ПВХ
Топ шкафа – 25 мм, кромка ПВХ 2 мм.
Каркас, полки и двери  шкафа – 18 мм, кромка ПВХ 0,4 мм.
Двери стеклянные прозрачные, толщина 5 мм.
Ручки – металлические, цвет - хром матовый
</v>
          </cell>
          <cell r="L15" t="str">
            <v>Мебель</v>
          </cell>
          <cell r="M15">
            <v>1</v>
          </cell>
          <cell r="N15" t="str">
            <v>шт</v>
          </cell>
          <cell r="O15">
            <v>1</v>
          </cell>
          <cell r="P15" t="str">
            <v>ФБ</v>
          </cell>
          <cell r="Q15">
            <v>2</v>
          </cell>
          <cell r="R15" t="str">
            <v>Модель "Механизм поршневого насоса"</v>
          </cell>
          <cell r="S15" t="str">
            <v xml:space="preserve">  Изготовлена из поликарбоната , нержавеющего металлопроката  Габариты:   380 х 250 х 130 мм.
Масса:   8 кг  . В комплекте Модель "Механизм поршневого насоса".
Паспорт изделия.
</v>
          </cell>
          <cell r="T15" t="str">
            <v>Оборудование</v>
          </cell>
          <cell r="U15">
            <v>1</v>
          </cell>
          <cell r="V15" t="str">
            <v>шт ( на 6 раб.мест)</v>
          </cell>
          <cell r="W15">
            <v>2</v>
          </cell>
          <cell r="X15" t="str">
            <v>ФБ</v>
          </cell>
        </row>
        <row r="16">
          <cell r="A16">
            <v>3</v>
          </cell>
          <cell r="B16" t="str">
            <v>Комплект учебно-наглядных пособий по станкам с ЧПУ</v>
          </cell>
          <cell r="C16" t="str">
            <v>Комплект учебно-наглядных пособий по станкам с ЧРУ</v>
          </cell>
          <cell r="D16" t="str">
            <v>Оборудование</v>
          </cell>
          <cell r="E16">
            <v>1</v>
          </cell>
          <cell r="F16" t="str">
            <v>шт</v>
          </cell>
          <cell r="G16">
            <v>1</v>
          </cell>
          <cell r="H16" t="str">
            <v>ФБ</v>
          </cell>
          <cell r="I16">
            <v>3</v>
          </cell>
          <cell r="J16" t="str">
            <v>Шкаф для хранения</v>
          </cell>
          <cell r="K16" t="str">
            <v>Размеры: 80x38x200 (ШхГхВ)
Материалы:
Ламинированная  ДСтП, кромка ПВХ
Топ шкафа – 25 мм, кромка ПВХ 2 мм.
Каркас, полки и двери  шкафа – 18 мм, кромка ПВХ 0,4 мм.
Ручки – металлические, цвет - хром матовый</v>
          </cell>
          <cell r="L16" t="str">
            <v>Мебель</v>
          </cell>
          <cell r="M16">
            <v>1</v>
          </cell>
          <cell r="N16" t="str">
            <v>шт</v>
          </cell>
          <cell r="O16">
            <v>1</v>
          </cell>
          <cell r="P16" t="str">
            <v>ФБ</v>
          </cell>
          <cell r="Q16">
            <v>3</v>
          </cell>
          <cell r="R16" t="str">
            <v xml:space="preserve">Стенд   «Центровка валов в горизонтальной плоскости»  </v>
          </cell>
          <cell r="S16" t="str">
            <v xml:space="preserve"> Стенд состоит из основания, на котором установлены пластины, образующие базовые поверхности для стоек с валами. На нижних поверхностях стоек   предусмотрены четыре опоры для установки калиброванных пластин между опорами и базовой поверхностью. 
Стойки   фиксируются  относительно базовых пластин с помощью винтов. В стойках   установлены центрируемые валы. Устройство центровки   состоит из кронштейна и двух микрометрических индикаторов часового типа.
</v>
          </cell>
          <cell r="T16" t="str">
            <v>Оборудование</v>
          </cell>
          <cell r="U16">
            <v>1</v>
          </cell>
          <cell r="V16" t="str">
            <v>шт ( на 12 раб.мест)</v>
          </cell>
          <cell r="W16">
            <v>1</v>
          </cell>
          <cell r="X16" t="str">
            <v>ФБ</v>
          </cell>
        </row>
        <row r="17">
          <cell r="A17">
            <v>4</v>
          </cell>
          <cell r="B17" t="str">
            <v>Комплект учебно-наглядных пособий по метрологии</v>
          </cell>
          <cell r="C17" t="str">
            <v>Комплект учебно-наглядных пособий по метрологии</v>
          </cell>
          <cell r="D17" t="str">
            <v>Оборудование</v>
          </cell>
          <cell r="E17">
            <v>1</v>
          </cell>
          <cell r="F17" t="str">
            <v>шт</v>
          </cell>
          <cell r="G17">
            <v>1</v>
          </cell>
          <cell r="H17" t="str">
            <v>ФБ</v>
          </cell>
          <cell r="I17">
            <v>4</v>
          </cell>
          <cell r="J17" t="str">
            <v>Демонстрационный комплекс «Металлургия»</v>
          </cell>
          <cell r="K17" t="str">
            <v>Комплекс оборудования для демонстрации дидактического материала в кабинете до 35 человек. Состав: проектор,  экран (150х150 см), ноутбук, дидактическое ПО по курсам:
технология конструкционных материалов;
литейное производство;
металлургия стали и производство ферросплавов;
металлургические технологии;
допуски и технические измерения;
технические измерения. Метрология, стандартизация и сертификация;
материаловедение (НПО/СПО);
материаловедение (ВПО);
коррозия и защита металлов.</v>
          </cell>
          <cell r="L17" t="str">
            <v>Программное обеспечение</v>
          </cell>
          <cell r="M17">
            <v>1</v>
          </cell>
          <cell r="N17" t="str">
            <v>шт.</v>
          </cell>
          <cell r="O17">
            <v>1</v>
          </cell>
          <cell r="P17" t="str">
            <v>ФБ</v>
          </cell>
          <cell r="Q17">
            <v>4</v>
          </cell>
          <cell r="R17" t="str">
            <v>Табурет лабораторный</v>
          </cell>
          <cell r="S17" t="str">
            <v>Табурет лабораторный, стальной каркас с кольцом-опорой для ног</v>
          </cell>
          <cell r="T17" t="str">
            <v>Мебель</v>
          </cell>
          <cell r="U17">
            <v>1</v>
          </cell>
          <cell r="V17" t="str">
            <v>шт ( на 1 раб.место)</v>
          </cell>
          <cell r="W17">
            <v>12</v>
          </cell>
          <cell r="X17" t="str">
            <v>ФБ</v>
          </cell>
        </row>
        <row r="18">
          <cell r="A18">
            <v>5</v>
          </cell>
          <cell r="B18" t="str">
            <v>Ультрозвуковой дефектоскоп</v>
          </cell>
          <cell r="C18" t="str">
            <v>Лабораторный стенд</v>
          </cell>
          <cell r="D18" t="str">
            <v>Оборудование</v>
          </cell>
          <cell r="E18">
            <v>1</v>
          </cell>
          <cell r="F18" t="str">
            <v>шт</v>
          </cell>
          <cell r="G18">
            <v>1</v>
          </cell>
          <cell r="H18" t="str">
            <v>ВБ</v>
          </cell>
          <cell r="I18">
            <v>5</v>
          </cell>
          <cell r="J18" t="str">
            <v>Комплект анимационных роликов по технологии конструкционных материалов на CD-R (ТКМ)</v>
          </cell>
          <cell r="K18" t="str">
            <v xml:space="preserve">Процессы литья, ковки, токарной, фрезерной, шлифовальной обработки, зубофрезерования, зубодолбления, зубострогания. </v>
          </cell>
          <cell r="L18" t="str">
            <v>Программное обеспечение</v>
          </cell>
          <cell r="M18">
            <v>1</v>
          </cell>
          <cell r="N18" t="str">
            <v>шт.</v>
          </cell>
          <cell r="O18">
            <v>1</v>
          </cell>
          <cell r="P18" t="str">
            <v>РБ</v>
          </cell>
          <cell r="Q18">
            <v>5</v>
          </cell>
          <cell r="R18" t="str">
            <v>Стол лабораторный</v>
          </cell>
          <cell r="S18" t="str">
            <v>1200*600*750 Покрытие поверхности - металлическое</v>
          </cell>
          <cell r="T18" t="str">
            <v>Мебель</v>
          </cell>
          <cell r="U18">
            <v>8</v>
          </cell>
          <cell r="V18" t="str">
            <v>шт ( на 12 раб.мест )</v>
          </cell>
          <cell r="W18">
            <v>8</v>
          </cell>
          <cell r="X18" t="str">
            <v>ФБ</v>
          </cell>
        </row>
        <row r="19">
          <cell r="A19">
            <v>6</v>
          </cell>
          <cell r="B19" t="str">
            <v>Экран+ проектор</v>
          </cell>
          <cell r="C19" t="str">
            <v>Настенный экран для проектора 244x183; Технология DLP,Яркость Не менее 4500 лм, Разрешение Не менее Full HD (1920*1080), Соотношение сторон изображения 16:9, Контрастность Не  менее 300000:1, Проекционное отношение, мин Не более 1.21, 
Проекционное отношение, макс Не менее 1.59, Коэффициент масштабирования (зум) Не менее 1.3х, Количество встроенных динамиков  Не менее 1 шт., Вход HDMI Не менее 2 шт.
Вход VGA Не менее 1 шт.</v>
          </cell>
          <cell r="D19" t="str">
            <v>Оборудование IT</v>
          </cell>
          <cell r="E19">
            <v>1</v>
          </cell>
          <cell r="F19" t="str">
            <v>шт</v>
          </cell>
          <cell r="G19">
            <v>1</v>
          </cell>
          <cell r="H19" t="str">
            <v>ФБ</v>
          </cell>
          <cell r="I19">
            <v>6</v>
          </cell>
          <cell r="J19" t="str">
            <v>Интерактивный комплекс  для ЦОС</v>
          </cell>
          <cell r="K19" t="str">
            <v>Интерактивно-вычислительный комплекс, объединяющий в себе функции управляющего компьютера с предустановленным программным обеспечением и интерактивной панели. В задачи комплекса входит управление контентом, его визуализация, хранение и взаимодействие с контентом, трансляция контента с мобильных источников. Возможно подключение к системам ВКС. Информацией  можно управлять при помощи рук, специальных маркеров или стилусов. Стойка напольная, мобильная для устройств с диагональю до 75 дюймов с возможностью регулировки высоты. max нагрузка - 60 кг</v>
          </cell>
          <cell r="L19" t="str">
            <v>Оборудование IT</v>
          </cell>
          <cell r="M19">
            <v>1</v>
          </cell>
          <cell r="N19" t="str">
            <v>шт</v>
          </cell>
          <cell r="O19">
            <v>1</v>
          </cell>
          <cell r="P19" t="str">
            <v>ФБ</v>
          </cell>
          <cell r="Q19" t="str">
            <v>Охрана труда и техника безопасности</v>
          </cell>
          <cell r="R19"/>
          <cell r="S19"/>
          <cell r="T19"/>
          <cell r="U19"/>
          <cell r="V19"/>
          <cell r="W19"/>
          <cell r="X19"/>
        </row>
        <row r="20">
          <cell r="A20">
            <v>7</v>
          </cell>
          <cell r="B20" t="str">
            <v>Программа САПР</v>
          </cell>
          <cell r="C20" t="str">
            <v>Предназначена для создания трехмерных ассоциативных моделей, усовершенствований, с включением процессов «Состояния модели», «Производительность графики», «Свойства экземпляра», усовершенствованные чертежи</v>
          </cell>
          <cell r="D20" t="str">
            <v>ПО</v>
          </cell>
          <cell r="E20">
            <v>1</v>
          </cell>
          <cell r="F20" t="str">
            <v>шт</v>
          </cell>
          <cell r="G20">
            <v>1</v>
          </cell>
          <cell r="H20" t="str">
            <v>ВБ</v>
          </cell>
          <cell r="I20" t="str">
            <v>Рабочее место учащегося</v>
          </cell>
          <cell r="J20"/>
          <cell r="K20"/>
          <cell r="L20"/>
          <cell r="M20"/>
          <cell r="N20"/>
          <cell r="O20"/>
          <cell r="P20"/>
          <cell r="Q20" t="str">
            <v>№</v>
          </cell>
          <cell r="R20" t="str">
            <v>Наименование</v>
          </cell>
          <cell r="S20" t="str">
            <v>Краткие (рамочные) технические характеристики</v>
          </cell>
          <cell r="T20" t="str">
            <v>Вид</v>
          </cell>
          <cell r="U20" t="str">
            <v>Количество</v>
          </cell>
          <cell r="V20" t="str">
            <v>Единица измерения</v>
          </cell>
          <cell r="W20" t="str">
            <v>Итоговое количество</v>
          </cell>
          <cell r="X20" t="str">
            <v>Источник финансирования</v>
          </cell>
        </row>
        <row r="21">
          <cell r="A21">
            <v>8</v>
          </cell>
          <cell r="B21" t="str">
            <v>Программа САПР</v>
          </cell>
          <cell r="C21" t="str">
            <v xml:space="preserve">Предназначена для создания трехмерных ассоциативных моделей отдельных деталей и сборочных единиц, содержащих как оригинальные, так и стандартизованные конструктивные элементы. </v>
          </cell>
          <cell r="D21" t="str">
            <v>ПО</v>
          </cell>
          <cell r="E21">
            <v>1</v>
          </cell>
          <cell r="F21" t="str">
            <v>шт</v>
          </cell>
          <cell r="G21">
            <v>1</v>
          </cell>
          <cell r="H21" t="str">
            <v>ВБ</v>
          </cell>
          <cell r="I21" t="str">
            <v xml:space="preserve">Требования к обеспечению зоны (коммуникации, площадь, сети, количество рабочих мест и др.): </v>
          </cell>
          <cell r="J21"/>
          <cell r="K21"/>
          <cell r="L21"/>
          <cell r="M21"/>
          <cell r="N21"/>
          <cell r="O21"/>
          <cell r="P21"/>
          <cell r="Q21">
            <v>1</v>
          </cell>
          <cell r="R21" t="str">
            <v>Аптечка</v>
          </cell>
          <cell r="S21" t="str">
            <v>Для оказания первой помощи</v>
          </cell>
          <cell r="T21" t="str">
            <v>Охрана труда</v>
          </cell>
          <cell r="U21">
            <v>1</v>
          </cell>
          <cell r="V21" t="str">
            <v>шт</v>
          </cell>
          <cell r="W21">
            <v>1</v>
          </cell>
          <cell r="X21" t="str">
            <v>ФБ</v>
          </cell>
        </row>
        <row r="22">
          <cell r="A22">
            <v>9</v>
          </cell>
          <cell r="B22" t="str">
            <v>Программа САПР</v>
          </cell>
          <cell r="C22" t="str">
            <v>Предназначена для создания трехмерных ассоциативных моделей включающей инструменты для выполнения 1D-функционального моделирования и 3D-расчётного моделирования, проведения натурных испытаний, обеспечения управления данными инженерного анализа, прогнозирования технических характеристик и поведения изделия на единой PDM-платформе.</v>
          </cell>
          <cell r="D22" t="str">
            <v>ПО</v>
          </cell>
          <cell r="E22">
            <v>1</v>
          </cell>
          <cell r="F22" t="str">
            <v>шт</v>
          </cell>
          <cell r="G22">
            <v>1</v>
          </cell>
          <cell r="H22" t="str">
            <v>ВБ</v>
          </cell>
          <cell r="I22" t="str">
            <v>Площадь зоны: не менее  2,5  кв.м. на одно рабочее место</v>
          </cell>
          <cell r="J22"/>
          <cell r="K22"/>
          <cell r="L22"/>
          <cell r="M22"/>
          <cell r="N22"/>
          <cell r="O22"/>
          <cell r="P22"/>
          <cell r="Q22">
            <v>2</v>
          </cell>
          <cell r="R22" t="str">
            <v>Огнетушитель</v>
          </cell>
          <cell r="S22" t="str">
            <v>Порошковый</v>
          </cell>
          <cell r="T22" t="str">
            <v>Охрана труда</v>
          </cell>
          <cell r="U22">
            <v>1</v>
          </cell>
          <cell r="V22" t="str">
            <v>шт</v>
          </cell>
          <cell r="W22">
            <v>1</v>
          </cell>
          <cell r="X22" t="str">
            <v>ФБ</v>
          </cell>
        </row>
        <row r="23">
          <cell r="A23">
            <v>10</v>
          </cell>
          <cell r="B23" t="str">
            <v>Программа САПР</v>
          </cell>
          <cell r="C23" t="str">
            <v>В пргограмме реализована концепция механообработки на основе конструктивных элементов, может автоматически распознавать призматические конструктивные элементы, в том числе с уклонами на стенках. Элементы, не распознанные автоматически или нуждающиеся в корректировке, можно определить с помощью специального мастера.</v>
          </cell>
          <cell r="D23" t="str">
            <v>ПО</v>
          </cell>
          <cell r="E23">
            <v>1</v>
          </cell>
          <cell r="F23" t="str">
            <v>шт</v>
          </cell>
          <cell r="G23">
            <v>1</v>
          </cell>
          <cell r="H23" t="str">
            <v>ВБ</v>
          </cell>
          <cell r="I23" t="str">
            <v xml:space="preserve">Освещение: верхнее искусственное освещение ( не менее 300   люкс) </v>
          </cell>
          <cell r="J23"/>
          <cell r="K23"/>
          <cell r="L23"/>
          <cell r="M23"/>
          <cell r="N23"/>
          <cell r="O23"/>
          <cell r="P23"/>
          <cell r="Q23" t="str">
            <v>10.5   Кабинет Детали машин №106 (25 рабочих мест)</v>
          </cell>
          <cell r="R23"/>
          <cell r="S23"/>
          <cell r="T23"/>
          <cell r="U23"/>
          <cell r="V23"/>
          <cell r="W23"/>
          <cell r="X23"/>
        </row>
        <row r="24">
          <cell r="A24">
            <v>11</v>
          </cell>
          <cell r="B24" t="str">
            <v>Магнитно-маркерная доска</v>
          </cell>
          <cell r="C24" t="str">
            <v>120х240, рамка алюминевая</v>
          </cell>
          <cell r="D24" t="str">
            <v>Мебель</v>
          </cell>
          <cell r="E24">
            <v>1</v>
          </cell>
          <cell r="F24" t="str">
            <v>шт.</v>
          </cell>
          <cell r="G24">
            <v>1</v>
          </cell>
          <cell r="H24" t="str">
            <v>ФБ</v>
          </cell>
          <cell r="I24" t="str">
            <v xml:space="preserve">Интернет : Подключение  к беспроводному интернету (с возможностью подключения к проводному интернету) 	</v>
          </cell>
          <cell r="J24"/>
          <cell r="K24"/>
          <cell r="L24"/>
          <cell r="M24"/>
          <cell r="N24"/>
          <cell r="O24"/>
          <cell r="P24"/>
          <cell r="Q24" t="str">
            <v>Общая зона</v>
          </cell>
          <cell r="R24"/>
          <cell r="S24"/>
          <cell r="T24"/>
          <cell r="U24"/>
          <cell r="V24"/>
          <cell r="W24"/>
          <cell r="X24"/>
        </row>
        <row r="25">
          <cell r="A25">
            <v>12</v>
          </cell>
          <cell r="B25" t="str">
            <v>МФУ лазерное</v>
          </cell>
          <cell r="C25" t="str">
            <v xml:space="preserve">Цветность печати Черно-белая
Технология печати Лазерная
Формат А4
Скорость печати Не менее 25 стр/мин
Разрешение печати Не менее 1200х600 dpi
Автоматическая двусторонняя печать Есть
Время выхода черно-белого отпечатка Не более 8,5 сек
Скорость копирования Не менее 24 стр/мин
Максимальное разрешения копира Не менее 600х600 dpi
Емкость подачи Не менее 200 листов
Емкость выходного лотка  Не менее 90 листов
Оперативная память Не менее 32 мб
Интерфейсы USB
Потребляемая мощность Не более 600 Вт
ЖК-дисплей наличие
Уровень шума при работе Не более 60 дБ
</v>
          </cell>
          <cell r="D25" t="str">
            <v>Оборудование IT</v>
          </cell>
          <cell r="E25">
            <v>1</v>
          </cell>
          <cell r="F25" t="str">
            <v>шт.</v>
          </cell>
          <cell r="G25">
            <v>1</v>
          </cell>
          <cell r="H25" t="str">
            <v>ФБ</v>
          </cell>
          <cell r="I25" t="str">
            <v xml:space="preserve">Электричество:  подключения к сети  по 220 Вольт </v>
          </cell>
          <cell r="J25"/>
          <cell r="K25"/>
          <cell r="L25"/>
          <cell r="M25"/>
          <cell r="N25"/>
          <cell r="O25"/>
          <cell r="P25"/>
          <cell r="Q25" t="str">
            <v>Требования к обеспечению зоны (коммуникации, площадь, сети, количество рабочих мест и др.):</v>
          </cell>
          <cell r="R25"/>
          <cell r="S25"/>
          <cell r="T25"/>
          <cell r="U25"/>
          <cell r="V25"/>
          <cell r="W25"/>
          <cell r="X25"/>
        </row>
        <row r="26">
          <cell r="A26" t="str">
            <v>Рабочее место учащегося</v>
          </cell>
          <cell r="B26"/>
          <cell r="C26"/>
          <cell r="D26"/>
          <cell r="E26"/>
          <cell r="F26"/>
          <cell r="G26"/>
          <cell r="H26"/>
          <cell r="I26" t="str">
            <v>Контур заземления для электропитания и сети слаботочных подключений (при необходимости) : не требуется</v>
          </cell>
          <cell r="J26"/>
          <cell r="K26"/>
          <cell r="L26"/>
          <cell r="M26"/>
          <cell r="N26"/>
          <cell r="O26"/>
          <cell r="P26"/>
          <cell r="Q26" t="str">
            <v>Площадь зоны: не менее 53,8 кв.м.</v>
          </cell>
          <cell r="R26"/>
          <cell r="S26"/>
          <cell r="T26"/>
          <cell r="U26"/>
          <cell r="V26"/>
          <cell r="W26"/>
          <cell r="X26"/>
        </row>
        <row r="27">
          <cell r="A27" t="str">
            <v xml:space="preserve">Требования к обеспечению зоны (коммуникации, площадь, сети, количество рабочих мест и др.): </v>
          </cell>
          <cell r="B27"/>
          <cell r="C27"/>
          <cell r="D27"/>
          <cell r="E27"/>
          <cell r="F27"/>
          <cell r="G27"/>
          <cell r="H27"/>
          <cell r="I27" t="str">
            <v>Покрытие пола: коммерческий гомогенный линолеум</v>
          </cell>
          <cell r="J27"/>
          <cell r="K27"/>
          <cell r="L27"/>
          <cell r="M27"/>
          <cell r="N27"/>
          <cell r="O27"/>
          <cell r="P27"/>
          <cell r="Q27" t="str">
            <v xml:space="preserve">Освещение: Допустимо верхнее искусственное освещение ( не менее 200 люкс) </v>
          </cell>
          <cell r="R27"/>
          <cell r="S27"/>
          <cell r="T27"/>
          <cell r="U27"/>
          <cell r="V27"/>
          <cell r="W27"/>
          <cell r="X27"/>
        </row>
        <row r="28">
          <cell r="A28" t="str">
            <v>Площадь зоны: не менее 106,3 кв.м.</v>
          </cell>
          <cell r="B28"/>
          <cell r="C28"/>
          <cell r="D28"/>
          <cell r="E28"/>
          <cell r="F28"/>
          <cell r="G28"/>
          <cell r="H28"/>
          <cell r="I28" t="str">
            <v>Подведение/ отведение ГХВС (при необходимости) :  не требуется</v>
          </cell>
          <cell r="J28"/>
          <cell r="K28"/>
          <cell r="L28"/>
          <cell r="M28"/>
          <cell r="N28"/>
          <cell r="O28"/>
          <cell r="P28"/>
          <cell r="Q28" t="str">
            <v>Интернет : Подключение ноутбуков к беспроводному интернету (с возможностью подключения к проводному интернету)</v>
          </cell>
          <cell r="R28"/>
          <cell r="S28"/>
          <cell r="T28"/>
          <cell r="U28"/>
          <cell r="V28"/>
          <cell r="W28"/>
          <cell r="X28"/>
        </row>
        <row r="29">
          <cell r="A29" t="str">
            <v xml:space="preserve">Освещение: Допустимо верхнее искусственное освещение ( не менее 300 люкс) </v>
          </cell>
          <cell r="B29"/>
          <cell r="C29"/>
          <cell r="D29"/>
          <cell r="E29"/>
          <cell r="F29"/>
          <cell r="G29"/>
          <cell r="H29"/>
          <cell r="I29" t="str">
            <v>Подведение сжатого воздуха (при необходимости): не требуется</v>
          </cell>
          <cell r="J29"/>
          <cell r="K29"/>
          <cell r="L29"/>
          <cell r="M29"/>
          <cell r="N29"/>
          <cell r="O29"/>
          <cell r="P29"/>
          <cell r="Q29" t="str">
            <v xml:space="preserve">Электричество: ___ подключения к сети по (220 Вольт и 380 Вольт) </v>
          </cell>
          <cell r="R29"/>
          <cell r="S29"/>
          <cell r="T29"/>
          <cell r="U29"/>
          <cell r="V29"/>
          <cell r="W29"/>
          <cell r="X29"/>
        </row>
        <row r="30">
          <cell r="A30" t="str">
            <v>Интернет : Подключение ПК к проводному интернету (кабель -канал 30 м, кабель 5е, 1 бухта, сетевая розетка 16 шт)</v>
          </cell>
          <cell r="B30"/>
          <cell r="C30"/>
          <cell r="D30"/>
          <cell r="E30"/>
          <cell r="F30"/>
          <cell r="G30"/>
          <cell r="H30"/>
          <cell r="I30" t="str">
            <v>№</v>
          </cell>
          <cell r="J30" t="str">
            <v xml:space="preserve">Наименование </v>
          </cell>
          <cell r="K30" t="str">
            <v>Краткие (рамочные) технические характеристики</v>
          </cell>
          <cell r="L30" t="str">
            <v>Вид</v>
          </cell>
          <cell r="M30" t="str">
            <v>Количество</v>
          </cell>
          <cell r="N30" t="str">
            <v>Единица измерения</v>
          </cell>
          <cell r="O30" t="str">
            <v>Итоговое количество</v>
          </cell>
          <cell r="P30" t="str">
            <v>Источник финансирования</v>
          </cell>
          <cell r="Q30" t="str">
            <v>Контур заземления для электропитания и сети слаботочных подключений (при необходимости) : не требуется</v>
          </cell>
          <cell r="R30"/>
          <cell r="S30"/>
          <cell r="T30"/>
          <cell r="U30"/>
          <cell r="V30"/>
          <cell r="W30"/>
          <cell r="X30"/>
        </row>
        <row r="31">
          <cell r="A31" t="str">
            <v xml:space="preserve">Электричество: 220 Вольт подключения к сети  (30 розеток, кабель -канал 50 м, кабель электрический)	</v>
          </cell>
          <cell r="B31"/>
          <cell r="C31"/>
          <cell r="D31"/>
          <cell r="E31"/>
          <cell r="F31"/>
          <cell r="G31"/>
          <cell r="H31"/>
          <cell r="I31">
            <v>1</v>
          </cell>
          <cell r="J31" t="str">
            <v>Стол ученический</v>
          </cell>
          <cell r="K31" t="str">
            <v>Столешница изготовлена из ЛДСП 16 мм размером 1300х600 мм, торцы отделаны противоударной кромкой ПВХ 1 мм.</v>
          </cell>
          <cell r="L31" t="str">
            <v>Мебель</v>
          </cell>
          <cell r="M31">
            <v>1</v>
          </cell>
          <cell r="N31" t="str">
            <v xml:space="preserve">шт ( на 2 раб.места) </v>
          </cell>
          <cell r="O31">
            <v>14</v>
          </cell>
          <cell r="P31" t="str">
            <v>ФБ</v>
          </cell>
          <cell r="Q31" t="str">
            <v>Покрытие пола: линолеум - 53,8 м2 на всю зону</v>
          </cell>
          <cell r="R31"/>
          <cell r="S31"/>
          <cell r="T31"/>
          <cell r="U31"/>
          <cell r="V31"/>
          <cell r="W31"/>
          <cell r="X31"/>
        </row>
        <row r="32">
          <cell r="A32" t="str">
            <v>Контур заземления для электропитания и сети слаботочных подключений (при необходимости) : не требуется</v>
          </cell>
          <cell r="B32"/>
          <cell r="C32"/>
          <cell r="D32"/>
          <cell r="E32"/>
          <cell r="F32"/>
          <cell r="G32"/>
          <cell r="H32"/>
          <cell r="I32">
            <v>2</v>
          </cell>
          <cell r="J32" t="str">
            <v>Стул ученический</v>
          </cell>
          <cell r="K32" t="str">
            <v>Стул ученический на 4 ножках. Каркас выполнен из трубы квадратного сечения, окрашен износостойкой порошковой краской. Сиденье и спинка изготовлены из гнутоклееной фанеры.</v>
          </cell>
          <cell r="L32" t="str">
            <v>Мебель</v>
          </cell>
          <cell r="M32">
            <v>1</v>
          </cell>
          <cell r="N32" t="str">
            <v xml:space="preserve">шт ( на 1 раб.место) </v>
          </cell>
          <cell r="O32">
            <v>28</v>
          </cell>
          <cell r="P32" t="str">
            <v>ФБ</v>
          </cell>
          <cell r="Q32" t="str">
            <v>Подведение/ отведение ГХВС (при необходимости) : не требуется</v>
          </cell>
          <cell r="R32"/>
          <cell r="S32"/>
          <cell r="T32"/>
          <cell r="U32"/>
          <cell r="V32"/>
          <cell r="W32"/>
          <cell r="X32"/>
        </row>
        <row r="33">
          <cell r="A33" t="str">
            <v>Покрытие пола: линолиум  -106,3 м2  на всю зону</v>
          </cell>
          <cell r="B33"/>
          <cell r="C33"/>
          <cell r="D33"/>
          <cell r="E33"/>
          <cell r="F33"/>
          <cell r="G33"/>
          <cell r="H33"/>
          <cell r="I33" t="str">
            <v>Рабочее место преподавателя/мастера производственного обучения</v>
          </cell>
          <cell r="J33"/>
          <cell r="K33"/>
          <cell r="L33"/>
          <cell r="M33"/>
          <cell r="N33"/>
          <cell r="O33"/>
          <cell r="P33"/>
          <cell r="Q33" t="str">
            <v>Подведение сжатого воздуха (при необходимости): не требуется</v>
          </cell>
          <cell r="R33"/>
          <cell r="S33"/>
          <cell r="T33"/>
          <cell r="U33"/>
          <cell r="V33"/>
          <cell r="W33"/>
          <cell r="X33"/>
        </row>
        <row r="34">
          <cell r="A34" t="str">
            <v>Подведение/ отведение ГХВС (при необходимости) : не требуется</v>
          </cell>
          <cell r="B34"/>
          <cell r="C34"/>
          <cell r="D34"/>
          <cell r="E34"/>
          <cell r="F34"/>
          <cell r="G34"/>
          <cell r="H34"/>
          <cell r="I34" t="str">
            <v xml:space="preserve">Требования к обеспечению зоны (коммуникации, площадь, сети, количество рабочих мест и др.): </v>
          </cell>
          <cell r="J34"/>
          <cell r="K34"/>
          <cell r="L34"/>
          <cell r="M34"/>
          <cell r="N34"/>
          <cell r="O34"/>
          <cell r="P34"/>
          <cell r="Q34" t="str">
            <v>№</v>
          </cell>
          <cell r="R34" t="str">
            <v>Наименование</v>
          </cell>
          <cell r="S34" t="str">
            <v>Краткие (рамочные) технические характеристики</v>
          </cell>
          <cell r="T34" t="str">
            <v>Вид</v>
          </cell>
          <cell r="U34" t="str">
            <v>Количество</v>
          </cell>
          <cell r="V34" t="str">
            <v>Единица измерения</v>
          </cell>
          <cell r="W34" t="str">
            <v>Итоговое количество</v>
          </cell>
          <cell r="X34" t="str">
            <v>Источник финансирования</v>
          </cell>
        </row>
        <row r="35">
          <cell r="A35" t="str">
            <v>Подведение сжатого воздуха (при необходимости): не требуется</v>
          </cell>
          <cell r="B35"/>
          <cell r="C35"/>
          <cell r="D35"/>
          <cell r="E35"/>
          <cell r="F35"/>
          <cell r="G35"/>
          <cell r="H35"/>
          <cell r="I35" t="str">
            <v>Площадь зоны: не менее 5 кв.м.</v>
          </cell>
          <cell r="J35"/>
          <cell r="K35"/>
          <cell r="L35"/>
          <cell r="M35"/>
          <cell r="N35"/>
          <cell r="O35"/>
          <cell r="P35"/>
          <cell r="Q35">
            <v>1</v>
          </cell>
          <cell r="R35" t="str">
            <v>Проектор</v>
          </cell>
          <cell r="S35" t="str">
            <v>Проецируемая диагональ не менее 57 дюймов, разрешение  не менее 1600х900</v>
          </cell>
          <cell r="T35" t="str">
            <v>IT оборудование</v>
          </cell>
          <cell r="U35">
            <v>1</v>
          </cell>
          <cell r="V35" t="str">
            <v>шт</v>
          </cell>
          <cell r="W35">
            <v>1</v>
          </cell>
          <cell r="X35" t="str">
            <v>ФБ</v>
          </cell>
        </row>
        <row r="36">
          <cell r="A36" t="str">
            <v>№</v>
          </cell>
          <cell r="B36" t="str">
            <v xml:space="preserve">Наименование </v>
          </cell>
          <cell r="C36" t="str">
            <v>Краткие (рамочные) технические характеристики</v>
          </cell>
          <cell r="D36" t="str">
            <v>Вид</v>
          </cell>
          <cell r="E36" t="str">
            <v>Количество</v>
          </cell>
          <cell r="F36" t="str">
            <v>Единица измерения</v>
          </cell>
          <cell r="G36" t="str">
            <v>Итоговое количество</v>
          </cell>
          <cell r="H36" t="str">
            <v>Источник финансирования</v>
          </cell>
          <cell r="I36" t="str">
            <v xml:space="preserve">Освещение: верхнее искусственное освещение ( не менее 300   люкс) </v>
          </cell>
          <cell r="J36"/>
          <cell r="K36"/>
          <cell r="L36"/>
          <cell r="M36"/>
          <cell r="N36"/>
          <cell r="O36"/>
          <cell r="P36"/>
          <cell r="Q36">
            <v>2</v>
          </cell>
          <cell r="R36" t="str">
            <v>Доска маркерная</v>
          </cell>
          <cell r="S36" t="str">
            <v>Доска магнитноя   ,  300*100 см ,  5 сторон</v>
          </cell>
          <cell r="T36" t="str">
            <v>оборудование</v>
          </cell>
          <cell r="U36">
            <v>1</v>
          </cell>
          <cell r="V36" t="str">
            <v>шт</v>
          </cell>
          <cell r="W36">
            <v>1</v>
          </cell>
          <cell r="X36" t="str">
            <v>ФБ</v>
          </cell>
        </row>
        <row r="37">
          <cell r="A37">
            <v>1</v>
          </cell>
          <cell r="B37" t="str">
            <v>Стол компьютерный</v>
          </cell>
          <cell r="C37" t="str">
            <v xml:space="preserve">Высота,:735мм Ширина:1400мм Глубина, :700мм </v>
          </cell>
          <cell r="D37" t="str">
            <v>Мебель</v>
          </cell>
          <cell r="E37">
            <v>1</v>
          </cell>
          <cell r="F37" t="str">
            <v>шт ( на 2 раб.места)</v>
          </cell>
          <cell r="G37">
            <v>13</v>
          </cell>
          <cell r="H37" t="str">
            <v>ФБ</v>
          </cell>
          <cell r="I37" t="str">
            <v xml:space="preserve">Интернет : Подключение  к беспроводному интернету (с возможностью подключения к проводному интернету) 	</v>
          </cell>
          <cell r="J37"/>
          <cell r="K37"/>
          <cell r="L37"/>
          <cell r="M37"/>
          <cell r="N37"/>
          <cell r="O37"/>
          <cell r="P37"/>
          <cell r="Q37">
            <v>3</v>
          </cell>
          <cell r="R37" t="str">
            <v>МФУ</v>
          </cell>
          <cell r="S37" t="str">
            <v xml:space="preserve">  формат А4 ч/б</v>
          </cell>
          <cell r="T37" t="str">
            <v>IT оборудование</v>
          </cell>
          <cell r="U37">
            <v>1</v>
          </cell>
          <cell r="V37" t="str">
            <v>шт</v>
          </cell>
          <cell r="W37">
            <v>1</v>
          </cell>
          <cell r="X37" t="str">
            <v>ФБ</v>
          </cell>
        </row>
        <row r="38">
          <cell r="A38">
            <v>2</v>
          </cell>
          <cell r="B38" t="str">
            <v>Подставка под системный блок</v>
          </cell>
          <cell r="C38" t="str">
            <v>Высота:150мм Глубина:325ммШирина:330мм</v>
          </cell>
          <cell r="D38" t="str">
            <v>Мебель</v>
          </cell>
          <cell r="E38">
            <v>1</v>
          </cell>
          <cell r="F38" t="str">
            <v>шт ( на 2 раб.места)</v>
          </cell>
          <cell r="G38">
            <v>13</v>
          </cell>
          <cell r="H38" t="str">
            <v>ФБ</v>
          </cell>
          <cell r="I38" t="str">
            <v xml:space="preserve">Электричество:  подключения к сети  по 220 Вольт </v>
          </cell>
          <cell r="J38"/>
          <cell r="K38"/>
          <cell r="L38"/>
          <cell r="M38"/>
          <cell r="N38"/>
          <cell r="O38"/>
          <cell r="P38"/>
          <cell r="Q38">
            <v>4</v>
          </cell>
          <cell r="R38" t="str">
            <v>Шкаф офисный комбинированный</v>
          </cell>
          <cell r="S38" t="str">
            <v xml:space="preserve">Шкаф офисный для документов комбинированный с габаритами 800(ш)х400(г)х2000(в) мм.Материал: ЛДСП. Толщина: ЛДСП 16 мм.  </v>
          </cell>
          <cell r="T38" t="str">
            <v>Мебель</v>
          </cell>
          <cell r="U38">
            <v>2</v>
          </cell>
          <cell r="V38" t="str">
            <v>шт</v>
          </cell>
          <cell r="W38">
            <v>2</v>
          </cell>
          <cell r="X38" t="str">
            <v>ФБ</v>
          </cell>
        </row>
        <row r="39">
          <cell r="A39">
            <v>3</v>
          </cell>
          <cell r="B39" t="str">
            <v>Стул компьютерный</v>
          </cell>
          <cell r="C39" t="str">
            <v>На колесиках,
Ограничение по весу -120 кг,
Материал обивки 
эко.кожа</v>
          </cell>
          <cell r="D39" t="str">
            <v>Мебель</v>
          </cell>
          <cell r="E39">
            <v>1</v>
          </cell>
          <cell r="F39" t="str">
            <v xml:space="preserve">шт ( на 1 раб.место) </v>
          </cell>
          <cell r="G39">
            <v>25</v>
          </cell>
          <cell r="H39" t="str">
            <v>ФБ</v>
          </cell>
          <cell r="I39" t="str">
            <v>Контур заземления для электропитания и сети слаботочных подключений (при необходимости) : не требуется</v>
          </cell>
          <cell r="J39"/>
          <cell r="K39"/>
          <cell r="L39"/>
          <cell r="M39"/>
          <cell r="N39"/>
          <cell r="O39"/>
          <cell r="P39"/>
          <cell r="Q39">
            <v>5</v>
          </cell>
          <cell r="R39" t="str">
            <v>Стол демонстрационный</v>
          </cell>
          <cell r="S39" t="str">
            <v>2400х700(750)х900 мм</v>
          </cell>
          <cell r="T39" t="str">
            <v>оборудование</v>
          </cell>
          <cell r="U39">
            <v>1</v>
          </cell>
          <cell r="V39" t="str">
            <v>шт</v>
          </cell>
          <cell r="W39">
            <v>1</v>
          </cell>
          <cell r="X39" t="str">
            <v>ФБ</v>
          </cell>
        </row>
        <row r="40">
          <cell r="A40">
            <v>4</v>
          </cell>
          <cell r="B40" t="str">
            <v>Компьютер</v>
          </cell>
          <cell r="C40" t="str">
            <v>Сокет LGA 1200,Максимальное число потоков не менее 16, количество производительных ядер не менее 8, объем кэша L3 не менее 16 МБ, техпроцесс не менее 14 нм, базовая частота процессора не менее 2.9 ГГц, тепловыделение (TDP) не более 125 Вт, интегрированное графическое ядро нет, объем видеопамяти не менее 6 ГБ, максимальная пропускная способность не менее 336 Гбайт/сек,  штатная частота работы видеочипа не менее 1530 МГц, тип памяти GDDR6, количество универсальных процессоров (ALU) не менее 1408 ,количество подключаемых одновременно не менее 3 шт. мониторов, видеоразъемы, DisplayPort, HDMI ,интерфейс подключения PCI-E 3, тип охлаждения активное воздушное, тип и количество установленных вентиляторов 2 осевых ,максимальное разрешение не менее Ultra HD 8K (7680x4320),Форм-фактор Micro-ATX ,количество слотов памяти не менее 2 шт., тип поддерживаемой памяти DDR4, максимальный объем памяти не менее 64 ГБ, максимальная, частота памяти без разгона не менее 2933 МГц, количество разъемов M.2 не менее 1 шт., количество слотов PCI-E x16 не менее 1 шт., количество сетевых портов (RJ-45) не менее 1 шт., количество и тип USB на задней панели USB 2 x2, USB 3.2 Gen1 Type A x2, тип памяти DDR4,объем модуля памяти не менее 8 ГБ,тактовая частота не менее 2666 МГц, объем накопителя не менее 256 ГБ, форм-фактор 2280, структура памяти 3D NAND, максимальная скорость последовательного не менее 1700 Мбайт/сек чтения, максимальная скорость последовательной не менее 1100 Мбайт/сек, типоразмер Midi Tower, отверстие для замка Kensington lock наличие, устройство механической фиксации от самопроизвольного выдергивания кабеля наличие, клавиатура мышь в комплекте, предустановленной ОС</v>
          </cell>
          <cell r="D40" t="str">
            <v>Оборудование IT</v>
          </cell>
          <cell r="E40">
            <v>1</v>
          </cell>
          <cell r="F40" t="str">
            <v>шт ( на 2 раб.места)</v>
          </cell>
          <cell r="G40">
            <v>13</v>
          </cell>
          <cell r="H40" t="str">
            <v>ФБ</v>
          </cell>
          <cell r="I40" t="str">
            <v>Покрытие пола: коммерческий гомогенный линолеум</v>
          </cell>
          <cell r="J40"/>
          <cell r="K40"/>
          <cell r="L40"/>
          <cell r="M40"/>
          <cell r="N40"/>
          <cell r="O40"/>
          <cell r="P40"/>
          <cell r="Q40">
            <v>6</v>
          </cell>
          <cell r="R40" t="str">
            <v>Комплект наглядных пособий. Комплект стендов Детали машин и основы конструирования</v>
          </cell>
          <cell r="S40" t="str">
            <v xml:space="preserve"> Масса:   28 кг.
Габариты:   1000 х 700 мм.
В состав   входят стенды по следующим темам:
 Основные виды передач зацеплением. Геометрия эвольвентной цилиндрической прямозубой передачи с исходным контуром по ГОСТ без смещения. Влияние материала и термообработки зубчатых колес на размеры передачи . Критерии работоспособности зубчатых передач. Силы в прямозубой и косозубой цилиндрических передачах.Геометрия эвольвентной конической прямозубой передачи.  Профили цилиндрических червяков.
 Геометрия червячной передачи. Критерии работоспособности червячных передач. Силы в червячном зацеплении. Кинематика цепной передачи конструкции приводных цепей. Схемы ременных передач. Профили приводных ремней.
</v>
          </cell>
          <cell r="T40" t="str">
            <v>оборудование</v>
          </cell>
          <cell r="U40">
            <v>1</v>
          </cell>
          <cell r="V40" t="str">
            <v>шт( на 25 раб. места)</v>
          </cell>
          <cell r="W40">
            <v>1</v>
          </cell>
          <cell r="X40" t="str">
            <v>ФБ</v>
          </cell>
        </row>
        <row r="41">
          <cell r="A41">
            <v>5</v>
          </cell>
          <cell r="B41" t="str">
            <v xml:space="preserve">Монитор </v>
          </cell>
          <cell r="C41" t="str">
            <v>Размер экрана 23.8 ", Разрешение экрана 1920x1080, Частота обновления 60 Гц, Соотношение сторон экрана 16:9, Тип матрицы IPSКоличество разъемов VGA (D-SUB) 1, Количество разъемов DVI 1, Количество разъемов HDMI 1</v>
          </cell>
          <cell r="D41" t="str">
            <v>Оборудование IT</v>
          </cell>
          <cell r="E41">
            <v>1</v>
          </cell>
          <cell r="F41" t="str">
            <v>шт ( на 2 раб.места)</v>
          </cell>
          <cell r="G41">
            <v>13</v>
          </cell>
          <cell r="H41" t="str">
            <v>ФБ</v>
          </cell>
          <cell r="I41" t="str">
            <v>Подведение/ отведение ГХВС (при необходимости) :  не требуется</v>
          </cell>
          <cell r="J41"/>
          <cell r="K41"/>
          <cell r="L41"/>
          <cell r="M41"/>
          <cell r="N41"/>
          <cell r="O41"/>
          <cell r="P41"/>
          <cell r="Q41">
            <v>7</v>
          </cell>
          <cell r="R41" t="str">
            <v>Комплект "Динамическая балансировка ротора"</v>
          </cell>
          <cell r="S41" t="str">
            <v xml:space="preserve"> В состае
1. Балансировочный стенд.2. Блок управления.3. Грузы для создания дисбаланса, 20 г.4. Грузы корректировочные, 15 и 8 г.5. Шнур сетевой.6. Ключ рожковый 12 мм.7. Ключ имбусовый 2,5 мм.8. Паспорт изделия.9. Руководство по эксплуатации.10. Методические рекомендации по проведению лабораторных работ.
• Габариты стенда: 580 х 300 х 220 мм.
• Габариты блока управления:   230 х 220 х 80 мм.
</v>
          </cell>
          <cell r="T41" t="str">
            <v>оборудование</v>
          </cell>
          <cell r="U41">
            <v>1</v>
          </cell>
          <cell r="V41" t="str">
            <v>шт( на 25 раб. места)</v>
          </cell>
          <cell r="W41">
            <v>1</v>
          </cell>
          <cell r="X41" t="str">
            <v>ФБ</v>
          </cell>
        </row>
        <row r="42">
          <cell r="A42" t="str">
            <v>Рабочее место преподавателя/мастера производственного обучения</v>
          </cell>
          <cell r="B42"/>
          <cell r="C42"/>
          <cell r="D42"/>
          <cell r="E42"/>
          <cell r="F42"/>
          <cell r="G42"/>
          <cell r="H42"/>
          <cell r="I42" t="str">
            <v>Подведение сжатого воздуха (при необходимости): не требуется</v>
          </cell>
          <cell r="J42"/>
          <cell r="K42"/>
          <cell r="L42"/>
          <cell r="M42"/>
          <cell r="N42"/>
          <cell r="O42"/>
          <cell r="P42"/>
          <cell r="Q42">
            <v>8</v>
          </cell>
          <cell r="R42" t="str">
            <v>Комплект учебно-лабораторного оборудования "Вибрационная диагностика дисбаланса"</v>
          </cell>
          <cell r="S42" t="str">
            <v xml:space="preserve"> В состав  стенда должны входить:  Рама. Электродвигатель.Частотный преобразователь. Муфта. Ротор с дисками. Комплект грузов. Датчик оборотов.Акселерометр.Комплект проводов.Электропитание: 220 В, 50 Гц. Габариты:   600 х 300 х 400 мм.
</v>
          </cell>
          <cell r="T42" t="str">
            <v>оборудование</v>
          </cell>
          <cell r="U42">
            <v>1</v>
          </cell>
          <cell r="V42" t="str">
            <v>шт( на 25 раб. места)</v>
          </cell>
          <cell r="W42">
            <v>1</v>
          </cell>
          <cell r="X42" t="str">
            <v>ФБ</v>
          </cell>
        </row>
        <row r="43">
          <cell r="A43" t="str">
            <v xml:space="preserve">Требования к обеспечению зоны (коммуникации, площадь, сети, количество рабочих мест и др.): </v>
          </cell>
          <cell r="B43"/>
          <cell r="C43"/>
          <cell r="D43"/>
          <cell r="E43"/>
          <cell r="F43"/>
          <cell r="G43"/>
          <cell r="H43"/>
          <cell r="I43" t="str">
            <v>№</v>
          </cell>
          <cell r="J43" t="str">
            <v xml:space="preserve">Наименование </v>
          </cell>
          <cell r="K43" t="str">
            <v>Краткие (рамочные) технические характеристики</v>
          </cell>
          <cell r="L43" t="str">
            <v>Вид</v>
          </cell>
          <cell r="M43" t="str">
            <v>Количество</v>
          </cell>
          <cell r="N43" t="str">
            <v>Единица измерения</v>
          </cell>
          <cell r="O43" t="str">
            <v>Итоговое количество</v>
          </cell>
          <cell r="P43" t="str">
            <v>Источник финансирования</v>
          </cell>
          <cell r="Q43">
            <v>9</v>
          </cell>
          <cell r="R43" t="str">
            <v>Модель на подставке "Червячный редуктор"</v>
          </cell>
          <cell r="S43" t="str">
            <v xml:space="preserve">    Представляет собой основание с закрепленным червячным редуктором. На корпусе редуктора   выполнен разрез, обеспечивающий визуальное ознакомление с элементами червячной передачи.Габариты:  350 х 230 х 350 мм. Вес: не более 20 кг.
</v>
          </cell>
          <cell r="T43" t="str">
            <v>оборудование</v>
          </cell>
          <cell r="U43">
            <v>1</v>
          </cell>
          <cell r="V43" t="str">
            <v>шт( на 25 раб. места)</v>
          </cell>
          <cell r="W43">
            <v>1</v>
          </cell>
          <cell r="X43" t="str">
            <v>ФБ</v>
          </cell>
        </row>
        <row r="44">
          <cell r="A44" t="str">
            <v>Площадь зоны: не менее 106,3 кв.м.</v>
          </cell>
          <cell r="B44"/>
          <cell r="C44"/>
          <cell r="D44"/>
          <cell r="E44"/>
          <cell r="F44"/>
          <cell r="G44"/>
          <cell r="H44"/>
          <cell r="I44">
            <v>1</v>
          </cell>
          <cell r="J44" t="str">
            <v>Компьютер</v>
          </cell>
          <cell r="K44" t="str">
            <v>Компьютеры серии C - модели для офиса, обеспечивающие оптимальную производительность в офисных приложениях. Компьютеры этой серии, как правило, имеют встроенное видео и оснащаются адаптером локальной сети. Данные устройство имеют в своем составе встроенные мультимедиа устройсва (колонки и вэб-камера).
Вариант исполнения – Моноблок
Диагональ монитора: 21,5 дюйма
Частота процессора: от 1.6 до 4.2 ГГц
Количество ядер: 4 ядра
Объем оперативной памяти: 16 Гб
Объем жесткого диска: 256 Гб
Тип жесткого диска: SSD
Наличие беспроводной сети Wi-Fi
Стандарт Wi-Fi: WiFi AC (a/b/g/n/ac)
Наличие сетевого адаптера Ethernet
Скорость сетевого подключения: 1 Гбит/с
Наличие встроенной веб камеры
Наличие встроенных стереодинамиков
Наличие дополнительных разъемов USB 3.0 (2.0): не менее 3 штук.
Наличие клавиатуры и мышки.
Наличие предустановленной ОС.</v>
          </cell>
          <cell r="L44" t="str">
            <v>Оборудование IT</v>
          </cell>
          <cell r="M44">
            <v>1</v>
          </cell>
          <cell r="N44" t="str">
            <v>шт</v>
          </cell>
          <cell r="O44">
            <v>1</v>
          </cell>
          <cell r="P44" t="str">
            <v>ФБ</v>
          </cell>
          <cell r="Q44">
            <v>10</v>
          </cell>
          <cell r="R44" t="str">
            <v xml:space="preserve">Автоматизированный лабораторный комплекс «Детали машин - редуктор червячный" </v>
          </cell>
          <cell r="S44" t="str">
            <v xml:space="preserve">  комплект поставки:  стенд учебный «Детали машин – редуктор червячный»;ПЭВМ (ноутбук);  программа для работы со стендом (установлена на ноутбуке); руководство по эксплуатации,  руководство по выполнению лабораторных работ , руководство по эксплуатации частотного преобразователя .  паспорт. Напряжение питания не менее, В 220
</v>
          </cell>
          <cell r="T44" t="str">
            <v>оборудование</v>
          </cell>
          <cell r="U44">
            <v>1</v>
          </cell>
          <cell r="V44" t="str">
            <v>шт( на 25 раб. места)</v>
          </cell>
          <cell r="W44">
            <v>1</v>
          </cell>
          <cell r="X44" t="str">
            <v>ФБ</v>
          </cell>
        </row>
        <row r="45">
          <cell r="A45" t="str">
            <v xml:space="preserve">Освещение: Допустимо верхнее искусственное освещение ( не менее 300 люкс) </v>
          </cell>
          <cell r="B45"/>
          <cell r="C45"/>
          <cell r="D45"/>
          <cell r="E45"/>
          <cell r="F45"/>
          <cell r="G45"/>
          <cell r="H45"/>
          <cell r="I45">
            <v>2</v>
          </cell>
          <cell r="J45" t="str">
            <v>МФУ</v>
          </cell>
          <cell r="K45" t="str">
            <v xml:space="preserve">Тип - МФУ лазерное
Функции устройства - принтер, сканер, копир, факс
Принтер
Технология печати - лазерная
Цветность печати - черно-белая
Максимальный формат - A4
Максимальное разрешение черно-белой печати -1200x1200 dpi
Скорость черно-белой печати (стр/мин) - 30 стр/мин (А4)
Сканер
Оптическое разрешение сканера - 4800x4800 dpi
Скорость сканирования - 40 стр/мин
Максимальный формат бумаги (сканер)  - A4 (210x297)
Копир
Максимальное разрешение копира - 1200x1200 dpi
Скорость копирования - 30 стр/мин
Максимальное количество копий за цикл - 99
Габариты, вес
Глубина -397 мм
Ширина - 401 мм
Высота - 365 мм
Вес - 11.5 кг
</v>
          </cell>
          <cell r="L45" t="str">
            <v>Оборудование IT</v>
          </cell>
          <cell r="M45">
            <v>1</v>
          </cell>
          <cell r="N45" t="str">
            <v>шт</v>
          </cell>
          <cell r="O45">
            <v>1</v>
          </cell>
          <cell r="P45" t="str">
            <v>ФБ</v>
          </cell>
          <cell r="Q45">
            <v>11</v>
          </cell>
          <cell r="R45" t="str">
            <v xml:space="preserve">Автоматизированный лабораторный комплекс «Детали машин - редуктор цилиндрический" </v>
          </cell>
          <cell r="S45" t="str">
            <v xml:space="preserve"> Состав: Редуктор цилиндрический; электродвигатель; частотный преобразователь; устройство создания нагрузки; система измерения моментов на входном и выходном валу редуктора, частоты вращения входного вала; плата АЦП; ноутбук</v>
          </cell>
          <cell r="T45" t="str">
            <v>оборудование</v>
          </cell>
          <cell r="U45">
            <v>1</v>
          </cell>
          <cell r="V45" t="str">
            <v>шт( на 25 раб. места)</v>
          </cell>
          <cell r="W45">
            <v>1</v>
          </cell>
          <cell r="X45" t="str">
            <v>ФБ</v>
          </cell>
        </row>
        <row r="46">
          <cell r="A46" t="str">
            <v>Интернет : Подключение ПК к проводному интернету (кабель -канал 30 м, кабель 5е, 1 бухта, сетевая розетка 16 шт)</v>
          </cell>
          <cell r="B46"/>
          <cell r="C46"/>
          <cell r="D46"/>
          <cell r="E46"/>
          <cell r="F46"/>
          <cell r="G46"/>
          <cell r="H46"/>
          <cell r="I46">
            <v>3</v>
          </cell>
          <cell r="J46" t="str">
            <v>Стол учителя однотумбовый</v>
          </cell>
          <cell r="K46" t="str">
            <v>Стол изготовлен из ЛДСП 16 мм, торцы столешницы отделаны противоударной кромкой ПВХ 1 мм. Ящики тумбы на роликовых направляющих, комплектуются пластиковыми ручками.
Ширина: 1500 мм
Глубина: 625 мм
Высота: 750 мм</v>
          </cell>
          <cell r="L46" t="str">
            <v>Мебель</v>
          </cell>
          <cell r="M46">
            <v>1</v>
          </cell>
          <cell r="N46" t="str">
            <v>шт</v>
          </cell>
          <cell r="O46">
            <v>1</v>
          </cell>
          <cell r="P46" t="str">
            <v>РБ</v>
          </cell>
          <cell r="Q46" t="str">
            <v>Рабочее место учащегося</v>
          </cell>
          <cell r="R46"/>
          <cell r="S46"/>
          <cell r="T46"/>
          <cell r="U46"/>
          <cell r="V46"/>
          <cell r="W46"/>
          <cell r="X46"/>
        </row>
        <row r="47">
          <cell r="A47" t="str">
            <v xml:space="preserve">Электричество: 220 Вольт подключения к сети  (30 розеток, кабель -канал 50 м, кабель электрический)	</v>
          </cell>
          <cell r="B47"/>
          <cell r="C47"/>
          <cell r="D47"/>
          <cell r="E47"/>
          <cell r="F47"/>
          <cell r="G47"/>
          <cell r="H47"/>
          <cell r="I47">
            <v>4</v>
          </cell>
          <cell r="J47" t="str">
            <v>Стул преподавателя</v>
          </cell>
          <cell r="K47" t="str">
            <v xml:space="preserve"> Вес - 7,2 кг
Размеры
Ширина сиденья 45
Глубина сиденья 44
Высота 79
Высота спинки 31
Высота сиденья от пола 48</v>
          </cell>
          <cell r="L47" t="str">
            <v>Мебель</v>
          </cell>
          <cell r="M47">
            <v>1</v>
          </cell>
          <cell r="N47" t="str">
            <v>шт</v>
          </cell>
          <cell r="O47">
            <v>1</v>
          </cell>
          <cell r="P47" t="str">
            <v>ФБ</v>
          </cell>
          <cell r="Q47" t="str">
            <v>Требования к обеспечению зоны (коммуникации, площадь, сети, количество рабочих мест и др.):</v>
          </cell>
          <cell r="R47"/>
          <cell r="S47"/>
          <cell r="T47"/>
          <cell r="U47"/>
          <cell r="V47"/>
          <cell r="W47"/>
          <cell r="X47"/>
        </row>
        <row r="48">
          <cell r="A48" t="str">
            <v>Контур заземления для электропитания и сети слаботочных подключений (при необходимости) : не требуется</v>
          </cell>
          <cell r="B48"/>
          <cell r="C48"/>
          <cell r="D48"/>
          <cell r="E48"/>
          <cell r="F48"/>
          <cell r="G48"/>
          <cell r="H48"/>
          <cell r="I48">
            <v>5</v>
          </cell>
          <cell r="J48" t="str">
            <v>Источник бесперебойного питания</v>
          </cell>
          <cell r="K48" t="str">
            <v>ИБП линейно-интерактивный (line-interactive); обеспечивает стабилизацию напряжения на выходе; при этом частоты на входе и выходе совпадают. Источник бесперебойного питания APC Back-UPS Pro, Line-Interactive, 900VA / 865W, Tower, IEC, LCD, Serial+USB, подкл. доп. батарей</v>
          </cell>
          <cell r="L48" t="str">
            <v>Оборудование IT</v>
          </cell>
          <cell r="M48">
            <v>1</v>
          </cell>
          <cell r="N48" t="str">
            <v>шт</v>
          </cell>
          <cell r="O48">
            <v>1</v>
          </cell>
          <cell r="P48" t="str">
            <v>ФБ</v>
          </cell>
          <cell r="Q48" t="str">
            <v>Площадь зоны: не менее 53,8 кв.м.</v>
          </cell>
          <cell r="R48"/>
          <cell r="S48"/>
          <cell r="T48"/>
          <cell r="U48"/>
          <cell r="V48"/>
          <cell r="W48"/>
          <cell r="X48"/>
        </row>
        <row r="49">
          <cell r="A49" t="str">
            <v>Покрытие пола: линолиум  -106,3 м2  на всю зону</v>
          </cell>
          <cell r="B49"/>
          <cell r="C49"/>
          <cell r="D49"/>
          <cell r="E49"/>
          <cell r="F49"/>
          <cell r="G49"/>
          <cell r="H49"/>
          <cell r="I49" t="str">
            <v>Охрана труда и техника безопасности</v>
          </cell>
          <cell r="J49"/>
          <cell r="K49"/>
          <cell r="L49"/>
          <cell r="M49"/>
          <cell r="N49"/>
          <cell r="O49"/>
          <cell r="P49"/>
          <cell r="Q49" t="str">
            <v xml:space="preserve">Освещение: Допустимо верхнее искусственное освещение ( не менее 200 люкс) </v>
          </cell>
          <cell r="R49"/>
          <cell r="S49"/>
          <cell r="T49"/>
          <cell r="U49"/>
          <cell r="V49"/>
          <cell r="W49"/>
          <cell r="X49"/>
        </row>
        <row r="50">
          <cell r="A50" t="str">
            <v>Подведение/ отведение ГХВС (при необходимости) : не требуется</v>
          </cell>
          <cell r="B50"/>
          <cell r="C50"/>
          <cell r="D50"/>
          <cell r="E50"/>
          <cell r="F50"/>
          <cell r="G50"/>
          <cell r="H50"/>
          <cell r="I50" t="str">
            <v>№</v>
          </cell>
          <cell r="J50" t="str">
            <v xml:space="preserve">Наименование </v>
          </cell>
          <cell r="K50" t="str">
            <v>Краткие (рамочные) технические характеристики</v>
          </cell>
          <cell r="L50" t="str">
            <v>Вид</v>
          </cell>
          <cell r="M50" t="str">
            <v>Количество</v>
          </cell>
          <cell r="N50" t="str">
            <v>Единица измерения</v>
          </cell>
          <cell r="O50" t="str">
            <v>Итоговое количество</v>
          </cell>
          <cell r="P50" t="str">
            <v>Источник финансирования</v>
          </cell>
          <cell r="Q50" t="str">
            <v>Интернет : Подключение ноутбуков к беспроводному интернету (с возможностью подключения к проводному интернету)</v>
          </cell>
          <cell r="R50"/>
          <cell r="S50"/>
          <cell r="T50"/>
          <cell r="U50"/>
          <cell r="V50"/>
          <cell r="W50"/>
          <cell r="X50"/>
        </row>
        <row r="51">
          <cell r="A51" t="str">
            <v>Подведение сжатого воздуха (при необходимости): не требуется</v>
          </cell>
          <cell r="B51"/>
          <cell r="C51"/>
          <cell r="D51"/>
          <cell r="E51"/>
          <cell r="F51"/>
          <cell r="G51"/>
          <cell r="H51"/>
          <cell r="I51">
            <v>1</v>
          </cell>
          <cell r="J51" t="str">
            <v>Аптечка</v>
          </cell>
          <cell r="K51" t="str">
            <v>Набор перевязочных материалов, инструментов и приспособлений, предназначенных для оказания первой помощи. Может также содержать лекарственные средства для оказания медикаментозной помощи и медицинской помощи.</v>
          </cell>
          <cell r="L51" t="str">
            <v>Охрана труда</v>
          </cell>
          <cell r="M51">
            <v>1</v>
          </cell>
          <cell r="N51" t="str">
            <v>шт</v>
          </cell>
          <cell r="O51">
            <v>1</v>
          </cell>
          <cell r="P51" t="str">
            <v>в наличии</v>
          </cell>
          <cell r="Q51" t="str">
            <v xml:space="preserve">Электричество: ___ подключения к сети по (220 Вольт и 380 Вольт) </v>
          </cell>
          <cell r="R51"/>
          <cell r="S51"/>
          <cell r="T51"/>
          <cell r="U51"/>
          <cell r="V51"/>
          <cell r="W51"/>
          <cell r="X51"/>
        </row>
        <row r="52">
          <cell r="A52" t="str">
            <v>№</v>
          </cell>
          <cell r="B52" t="str">
            <v xml:space="preserve">Наименование </v>
          </cell>
          <cell r="C52" t="str">
            <v>Краткие (рамочные) технические характеристики</v>
          </cell>
          <cell r="D52" t="str">
            <v>Вид</v>
          </cell>
          <cell r="E52" t="str">
            <v>Количество</v>
          </cell>
          <cell r="F52" t="str">
            <v>Единица измерения</v>
          </cell>
          <cell r="G52" t="str">
            <v>Итоговое количество</v>
          </cell>
          <cell r="H52" t="str">
            <v>Источник финансирования</v>
          </cell>
          <cell r="I52">
            <v>2</v>
          </cell>
          <cell r="J52" t="str">
            <v xml:space="preserve">Огнетушитель порошковый </v>
          </cell>
          <cell r="K52" t="str">
            <v>Предназначен для ликвидации пожаров классов B, C, E и предотвращения горения электрооборудования напряжением не более 1000 В. Внутри металлического корпуса под давлением 16 атм находится огнетушащее средство. Довольно прост в применении благодаря запорному устройству, которое гарантирует легкое закрытие и открытие. Рекомендуется к использованию при температуре от -20 до +50°C. На головке устройства расположен манометр, позволяющий визуально определить его работоспособность. Требует перезарядки раз в 5 лет, а также при нахождении стрелки манометра в красной зоне. Отличается универсальностью, имеет большую огне-подавляющую способность.</v>
          </cell>
          <cell r="L52" t="str">
            <v>Охрана труда</v>
          </cell>
          <cell r="M52">
            <v>1</v>
          </cell>
          <cell r="N52" t="str">
            <v>шт</v>
          </cell>
          <cell r="O52">
            <v>1</v>
          </cell>
          <cell r="P52" t="str">
            <v>в наличии</v>
          </cell>
          <cell r="Q52" t="str">
            <v>Контур заземления для электропитания и сети слаботочных подключений (при необходимости) : не требуется</v>
          </cell>
          <cell r="R52"/>
          <cell r="S52"/>
          <cell r="T52"/>
          <cell r="U52"/>
          <cell r="V52"/>
          <cell r="W52"/>
          <cell r="X52"/>
        </row>
        <row r="53">
          <cell r="A53">
            <v>1</v>
          </cell>
          <cell r="B53" t="str">
            <v>Компьютер</v>
          </cell>
          <cell r="C53" t="str">
            <v>Сокет LGA 1200,Максимальное число потоков не менее 16, количество производительных ядер не менее 8, объем кэша L3 не менее 16 МБ, техпроцесс не менее 14 нм, базовая частота процессора не менее 2.9 ГГц, тепловыделение (TDP) не более 125 Вт, интегрированное графическое ядро нет, объем видеопамяти не менее 6 ГБ, максимальная пропускная способность не менее 336 Гбайт/сек,  штатная частота работы видеочипа не менее 1530 МГц, тип памяти GDDR6, количество универсальных процессоров (ALU) не менее 1408 ,количество подключаемых одновременно не менее 3 шт. мониторов, видеоразъемы, DisplayPort, HDMI ,интерфейс подключения PCI-E 3, тип охлаждения активное воздушное, тип и количество установленных вентиляторов 2 осевых ,максимальное разрешение не менее Ultra HD 8K (7680x4320),Форм-фактор Micro-ATX ,количество слотов памяти не менее 2 шт., тип поддерживаемой памяти DDR4, максимальный объем памяти не менее 64 ГБ, максимальная, частота памяти без разгона не менее 2933 МГц, количество разъемов M.2 не менее 1 шт., количество слотов PCI-E x16 не менее 1 шт., количество сетевых портов (RJ-45) не менее 1 шт., количество и тип USB на задней панели USB 2 x2, USB 3.2 Gen1 Type A x2, тип памяти DDR4,объем модуля памяти не менее 8 ГБ,тактовая частота не менее 2666 МГц, объем накопителя не менее 256 ГБ, форм-фактор 2280, структура памяти 3D NAND, максимальная скорость последовательного не менее 1700 Мбайт/сек чтения, максимальная скорость последовательной не менее 1100 Мбайт/сек, типоразмер Midi Tower, отверстие для замка Kensington lock наличие, устройство механической фиксации от самопроизвольного выдергивания кабеля наличие, клавиатура мышь в комплекте, предустановленной ОС</v>
          </cell>
          <cell r="D53" t="str">
            <v>Оборудование IT</v>
          </cell>
          <cell r="E53">
            <v>1</v>
          </cell>
          <cell r="F53" t="str">
            <v>шт</v>
          </cell>
          <cell r="G53">
            <v>1</v>
          </cell>
          <cell r="H53" t="str">
            <v>ФБ</v>
          </cell>
          <cell r="Q53" t="str">
            <v>Покрытие пола: линолеум - 53,8 м2 на всю зону</v>
          </cell>
          <cell r="R53"/>
          <cell r="S53"/>
          <cell r="T53"/>
          <cell r="U53"/>
          <cell r="V53"/>
          <cell r="W53"/>
          <cell r="X53"/>
        </row>
        <row r="54">
          <cell r="A54">
            <v>2</v>
          </cell>
          <cell r="B54" t="str">
            <v xml:space="preserve">Монитор </v>
          </cell>
          <cell r="C54" t="str">
            <v>Размер экрана 23.8 ", Разрешение экрана 1920x1080, Частота обновления 60 Гц, Соотношение сторон экрана 16:9, Тип матрицы IPSКоличество разъемов VGA (D-SUB) 1, Количество разъемов DVI 1, Количество разъемов HDMI 1</v>
          </cell>
          <cell r="D54" t="str">
            <v>Оборудование IT</v>
          </cell>
          <cell r="E54">
            <v>1</v>
          </cell>
          <cell r="F54" t="str">
            <v>шт</v>
          </cell>
          <cell r="G54">
            <v>1</v>
          </cell>
          <cell r="H54" t="str">
            <v>ФБ</v>
          </cell>
          <cell r="Q54" t="str">
            <v>Подведение/ отведение ГХВС (при необходимости) : не требуется</v>
          </cell>
          <cell r="R54"/>
          <cell r="S54"/>
          <cell r="T54"/>
          <cell r="U54"/>
          <cell r="V54"/>
          <cell r="W54"/>
          <cell r="X54"/>
        </row>
        <row r="55">
          <cell r="A55">
            <v>3</v>
          </cell>
          <cell r="B55" t="str">
            <v>Колонки</v>
          </cell>
          <cell r="C55" t="str">
            <v>Акустический тип 2.0
Суммарная звуковая мощность 42 Вт
Частотный диапазон 75 Гц - 18 КГц
Отношение сигнал/шум 85 дБ</v>
          </cell>
          <cell r="D55" t="str">
            <v>Оборудование IT</v>
          </cell>
          <cell r="E55">
            <v>1</v>
          </cell>
          <cell r="F55" t="str">
            <v>шт</v>
          </cell>
          <cell r="G55">
            <v>1</v>
          </cell>
          <cell r="H55" t="str">
            <v>ФБ</v>
          </cell>
          <cell r="Q55" t="str">
            <v>Подведение сжатого воздуха (при необходимости): не требуется</v>
          </cell>
          <cell r="R55"/>
          <cell r="S55"/>
          <cell r="T55"/>
          <cell r="U55"/>
          <cell r="V55"/>
          <cell r="W55"/>
          <cell r="X55"/>
        </row>
        <row r="56">
          <cell r="A56">
            <v>4</v>
          </cell>
          <cell r="B56" t="str">
            <v>Стеллаж для документов</v>
          </cell>
          <cell r="C56" t="str">
            <v>серый, 768х370х1997 мм</v>
          </cell>
          <cell r="D56" t="str">
            <v>Мебель</v>
          </cell>
          <cell r="E56">
            <v>1</v>
          </cell>
          <cell r="F56" t="str">
            <v>шт</v>
          </cell>
          <cell r="G56">
            <v>1</v>
          </cell>
          <cell r="H56" t="str">
            <v>ФБ</v>
          </cell>
          <cell r="Q56" t="str">
            <v>№</v>
          </cell>
          <cell r="R56" t="str">
            <v>Наименование</v>
          </cell>
          <cell r="S56" t="str">
            <v>Краткие (рамочные) технические характеристики</v>
          </cell>
          <cell r="T56" t="str">
            <v>Вид</v>
          </cell>
          <cell r="U56" t="str">
            <v>Количество</v>
          </cell>
          <cell r="V56" t="str">
            <v>Единица измерения</v>
          </cell>
          <cell r="W56" t="str">
            <v>Итоговое количество</v>
          </cell>
          <cell r="X56" t="str">
            <v>Источник финансирования</v>
          </cell>
        </row>
        <row r="57">
          <cell r="A57">
            <v>5</v>
          </cell>
          <cell r="B57" t="str">
            <v>Офисный стол</v>
          </cell>
          <cell r="C57" t="str">
            <v>серый, 1400х750х750 мм</v>
          </cell>
          <cell r="D57" t="str">
            <v>Мебель</v>
          </cell>
          <cell r="E57">
            <v>1</v>
          </cell>
          <cell r="F57" t="str">
            <v>шт</v>
          </cell>
          <cell r="G57">
            <v>1</v>
          </cell>
          <cell r="H57" t="str">
            <v>ФБ</v>
          </cell>
          <cell r="Q57">
            <v>1</v>
          </cell>
          <cell r="R57" t="str">
            <v>Стул ученический</v>
          </cell>
          <cell r="S57" t="str">
            <v xml:space="preserve"> Каркас стула изготовлен из плоско-овальной трубы 30х15х1,2 мм, 38х20х1,2 мм та 50х30х1,2 с нанесением порошковой краски.  </v>
          </cell>
          <cell r="T57" t="str">
            <v>Мебель</v>
          </cell>
          <cell r="U57">
            <v>1</v>
          </cell>
          <cell r="V57" t="str">
            <v xml:space="preserve"> шт.( на 1 раб.место)</v>
          </cell>
          <cell r="W57">
            <v>24</v>
          </cell>
          <cell r="X57" t="str">
            <v>ФБ</v>
          </cell>
        </row>
        <row r="58">
          <cell r="A58">
            <v>6</v>
          </cell>
          <cell r="B58" t="str">
            <v>Тумба подкатная</v>
          </cell>
          <cell r="C58" t="str">
            <v>серый, 400х420х610 мм, 3 ящика</v>
          </cell>
          <cell r="D58" t="str">
            <v>Мебель</v>
          </cell>
          <cell r="E58">
            <v>1</v>
          </cell>
          <cell r="F58" t="str">
            <v>шт</v>
          </cell>
          <cell r="G58">
            <v>1</v>
          </cell>
          <cell r="H58" t="str">
            <v>ФБ</v>
          </cell>
          <cell r="Q58">
            <v>2</v>
          </cell>
          <cell r="R58" t="str">
            <v>Парта двухместная</v>
          </cell>
          <cell r="S58" t="str">
            <v xml:space="preserve">Стол ученический двухместный регулируемый по высоте для ростовых групп № 4-6 с наружными размерами 1200х500 мм. </v>
          </cell>
          <cell r="T58" t="str">
            <v>Мебель</v>
          </cell>
          <cell r="U58">
            <v>1</v>
          </cell>
          <cell r="V58" t="str">
            <v xml:space="preserve"> шт.( на 2 раб.места)</v>
          </cell>
          <cell r="W58">
            <v>12</v>
          </cell>
          <cell r="X58" t="str">
            <v>ФБ</v>
          </cell>
        </row>
        <row r="59">
          <cell r="A59">
            <v>7</v>
          </cell>
          <cell r="B59" t="str">
            <v>Подставка под системный блок</v>
          </cell>
          <cell r="C59" t="str">
            <v>Высота:150мм Глубина:325ммШирина:330мм</v>
          </cell>
          <cell r="D59"/>
          <cell r="E59">
            <v>1</v>
          </cell>
          <cell r="F59" t="str">
            <v>шт</v>
          </cell>
          <cell r="G59">
            <v>1</v>
          </cell>
          <cell r="H59" t="str">
            <v>ФБ</v>
          </cell>
          <cell r="Q59">
            <v>3</v>
          </cell>
          <cell r="R59" t="str">
            <v>Стул с пюпитром</v>
          </cell>
          <cell r="S59" t="str">
            <v>Офисный стул со столиком. Оснащен высокими подлокотниками и пюпитром, которые позволяет делать записи. Каркас покрыт порошковой краской черного цвета.</v>
          </cell>
          <cell r="T59" t="str">
            <v>Мебель</v>
          </cell>
          <cell r="U59">
            <v>1</v>
          </cell>
          <cell r="V59" t="str">
            <v xml:space="preserve"> шт.( на 25 раб.мест )</v>
          </cell>
          <cell r="W59">
            <v>1</v>
          </cell>
          <cell r="X59" t="str">
            <v>ФБ</v>
          </cell>
        </row>
        <row r="60">
          <cell r="A60">
            <v>8</v>
          </cell>
          <cell r="B60" t="str">
            <v>Стул</v>
          </cell>
          <cell r="C60" t="str">
            <v>черное (сетка/ткань, пластик)</v>
          </cell>
          <cell r="D60" t="str">
            <v>Мебель</v>
          </cell>
          <cell r="E60">
            <v>1</v>
          </cell>
          <cell r="F60" t="str">
            <v>шт</v>
          </cell>
          <cell r="G60">
            <v>1</v>
          </cell>
          <cell r="H60" t="str">
            <v>ФБ</v>
          </cell>
          <cell r="Q60" t="str">
            <v>Рабочее место преподавателя/мастера производственного обучения</v>
          </cell>
          <cell r="R60"/>
          <cell r="S60"/>
          <cell r="T60"/>
          <cell r="U60"/>
          <cell r="V60"/>
          <cell r="W60"/>
          <cell r="X60"/>
        </row>
        <row r="61">
          <cell r="A61" t="str">
            <v>Охрана труда и техника безопасности</v>
          </cell>
          <cell r="B61"/>
          <cell r="C61"/>
          <cell r="D61"/>
          <cell r="E61"/>
          <cell r="F61"/>
          <cell r="G61"/>
          <cell r="H61"/>
          <cell r="Q61" t="str">
            <v>Требования к обеспечению зоны (коммуникации, площадь, сети, количество рабочих мест и др.):</v>
          </cell>
          <cell r="R61"/>
          <cell r="S61"/>
          <cell r="T61"/>
          <cell r="U61"/>
          <cell r="V61"/>
          <cell r="W61"/>
          <cell r="X61"/>
        </row>
        <row r="62">
          <cell r="A62" t="str">
            <v>№</v>
          </cell>
          <cell r="B62" t="str">
            <v xml:space="preserve">Наименование </v>
          </cell>
          <cell r="C62" t="str">
            <v>Краткие (рамочные) технические характеристики</v>
          </cell>
          <cell r="D62" t="str">
            <v>Вид</v>
          </cell>
          <cell r="E62" t="str">
            <v>Количество</v>
          </cell>
          <cell r="F62" t="str">
            <v>Единица измерения</v>
          </cell>
          <cell r="G62" t="str">
            <v>Итоговое количество</v>
          </cell>
          <cell r="H62" t="str">
            <v>Источник финансирования</v>
          </cell>
          <cell r="Q62" t="str">
            <v>Площадь зоны: не менее 10 кв.м.</v>
          </cell>
          <cell r="R62"/>
          <cell r="S62"/>
          <cell r="T62"/>
          <cell r="U62"/>
          <cell r="V62"/>
          <cell r="W62"/>
          <cell r="X62"/>
        </row>
        <row r="63">
          <cell r="A63">
            <v>1</v>
          </cell>
          <cell r="B63" t="str">
            <v>Аптечка</v>
          </cell>
          <cell r="C63" t="str">
            <v>Аптечка первой помощи  по приказу №1331н пластиковый бокс</v>
          </cell>
          <cell r="D63" t="str">
            <v>Охрана труда</v>
          </cell>
          <cell r="E63">
            <v>1</v>
          </cell>
          <cell r="F63" t="str">
            <v>шт</v>
          </cell>
          <cell r="G63">
            <v>1</v>
          </cell>
          <cell r="H63" t="str">
            <v>ВБ</v>
          </cell>
          <cell r="Q63" t="str">
            <v xml:space="preserve">Освещение: Допустимо верхнее искусственное освещение ( не менее 200 люкс) </v>
          </cell>
          <cell r="R63"/>
          <cell r="S63"/>
          <cell r="T63"/>
          <cell r="U63"/>
          <cell r="V63"/>
          <cell r="W63"/>
          <cell r="X63"/>
        </row>
        <row r="64">
          <cell r="A64">
            <v>2</v>
          </cell>
          <cell r="B64" t="str">
            <v>Огнетушитель</v>
          </cell>
          <cell r="C64" t="str">
            <v>Огнетушитель порошковый </v>
          </cell>
          <cell r="D64" t="str">
            <v>Охрана труда</v>
          </cell>
          <cell r="E64">
            <v>1</v>
          </cell>
          <cell r="F64" t="str">
            <v>шт</v>
          </cell>
          <cell r="G64">
            <v>1</v>
          </cell>
          <cell r="H64" t="str">
            <v>ВБ</v>
          </cell>
          <cell r="Q64" t="str">
            <v>Интернет : Подключение ноутбуков к беспроводному интернету (с возможностью подключения к проводному интернету)</v>
          </cell>
          <cell r="R64"/>
          <cell r="S64"/>
          <cell r="T64"/>
          <cell r="U64"/>
          <cell r="V64"/>
          <cell r="W64"/>
          <cell r="X64"/>
        </row>
        <row r="65">
          <cell r="Q65" t="str">
            <v xml:space="preserve">Электричество: ___ подключения к сети по (220 Вольт и 380 Вольт) </v>
          </cell>
          <cell r="R65"/>
          <cell r="S65"/>
          <cell r="T65"/>
          <cell r="U65"/>
          <cell r="V65"/>
          <cell r="W65"/>
          <cell r="X65"/>
        </row>
        <row r="66">
          <cell r="Q66" t="str">
            <v>Контур заземления для электропитания и сети слаботочных подключений (при необходимости) : не требуется</v>
          </cell>
          <cell r="R66"/>
          <cell r="S66"/>
          <cell r="T66"/>
          <cell r="U66"/>
          <cell r="V66"/>
          <cell r="W66"/>
          <cell r="X66"/>
        </row>
        <row r="67">
          <cell r="Q67" t="str">
            <v>Покрытие пола: линолеум - 10 м2 на всю зону</v>
          </cell>
          <cell r="R67"/>
          <cell r="S67"/>
          <cell r="T67"/>
          <cell r="U67"/>
          <cell r="V67"/>
          <cell r="W67"/>
          <cell r="X67"/>
        </row>
        <row r="68">
          <cell r="Q68" t="str">
            <v>Подведение/ отведение ГХВС (при необходимости) : не требуется</v>
          </cell>
          <cell r="R68"/>
          <cell r="S68"/>
          <cell r="T68"/>
          <cell r="U68"/>
          <cell r="V68"/>
          <cell r="W68"/>
          <cell r="X68"/>
        </row>
        <row r="69">
          <cell r="Q69" t="str">
            <v>Подведение сжатого воздуха (при необходимости): не требуется</v>
          </cell>
          <cell r="R69"/>
          <cell r="S69"/>
          <cell r="T69"/>
          <cell r="U69"/>
          <cell r="V69"/>
          <cell r="W69"/>
          <cell r="X69"/>
        </row>
        <row r="70">
          <cell r="Q70" t="str">
            <v>№</v>
          </cell>
          <cell r="R70" t="str">
            <v>Наименование</v>
          </cell>
          <cell r="S70" t="str">
            <v>Краткие (рамочные) технические характеристики</v>
          </cell>
          <cell r="T70" t="str">
            <v>Вид</v>
          </cell>
          <cell r="U70" t="str">
            <v>Количество</v>
          </cell>
          <cell r="V70" t="str">
            <v>Единица измерения</v>
          </cell>
          <cell r="W70" t="str">
            <v>Итоговое количество</v>
          </cell>
          <cell r="X70" t="str">
            <v>Источник финансирования</v>
          </cell>
        </row>
        <row r="71">
          <cell r="Q71">
            <v>1</v>
          </cell>
          <cell r="R71" t="str">
            <v>Письменный стол двухтумбовый</v>
          </cell>
          <cell r="S71" t="str">
            <v xml:space="preserve">  Наружные габариты стола в сборе не менее  1600х750 мм, высота 750 мм.  Габариты тумбы 450(ш)х450(г)х550(в) мм. </v>
          </cell>
          <cell r="T71" t="str">
            <v>Мебель</v>
          </cell>
          <cell r="U71">
            <v>1</v>
          </cell>
          <cell r="V71" t="str">
            <v>шт</v>
          </cell>
          <cell r="W71">
            <v>1</v>
          </cell>
          <cell r="X71" t="str">
            <v>ФБ</v>
          </cell>
        </row>
        <row r="72">
          <cell r="Q72">
            <v>2</v>
          </cell>
          <cell r="R72" t="str">
            <v>Стул</v>
          </cell>
          <cell r="S72" t="str">
            <v>Кресло офисное, регулируемое по высоте с обивкой сиденья и спинки, с двумя подлокотниками, на роликовых опорах. Механизм регулировки по высоте – газлифт.</v>
          </cell>
          <cell r="T72" t="str">
            <v>Мебель</v>
          </cell>
          <cell r="U72">
            <v>1</v>
          </cell>
          <cell r="V72" t="str">
            <v>шт</v>
          </cell>
          <cell r="W72">
            <v>1</v>
          </cell>
          <cell r="X72" t="str">
            <v>ФБ</v>
          </cell>
        </row>
        <row r="73">
          <cell r="Q73">
            <v>3</v>
          </cell>
          <cell r="R73" t="str">
            <v>Компьютер с ПО ( мышь,клавиатура)</v>
          </cell>
          <cell r="S73" t="str">
            <v xml:space="preserve">Диагональ экрана не менее 15`6 с разрешением не менее Full HD 1920x1080, Оперативной памяти не менее 4Gb, Объем HDD\SSD не менее 500Gb\256Gb, видеокарта с объемом памяти не менее 4Gb   , процессор не менее 3,2 ГГц с поддержкой виртуализации или аналог, клавиатура(Тип клавиатуры: мембранная,Интерфейс: USB,Длина провода не менее1.66 метр,Питание: проводное,Тип питания: USB,Бесшумное нажатие клавиш).Тип мыши: оптическаяИнтерфейс: USBРазрешение dpi: 800,Питание: USB,Тип питания: USB </v>
          </cell>
          <cell r="T73" t="str">
            <v>IT оборудование</v>
          </cell>
          <cell r="U73">
            <v>1</v>
          </cell>
          <cell r="V73" t="str">
            <v>шт</v>
          </cell>
          <cell r="W73">
            <v>1</v>
          </cell>
          <cell r="X73" t="str">
            <v>ФБ</v>
          </cell>
        </row>
        <row r="74">
          <cell r="Q74" t="str">
            <v>Охрана труда и техника безопасности</v>
          </cell>
          <cell r="R74"/>
          <cell r="S74"/>
          <cell r="T74"/>
          <cell r="U74"/>
          <cell r="V74"/>
          <cell r="W74"/>
          <cell r="X74"/>
        </row>
        <row r="75">
          <cell r="Q75" t="str">
            <v>№</v>
          </cell>
          <cell r="R75" t="str">
            <v>Оборудование</v>
          </cell>
          <cell r="S75" t="str">
            <v>Краткие (рамочные) технические характеристики</v>
          </cell>
          <cell r="T75" t="str">
            <v>Вид</v>
          </cell>
          <cell r="U75" t="str">
            <v>Количество</v>
          </cell>
          <cell r="V75" t="str">
            <v>Единица измерения</v>
          </cell>
          <cell r="W75" t="str">
            <v>Итоговое количество</v>
          </cell>
          <cell r="X75" t="str">
            <v>Источник финансирования</v>
          </cell>
        </row>
        <row r="76">
          <cell r="Q76">
            <v>1</v>
          </cell>
          <cell r="R76" t="str">
            <v>Аптечка</v>
          </cell>
          <cell r="S76" t="str">
            <v>Для оказания первой помощи</v>
          </cell>
          <cell r="T76" t="str">
            <v>Охрана труда</v>
          </cell>
          <cell r="U76">
            <v>1</v>
          </cell>
          <cell r="V76" t="str">
            <v>шт</v>
          </cell>
          <cell r="W76">
            <v>1</v>
          </cell>
          <cell r="X76" t="str">
            <v>наличие</v>
          </cell>
        </row>
        <row r="77">
          <cell r="Q77">
            <v>2</v>
          </cell>
          <cell r="R77" t="str">
            <v>Огнетушитель</v>
          </cell>
          <cell r="S77" t="str">
            <v>порошковый</v>
          </cell>
          <cell r="T77" t="str">
            <v>Охрана труда</v>
          </cell>
          <cell r="U77">
            <v>1</v>
          </cell>
          <cell r="V77" t="str">
            <v>шт</v>
          </cell>
          <cell r="W77">
            <v>1</v>
          </cell>
          <cell r="X77" t="str">
            <v>наличие</v>
          </cell>
        </row>
        <row r="78">
          <cell r="Q78">
            <v>3</v>
          </cell>
          <cell r="R78" t="str">
            <v>Санитайзер</v>
          </cell>
          <cell r="S78" t="str">
            <v>252x175x520 мм</v>
          </cell>
          <cell r="T78" t="str">
            <v>Охрана труда</v>
          </cell>
          <cell r="U78">
            <v>1</v>
          </cell>
          <cell r="V78" t="str">
            <v>шт</v>
          </cell>
          <cell r="W78">
            <v>1</v>
          </cell>
          <cell r="X78" t="str">
            <v>наличие</v>
          </cell>
        </row>
        <row r="79">
          <cell r="Q79">
            <v>4</v>
          </cell>
          <cell r="R79" t="str">
            <v xml:space="preserve">Маски медицинские одноразовые </v>
          </cell>
          <cell r="S79" t="str">
            <v>17.5 см х 9.5 см</v>
          </cell>
          <cell r="T79" t="str">
            <v>Охрана труда</v>
          </cell>
          <cell r="U79">
            <v>1</v>
          </cell>
          <cell r="V79" t="str">
            <v>шт</v>
          </cell>
          <cell r="W79">
            <v>25</v>
          </cell>
          <cell r="X79" t="str">
            <v>наличие</v>
          </cell>
        </row>
      </sheetData>
      <sheetData sheetId="7"/>
      <sheetData sheetId="8"/>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dimension ref="A1:H57"/>
  <sheetViews>
    <sheetView tabSelected="1" topLeftCell="A38" workbookViewId="0">
      <selection activeCell="E57" sqref="E57"/>
    </sheetView>
  </sheetViews>
  <sheetFormatPr defaultColWidth="0" defaultRowHeight="15" x14ac:dyDescent="0.25"/>
  <cols>
    <col min="1" max="1" width="5.140625" style="12" customWidth="1"/>
    <col min="2" max="2" width="52" customWidth="1"/>
    <col min="3" max="3" width="33.5703125" customWidth="1"/>
    <col min="4" max="4" width="26.5703125" customWidth="1"/>
    <col min="5" max="5" width="15.5703125" customWidth="1"/>
    <col min="6" max="6" width="14.85546875" style="41" customWidth="1"/>
    <col min="7" max="7" width="14.42578125" customWidth="1"/>
    <col min="8" max="8" width="30.28515625" hidden="1" customWidth="1"/>
    <col min="9" max="16384" width="9.140625" hidden="1"/>
  </cols>
  <sheetData>
    <row r="1" spans="1:8" ht="23.25" x14ac:dyDescent="0.25">
      <c r="A1" s="254" t="s">
        <v>359</v>
      </c>
      <c r="B1" s="255"/>
      <c r="C1" s="255"/>
      <c r="D1" s="255"/>
      <c r="E1" s="255"/>
      <c r="F1" s="255"/>
      <c r="G1" s="256"/>
    </row>
    <row r="2" spans="1:8" ht="83.25" customHeight="1" x14ac:dyDescent="0.25">
      <c r="A2" s="257" t="s">
        <v>20</v>
      </c>
      <c r="B2" s="257"/>
      <c r="C2" s="258" t="s">
        <v>358</v>
      </c>
      <c r="D2" s="259"/>
      <c r="E2" s="259"/>
      <c r="F2" s="259"/>
      <c r="G2" s="259"/>
    </row>
    <row r="3" spans="1:8" ht="20.25" x14ac:dyDescent="0.25">
      <c r="A3" s="269" t="s">
        <v>12</v>
      </c>
      <c r="B3" s="269"/>
      <c r="C3" s="269"/>
      <c r="D3" s="269"/>
      <c r="E3" s="269"/>
      <c r="F3" s="269"/>
      <c r="G3" s="270"/>
    </row>
    <row r="4" spans="1:8" ht="15.75" thickBot="1" x14ac:dyDescent="0.3">
      <c r="A4" s="271" t="s">
        <v>18</v>
      </c>
      <c r="B4" s="272"/>
      <c r="C4" s="7">
        <v>12</v>
      </c>
      <c r="D4" s="8"/>
      <c r="E4" s="8"/>
      <c r="F4" s="8"/>
      <c r="G4" s="8"/>
    </row>
    <row r="5" spans="1:8" x14ac:dyDescent="0.25">
      <c r="A5" s="263" t="s">
        <v>13</v>
      </c>
      <c r="B5" s="264"/>
      <c r="C5" s="264"/>
      <c r="D5" s="264"/>
      <c r="E5" s="264"/>
      <c r="F5" s="264"/>
      <c r="G5" s="265"/>
    </row>
    <row r="6" spans="1:8" x14ac:dyDescent="0.25">
      <c r="A6" s="266" t="s">
        <v>21</v>
      </c>
      <c r="B6" s="267"/>
      <c r="C6" s="267"/>
      <c r="D6" s="267"/>
      <c r="E6" s="267"/>
      <c r="F6" s="267"/>
      <c r="G6" s="268"/>
    </row>
    <row r="7" spans="1:8" x14ac:dyDescent="0.25">
      <c r="A7" s="266" t="s">
        <v>28</v>
      </c>
      <c r="B7" s="267"/>
      <c r="C7" s="267"/>
      <c r="D7" s="267"/>
      <c r="E7" s="267"/>
      <c r="F7" s="267"/>
      <c r="G7" s="268"/>
    </row>
    <row r="8" spans="1:8" x14ac:dyDescent="0.25">
      <c r="A8" s="266" t="s">
        <v>27</v>
      </c>
      <c r="B8" s="267"/>
      <c r="C8" s="267"/>
      <c r="D8" s="267"/>
      <c r="E8" s="267"/>
      <c r="F8" s="267"/>
      <c r="G8" s="268"/>
    </row>
    <row r="9" spans="1:8" x14ac:dyDescent="0.25">
      <c r="A9" s="266" t="s">
        <v>26</v>
      </c>
      <c r="B9" s="267"/>
      <c r="C9" s="267"/>
      <c r="D9" s="267"/>
      <c r="E9" s="267"/>
      <c r="F9" s="267"/>
      <c r="G9" s="268"/>
    </row>
    <row r="10" spans="1:8" x14ac:dyDescent="0.25">
      <c r="A10" s="266" t="s">
        <v>24</v>
      </c>
      <c r="B10" s="267"/>
      <c r="C10" s="267"/>
      <c r="D10" s="267"/>
      <c r="E10" s="267"/>
      <c r="F10" s="267"/>
      <c r="G10" s="268"/>
    </row>
    <row r="11" spans="1:8" x14ac:dyDescent="0.25">
      <c r="A11" s="266" t="s">
        <v>25</v>
      </c>
      <c r="B11" s="267"/>
      <c r="C11" s="267"/>
      <c r="D11" s="267"/>
      <c r="E11" s="267"/>
      <c r="F11" s="267"/>
      <c r="G11" s="268"/>
    </row>
    <row r="12" spans="1:8" x14ac:dyDescent="0.25">
      <c r="A12" s="266" t="s">
        <v>23</v>
      </c>
      <c r="B12" s="267"/>
      <c r="C12" s="267"/>
      <c r="D12" s="267"/>
      <c r="E12" s="267"/>
      <c r="F12" s="267"/>
      <c r="G12" s="268"/>
    </row>
    <row r="13" spans="1:8" ht="15.75" thickBot="1" x14ac:dyDescent="0.3">
      <c r="A13" s="260" t="s">
        <v>22</v>
      </c>
      <c r="B13" s="261"/>
      <c r="C13" s="261"/>
      <c r="D13" s="261"/>
      <c r="E13" s="261"/>
      <c r="F13" s="261"/>
      <c r="G13" s="262"/>
    </row>
    <row r="14" spans="1:8" ht="30" x14ac:dyDescent="0.25">
      <c r="A14" s="6" t="s">
        <v>0</v>
      </c>
      <c r="B14" s="6" t="s">
        <v>1</v>
      </c>
      <c r="C14" s="6" t="s">
        <v>10</v>
      </c>
      <c r="D14" s="6" t="s">
        <v>2</v>
      </c>
      <c r="E14" s="6" t="s">
        <v>4</v>
      </c>
      <c r="F14" s="6" t="s">
        <v>3</v>
      </c>
      <c r="G14" s="6" t="s">
        <v>8</v>
      </c>
      <c r="H14" s="19" t="s">
        <v>59</v>
      </c>
    </row>
    <row r="15" spans="1:8" ht="45" x14ac:dyDescent="0.25">
      <c r="A15" s="6">
        <v>1</v>
      </c>
      <c r="B15" s="32" t="s">
        <v>54</v>
      </c>
      <c r="C15" s="30" t="s">
        <v>17</v>
      </c>
      <c r="D15" s="31" t="s">
        <v>7</v>
      </c>
      <c r="E15" s="13">
        <v>1</v>
      </c>
      <c r="F15" s="6" t="s">
        <v>6</v>
      </c>
      <c r="G15" s="13">
        <v>1</v>
      </c>
    </row>
    <row r="16" spans="1:8" ht="45" x14ac:dyDescent="0.25">
      <c r="A16" s="6">
        <v>2</v>
      </c>
      <c r="B16" s="43" t="s">
        <v>219</v>
      </c>
      <c r="C16" s="30" t="s">
        <v>17</v>
      </c>
      <c r="D16" s="237" t="s">
        <v>11</v>
      </c>
      <c r="E16" s="13">
        <v>1</v>
      </c>
      <c r="F16" s="6" t="s">
        <v>6</v>
      </c>
      <c r="G16" s="13">
        <v>1</v>
      </c>
    </row>
    <row r="17" spans="1:8" ht="45" x14ac:dyDescent="0.25">
      <c r="A17" s="6">
        <v>3</v>
      </c>
      <c r="B17" s="32" t="s">
        <v>48</v>
      </c>
      <c r="C17" s="30" t="s">
        <v>17</v>
      </c>
      <c r="D17" s="31" t="s">
        <v>5</v>
      </c>
      <c r="E17" s="13">
        <v>1</v>
      </c>
      <c r="F17" s="6" t="s">
        <v>6</v>
      </c>
      <c r="G17" s="13">
        <v>1</v>
      </c>
    </row>
    <row r="18" spans="1:8" ht="45" x14ac:dyDescent="0.25">
      <c r="A18" s="6">
        <v>4</v>
      </c>
      <c r="B18" s="10" t="s">
        <v>35</v>
      </c>
      <c r="C18" s="30" t="s">
        <v>17</v>
      </c>
      <c r="D18" s="1" t="s">
        <v>5</v>
      </c>
      <c r="E18" s="13">
        <v>1</v>
      </c>
      <c r="F18" s="6" t="s">
        <v>6</v>
      </c>
      <c r="G18" s="13">
        <v>1</v>
      </c>
      <c r="H18" s="18" t="e">
        <f>COUNTIF(#REF!,B18)</f>
        <v>#REF!</v>
      </c>
    </row>
    <row r="19" spans="1:8" ht="45" x14ac:dyDescent="0.25">
      <c r="A19" s="6">
        <v>5</v>
      </c>
      <c r="B19" s="43" t="s">
        <v>221</v>
      </c>
      <c r="C19" s="30" t="s">
        <v>17</v>
      </c>
      <c r="D19" s="16" t="s">
        <v>11</v>
      </c>
      <c r="E19" s="13">
        <v>1</v>
      </c>
      <c r="F19" s="6" t="s">
        <v>6</v>
      </c>
      <c r="G19" s="13">
        <v>1</v>
      </c>
      <c r="H19" s="18"/>
    </row>
    <row r="20" spans="1:8" ht="45" x14ac:dyDescent="0.25">
      <c r="A20" s="6">
        <v>6</v>
      </c>
      <c r="B20" s="236" t="s">
        <v>34</v>
      </c>
      <c r="C20" s="30" t="s">
        <v>17</v>
      </c>
      <c r="D20" s="1" t="s">
        <v>11</v>
      </c>
      <c r="E20" s="13">
        <v>1</v>
      </c>
      <c r="F20" s="6" t="s">
        <v>6</v>
      </c>
      <c r="G20" s="13">
        <v>1</v>
      </c>
      <c r="H20" s="18"/>
    </row>
    <row r="21" spans="1:8" ht="21" thickBot="1" x14ac:dyDescent="0.3">
      <c r="A21" s="269" t="s">
        <v>15</v>
      </c>
      <c r="B21" s="269"/>
      <c r="C21" s="269"/>
      <c r="D21" s="269"/>
      <c r="E21" s="269"/>
      <c r="F21" s="269"/>
      <c r="G21" s="270"/>
    </row>
    <row r="22" spans="1:8" x14ac:dyDescent="0.25">
      <c r="A22" s="263" t="s">
        <v>13</v>
      </c>
      <c r="B22" s="264"/>
      <c r="C22" s="264"/>
      <c r="D22" s="264"/>
      <c r="E22" s="264"/>
      <c r="F22" s="264"/>
      <c r="G22" s="265"/>
    </row>
    <row r="23" spans="1:8" x14ac:dyDescent="0.25">
      <c r="A23" s="266" t="s">
        <v>21</v>
      </c>
      <c r="B23" s="267"/>
      <c r="C23" s="267"/>
      <c r="D23" s="267"/>
      <c r="E23" s="267"/>
      <c r="F23" s="267"/>
      <c r="G23" s="268"/>
    </row>
    <row r="24" spans="1:8" x14ac:dyDescent="0.25">
      <c r="A24" s="266" t="s">
        <v>28</v>
      </c>
      <c r="B24" s="267"/>
      <c r="C24" s="267"/>
      <c r="D24" s="267"/>
      <c r="E24" s="267"/>
      <c r="F24" s="267"/>
      <c r="G24" s="268"/>
    </row>
    <row r="25" spans="1:8" x14ac:dyDescent="0.25">
      <c r="A25" s="266" t="s">
        <v>27</v>
      </c>
      <c r="B25" s="267"/>
      <c r="C25" s="267"/>
      <c r="D25" s="267"/>
      <c r="E25" s="267"/>
      <c r="F25" s="267"/>
      <c r="G25" s="268"/>
    </row>
    <row r="26" spans="1:8" x14ac:dyDescent="0.25">
      <c r="A26" s="266" t="s">
        <v>26</v>
      </c>
      <c r="B26" s="267"/>
      <c r="C26" s="267"/>
      <c r="D26" s="267"/>
      <c r="E26" s="267"/>
      <c r="F26" s="267"/>
      <c r="G26" s="268"/>
    </row>
    <row r="27" spans="1:8" x14ac:dyDescent="0.25">
      <c r="A27" s="266" t="s">
        <v>24</v>
      </c>
      <c r="B27" s="267"/>
      <c r="C27" s="267"/>
      <c r="D27" s="267"/>
      <c r="E27" s="267"/>
      <c r="F27" s="267"/>
      <c r="G27" s="268"/>
    </row>
    <row r="28" spans="1:8" x14ac:dyDescent="0.25">
      <c r="A28" s="266" t="s">
        <v>25</v>
      </c>
      <c r="B28" s="267"/>
      <c r="C28" s="267"/>
      <c r="D28" s="267"/>
      <c r="E28" s="267"/>
      <c r="F28" s="267"/>
      <c r="G28" s="268"/>
    </row>
    <row r="29" spans="1:8" x14ac:dyDescent="0.25">
      <c r="A29" s="266" t="s">
        <v>23</v>
      </c>
      <c r="B29" s="267"/>
      <c r="C29" s="267"/>
      <c r="D29" s="267"/>
      <c r="E29" s="267"/>
      <c r="F29" s="267"/>
      <c r="G29" s="268"/>
    </row>
    <row r="30" spans="1:8" ht="15.75" thickBot="1" x14ac:dyDescent="0.3">
      <c r="A30" s="260" t="s">
        <v>22</v>
      </c>
      <c r="B30" s="261"/>
      <c r="C30" s="261"/>
      <c r="D30" s="261"/>
      <c r="E30" s="261"/>
      <c r="F30" s="261"/>
      <c r="G30" s="262"/>
    </row>
    <row r="31" spans="1:8" ht="30" x14ac:dyDescent="0.25">
      <c r="A31" s="6" t="s">
        <v>0</v>
      </c>
      <c r="B31" s="6" t="s">
        <v>1</v>
      </c>
      <c r="C31" s="6" t="s">
        <v>10</v>
      </c>
      <c r="D31" s="6" t="s">
        <v>2</v>
      </c>
      <c r="E31" s="6" t="s">
        <v>4</v>
      </c>
      <c r="F31" s="6" t="s">
        <v>3</v>
      </c>
      <c r="G31" s="6" t="s">
        <v>8</v>
      </c>
    </row>
    <row r="32" spans="1:8" ht="47.25" x14ac:dyDescent="0.25">
      <c r="A32" s="3">
        <v>1</v>
      </c>
      <c r="B32" s="35" t="s">
        <v>56</v>
      </c>
      <c r="C32" s="24" t="s">
        <v>17</v>
      </c>
      <c r="D32" s="25" t="s">
        <v>7</v>
      </c>
      <c r="E32" s="34">
        <v>1</v>
      </c>
      <c r="F32" s="22" t="s">
        <v>65</v>
      </c>
      <c r="G32" s="33">
        <f>E32*$C$4</f>
        <v>12</v>
      </c>
    </row>
    <row r="33" spans="1:7" ht="47.25" x14ac:dyDescent="0.25">
      <c r="A33" s="3">
        <v>2</v>
      </c>
      <c r="B33" s="35" t="s">
        <v>43</v>
      </c>
      <c r="C33" s="24" t="s">
        <v>17</v>
      </c>
      <c r="D33" s="25" t="s">
        <v>7</v>
      </c>
      <c r="E33" s="34">
        <v>1</v>
      </c>
      <c r="F33" s="22" t="s">
        <v>64</v>
      </c>
      <c r="G33" s="33">
        <f>E33*$C$4</f>
        <v>12</v>
      </c>
    </row>
    <row r="34" spans="1:7" ht="21" thickBot="1" x14ac:dyDescent="0.3">
      <c r="A34" s="269" t="s">
        <v>16</v>
      </c>
      <c r="B34" s="269"/>
      <c r="C34" s="269"/>
      <c r="D34" s="269"/>
      <c r="E34" s="269"/>
      <c r="F34" s="269"/>
      <c r="G34" s="270"/>
    </row>
    <row r="35" spans="1:7" x14ac:dyDescent="0.25">
      <c r="A35" s="263" t="s">
        <v>13</v>
      </c>
      <c r="B35" s="264"/>
      <c r="C35" s="264"/>
      <c r="D35" s="264"/>
      <c r="E35" s="264"/>
      <c r="F35" s="264"/>
      <c r="G35" s="265"/>
    </row>
    <row r="36" spans="1:7" x14ac:dyDescent="0.25">
      <c r="A36" s="266" t="s">
        <v>21</v>
      </c>
      <c r="B36" s="267"/>
      <c r="C36" s="267"/>
      <c r="D36" s="267"/>
      <c r="E36" s="267"/>
      <c r="F36" s="267"/>
      <c r="G36" s="268"/>
    </row>
    <row r="37" spans="1:7" x14ac:dyDescent="0.25">
      <c r="A37" s="266" t="s">
        <v>28</v>
      </c>
      <c r="B37" s="267"/>
      <c r="C37" s="267"/>
      <c r="D37" s="267"/>
      <c r="E37" s="267"/>
      <c r="F37" s="267"/>
      <c r="G37" s="268"/>
    </row>
    <row r="38" spans="1:7" x14ac:dyDescent="0.25">
      <c r="A38" s="266" t="s">
        <v>27</v>
      </c>
      <c r="B38" s="267"/>
      <c r="C38" s="267"/>
      <c r="D38" s="267"/>
      <c r="E38" s="267"/>
      <c r="F38" s="267"/>
      <c r="G38" s="268"/>
    </row>
    <row r="39" spans="1:7" x14ac:dyDescent="0.25">
      <c r="A39" s="266" t="s">
        <v>26</v>
      </c>
      <c r="B39" s="267"/>
      <c r="C39" s="267"/>
      <c r="D39" s="267"/>
      <c r="E39" s="267"/>
      <c r="F39" s="267"/>
      <c r="G39" s="268"/>
    </row>
    <row r="40" spans="1:7" x14ac:dyDescent="0.25">
      <c r="A40" s="266" t="s">
        <v>24</v>
      </c>
      <c r="B40" s="267"/>
      <c r="C40" s="267"/>
      <c r="D40" s="267"/>
      <c r="E40" s="267"/>
      <c r="F40" s="267"/>
      <c r="G40" s="268"/>
    </row>
    <row r="41" spans="1:7" x14ac:dyDescent="0.25">
      <c r="A41" s="266" t="s">
        <v>25</v>
      </c>
      <c r="B41" s="267"/>
      <c r="C41" s="267"/>
      <c r="D41" s="267"/>
      <c r="E41" s="267"/>
      <c r="F41" s="267"/>
      <c r="G41" s="268"/>
    </row>
    <row r="42" spans="1:7" x14ac:dyDescent="0.25">
      <c r="A42" s="266" t="s">
        <v>23</v>
      </c>
      <c r="B42" s="267"/>
      <c r="C42" s="267"/>
      <c r="D42" s="267"/>
      <c r="E42" s="267"/>
      <c r="F42" s="267"/>
      <c r="G42" s="268"/>
    </row>
    <row r="43" spans="1:7" ht="15.75" thickBot="1" x14ac:dyDescent="0.3">
      <c r="A43" s="260" t="s">
        <v>22</v>
      </c>
      <c r="B43" s="261"/>
      <c r="C43" s="261"/>
      <c r="D43" s="261"/>
      <c r="E43" s="261"/>
      <c r="F43" s="261"/>
      <c r="G43" s="262"/>
    </row>
    <row r="44" spans="1:7" ht="30" x14ac:dyDescent="0.25">
      <c r="A44" s="6" t="s">
        <v>0</v>
      </c>
      <c r="B44" s="6" t="s">
        <v>1</v>
      </c>
      <c r="C44" s="6" t="s">
        <v>10</v>
      </c>
      <c r="D44" s="6" t="s">
        <v>2</v>
      </c>
      <c r="E44" s="6" t="s">
        <v>4</v>
      </c>
      <c r="F44" s="6" t="s">
        <v>3</v>
      </c>
      <c r="G44" s="6" t="s">
        <v>8</v>
      </c>
    </row>
    <row r="45" spans="1:7" ht="47.25" x14ac:dyDescent="0.25">
      <c r="A45" s="3">
        <v>1</v>
      </c>
      <c r="B45" s="141" t="s">
        <v>61</v>
      </c>
      <c r="C45" s="24" t="s">
        <v>17</v>
      </c>
      <c r="D45" s="25" t="s">
        <v>5</v>
      </c>
      <c r="E45" s="34">
        <v>1</v>
      </c>
      <c r="F45" s="19" t="s">
        <v>6</v>
      </c>
      <c r="G45" s="33">
        <v>1</v>
      </c>
    </row>
    <row r="46" spans="1:7" ht="47.25" x14ac:dyDescent="0.25">
      <c r="A46" s="3">
        <v>2</v>
      </c>
      <c r="B46" s="35" t="s">
        <v>56</v>
      </c>
      <c r="C46" s="24" t="s">
        <v>17</v>
      </c>
      <c r="D46" s="25" t="s">
        <v>7</v>
      </c>
      <c r="E46" s="34">
        <v>1</v>
      </c>
      <c r="F46" s="22" t="s">
        <v>6</v>
      </c>
      <c r="G46" s="33">
        <v>1</v>
      </c>
    </row>
    <row r="47" spans="1:7" ht="47.25" x14ac:dyDescent="0.25">
      <c r="A47" s="2">
        <v>3</v>
      </c>
      <c r="B47" s="35" t="s">
        <v>43</v>
      </c>
      <c r="C47" s="24" t="s">
        <v>17</v>
      </c>
      <c r="D47" s="25" t="s">
        <v>7</v>
      </c>
      <c r="E47" s="34">
        <v>1</v>
      </c>
      <c r="F47" s="85" t="s">
        <v>6</v>
      </c>
      <c r="G47" s="33">
        <v>1</v>
      </c>
    </row>
    <row r="48" spans="1:7" ht="20.25" x14ac:dyDescent="0.25">
      <c r="A48" s="269" t="s">
        <v>14</v>
      </c>
      <c r="B48" s="269"/>
      <c r="C48" s="269"/>
      <c r="D48" s="269"/>
      <c r="E48" s="269"/>
      <c r="F48" s="269"/>
      <c r="G48" s="270"/>
    </row>
    <row r="49" spans="1:8" ht="30" x14ac:dyDescent="0.25">
      <c r="A49" s="3" t="s">
        <v>0</v>
      </c>
      <c r="B49" s="3" t="s">
        <v>1</v>
      </c>
      <c r="C49" s="3" t="s">
        <v>10</v>
      </c>
      <c r="D49" s="3" t="s">
        <v>2</v>
      </c>
      <c r="E49" s="3" t="s">
        <v>4</v>
      </c>
      <c r="F49" s="3" t="s">
        <v>3</v>
      </c>
      <c r="G49" s="3" t="s">
        <v>8</v>
      </c>
    </row>
    <row r="50" spans="1:8" ht="45" x14ac:dyDescent="0.25">
      <c r="A50" s="2">
        <v>1</v>
      </c>
      <c r="B50" s="11" t="s">
        <v>30</v>
      </c>
      <c r="C50" s="5" t="s">
        <v>17</v>
      </c>
      <c r="D50" s="40" t="s">
        <v>9</v>
      </c>
      <c r="E50" s="4">
        <v>1</v>
      </c>
      <c r="F50" s="9" t="s">
        <v>6</v>
      </c>
      <c r="G50" s="4">
        <f>E50</f>
        <v>1</v>
      </c>
    </row>
    <row r="51" spans="1:8" ht="47.25" x14ac:dyDescent="0.25">
      <c r="A51" s="2">
        <v>2</v>
      </c>
      <c r="B51" s="252" t="s">
        <v>70</v>
      </c>
      <c r="C51" s="24" t="s">
        <v>17</v>
      </c>
      <c r="D51" s="107" t="s">
        <v>58</v>
      </c>
      <c r="E51" s="239">
        <f>$C$4</f>
        <v>12</v>
      </c>
      <c r="F51" s="241" t="s">
        <v>6</v>
      </c>
      <c r="G51" s="239">
        <f>$C$4</f>
        <v>12</v>
      </c>
    </row>
    <row r="52" spans="1:8" ht="45" x14ac:dyDescent="0.25">
      <c r="A52" s="2">
        <v>3</v>
      </c>
      <c r="B52" s="10" t="s">
        <v>33</v>
      </c>
      <c r="C52" s="5" t="s">
        <v>17</v>
      </c>
      <c r="D52" s="40" t="s">
        <v>9</v>
      </c>
      <c r="E52" s="4">
        <v>1</v>
      </c>
      <c r="F52" s="9" t="s">
        <v>6</v>
      </c>
      <c r="G52" s="240">
        <f>E52</f>
        <v>1</v>
      </c>
    </row>
    <row r="53" spans="1:8" ht="45" x14ac:dyDescent="0.25">
      <c r="A53" s="2">
        <v>4</v>
      </c>
      <c r="B53" s="238" t="s">
        <v>63</v>
      </c>
      <c r="C53" s="5" t="s">
        <v>17</v>
      </c>
      <c r="D53" s="107" t="s">
        <v>9</v>
      </c>
      <c r="E53" s="239">
        <f>$C$4</f>
        <v>12</v>
      </c>
      <c r="F53" s="241" t="s">
        <v>6</v>
      </c>
      <c r="G53" s="239">
        <f>$C$4</f>
        <v>12</v>
      </c>
    </row>
    <row r="54" spans="1:8" ht="45" x14ac:dyDescent="0.25">
      <c r="A54" s="2">
        <v>5</v>
      </c>
      <c r="B54" s="39" t="s">
        <v>31</v>
      </c>
      <c r="C54" s="5" t="s">
        <v>17</v>
      </c>
      <c r="D54" s="40" t="s">
        <v>9</v>
      </c>
      <c r="E54" s="240">
        <v>1</v>
      </c>
      <c r="F54" s="38" t="s">
        <v>6</v>
      </c>
      <c r="G54" s="240">
        <f>E54</f>
        <v>1</v>
      </c>
    </row>
    <row r="55" spans="1:8" s="148" customFormat="1" ht="47.25" x14ac:dyDescent="0.25">
      <c r="A55" s="2">
        <v>6</v>
      </c>
      <c r="B55" s="104" t="s">
        <v>71</v>
      </c>
      <c r="C55" s="24" t="s">
        <v>17</v>
      </c>
      <c r="D55" s="107" t="s">
        <v>58</v>
      </c>
      <c r="E55" s="239">
        <f>$C$4</f>
        <v>12</v>
      </c>
      <c r="F55" s="107" t="s">
        <v>73</v>
      </c>
      <c r="G55" s="122">
        <f>$C$4</f>
        <v>12</v>
      </c>
      <c r="H55" s="44" t="e">
        <f>COUNTIF('[1]Сводка по кластерам'!$1:$1048576,B55)</f>
        <v>#VALUE!</v>
      </c>
    </row>
    <row r="56" spans="1:8" s="148" customFormat="1" ht="45" x14ac:dyDescent="0.25">
      <c r="A56" s="2">
        <v>7</v>
      </c>
      <c r="B56" s="253" t="s">
        <v>32</v>
      </c>
      <c r="C56" s="5" t="s">
        <v>17</v>
      </c>
      <c r="D56" s="40" t="s">
        <v>9</v>
      </c>
      <c r="E56" s="240">
        <v>1</v>
      </c>
      <c r="F56" s="38" t="s">
        <v>6</v>
      </c>
      <c r="G56" s="240">
        <f>E56</f>
        <v>1</v>
      </c>
    </row>
    <row r="57" spans="1:8" s="148" customFormat="1" ht="47.25" x14ac:dyDescent="0.25">
      <c r="A57" s="2">
        <v>8</v>
      </c>
      <c r="B57" s="242" t="s">
        <v>72</v>
      </c>
      <c r="C57" s="24" t="s">
        <v>17</v>
      </c>
      <c r="D57" s="107" t="s">
        <v>58</v>
      </c>
      <c r="E57" s="239">
        <f>$C$4</f>
        <v>12</v>
      </c>
      <c r="F57" s="107" t="s">
        <v>6</v>
      </c>
      <c r="G57" s="122">
        <f>$C$4</f>
        <v>12</v>
      </c>
    </row>
  </sheetData>
  <sortState xmlns:xlrd2="http://schemas.microsoft.com/office/spreadsheetml/2017/richdata2" ref="B51:G57">
    <sortCondition ref="B50:B57"/>
  </sortState>
  <mergeCells count="35">
    <mergeCell ref="A42:G42"/>
    <mergeCell ref="A43:G43"/>
    <mergeCell ref="A48:G48"/>
    <mergeCell ref="A36:G36"/>
    <mergeCell ref="A37:G37"/>
    <mergeCell ref="A38:G38"/>
    <mergeCell ref="A39:G39"/>
    <mergeCell ref="A40:G40"/>
    <mergeCell ref="A41:G41"/>
    <mergeCell ref="A35:G35"/>
    <mergeCell ref="A21:G21"/>
    <mergeCell ref="A22:G22"/>
    <mergeCell ref="A23:G23"/>
    <mergeCell ref="A24:G24"/>
    <mergeCell ref="A25:G25"/>
    <mergeCell ref="A26:G26"/>
    <mergeCell ref="A27:G27"/>
    <mergeCell ref="A28:G28"/>
    <mergeCell ref="A29:G29"/>
    <mergeCell ref="A30:G30"/>
    <mergeCell ref="A34:G34"/>
    <mergeCell ref="A1:G1"/>
    <mergeCell ref="A2:B2"/>
    <mergeCell ref="C2:G2"/>
    <mergeCell ref="A13:G13"/>
    <mergeCell ref="A5:G5"/>
    <mergeCell ref="A6:G6"/>
    <mergeCell ref="A7:G7"/>
    <mergeCell ref="A8:G8"/>
    <mergeCell ref="A9:G9"/>
    <mergeCell ref="A10:G10"/>
    <mergeCell ref="A11:G11"/>
    <mergeCell ref="A3:G3"/>
    <mergeCell ref="A4:B4"/>
    <mergeCell ref="A12:G12"/>
  </mergeCells>
  <dataValidations count="3">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32 B45" xr:uid="{961E871C-6FA3-4970-8E15-FA277242BF08}"/>
    <dataValidation type="list" allowBlank="1" showInputMessage="1" showErrorMessage="1" sqref="D15:D17" xr:uid="{3A530EFB-A676-4730-93F2-13876E48465C}">
      <formula1>"Мебель, Оборудование, Программное обеспечение, Оборудование IT"</formula1>
    </dataValidation>
    <dataValidation type="list" allowBlank="1" showInputMessage="1" showErrorMessage="1" sqref="D50:D51" xr:uid="{E7B0AEAF-CE11-4135-8AAA-E3F392E3D2E1}">
      <formula1>"Охрана труда, Техника безопасности"</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D32:D33 D18:D20 D45:D47</xm:sqref>
        </x14:dataValidation>
        <x14:dataValidation type="list" allowBlank="1" showInputMessage="1" showErrorMessage="1" xr:uid="{A1427F8C-28C4-4E1C-93BF-23B917BC3A45}">
          <x14:formula1>
            <xm:f>Виды!$A$1:$A$6</xm:f>
          </x14:formula1>
          <xm:sqref>D54:D57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dimension ref="A1:H107"/>
  <sheetViews>
    <sheetView zoomScaleNormal="100" workbookViewId="0">
      <pane ySplit="1" topLeftCell="A2" activePane="bottomLeft" state="frozen"/>
      <selection pane="bottomLeft" activeCell="A108" sqref="A108:G108"/>
    </sheetView>
  </sheetViews>
  <sheetFormatPr defaultColWidth="0" defaultRowHeight="15.75" x14ac:dyDescent="0.25"/>
  <cols>
    <col min="1" max="1" width="8.5703125" style="148" customWidth="1"/>
    <col min="2" max="2" width="60.85546875" style="143" customWidth="1"/>
    <col min="3" max="3" width="54.42578125" style="148" customWidth="1"/>
    <col min="4" max="4" width="23" style="102" bestFit="1" customWidth="1"/>
    <col min="5" max="5" width="12.5703125" style="148" customWidth="1"/>
    <col min="6" max="6" width="13.42578125" style="148" customWidth="1"/>
    <col min="7" max="7" width="12" style="148" customWidth="1"/>
    <col min="8" max="8" width="26.7109375" style="148" hidden="1" customWidth="1"/>
    <col min="9" max="9" width="0" style="148" hidden="1" customWidth="1"/>
    <col min="10" max="16384" width="0" style="148" hidden="1"/>
  </cols>
  <sheetData>
    <row r="1" spans="1:8" ht="47.25" x14ac:dyDescent="0.25">
      <c r="A1" s="14" t="s">
        <v>0</v>
      </c>
      <c r="B1" s="14" t="s">
        <v>1</v>
      </c>
      <c r="C1" s="14" t="s">
        <v>10</v>
      </c>
      <c r="D1" s="14" t="s">
        <v>2</v>
      </c>
      <c r="E1" s="14" t="s">
        <v>4</v>
      </c>
      <c r="F1" s="14" t="s">
        <v>3</v>
      </c>
      <c r="G1" s="14" t="s">
        <v>8</v>
      </c>
      <c r="H1" s="218" t="s">
        <v>59</v>
      </c>
    </row>
    <row r="2" spans="1:8" x14ac:dyDescent="0.25">
      <c r="A2" s="273" t="s">
        <v>7</v>
      </c>
      <c r="B2" s="273"/>
      <c r="C2" s="273"/>
      <c r="D2" s="273"/>
      <c r="E2" s="273"/>
      <c r="F2" s="273"/>
      <c r="G2" s="273"/>
    </row>
    <row r="3" spans="1:8" ht="31.5" x14ac:dyDescent="0.25">
      <c r="A3" s="228">
        <v>1</v>
      </c>
      <c r="B3" s="137" t="s">
        <v>159</v>
      </c>
      <c r="C3" s="24" t="s">
        <v>17</v>
      </c>
      <c r="D3" s="25" t="s">
        <v>7</v>
      </c>
      <c r="E3" s="227">
        <v>1</v>
      </c>
      <c r="F3" s="46" t="s">
        <v>6</v>
      </c>
      <c r="G3" s="227">
        <v>1</v>
      </c>
      <c r="H3" s="44"/>
    </row>
    <row r="4" spans="1:8" ht="31.5" x14ac:dyDescent="0.25">
      <c r="A4" s="219">
        <v>2</v>
      </c>
      <c r="B4" s="220" t="s">
        <v>55</v>
      </c>
      <c r="C4" s="221" t="s">
        <v>17</v>
      </c>
      <c r="D4" s="222" t="s">
        <v>7</v>
      </c>
      <c r="E4" s="223">
        <v>1</v>
      </c>
      <c r="F4" s="224" t="s">
        <v>6</v>
      </c>
      <c r="G4" s="223">
        <v>1</v>
      </c>
      <c r="H4" s="44" t="e">
        <f>COUNTIF(#REF!,B4)</f>
        <v>#REF!</v>
      </c>
    </row>
    <row r="5" spans="1:8" ht="31.5" x14ac:dyDescent="0.25">
      <c r="A5" s="228">
        <v>3</v>
      </c>
      <c r="B5" s="220" t="s">
        <v>53</v>
      </c>
      <c r="C5" s="221" t="s">
        <v>17</v>
      </c>
      <c r="D5" s="222" t="s">
        <v>7</v>
      </c>
      <c r="E5" s="223">
        <v>1</v>
      </c>
      <c r="F5" s="224" t="s">
        <v>6</v>
      </c>
      <c r="G5" s="223">
        <v>1</v>
      </c>
      <c r="H5" s="44" t="e">
        <f>COUNTIF(#REF!,B5)</f>
        <v>#REF!</v>
      </c>
    </row>
    <row r="6" spans="1:8" ht="31.5" x14ac:dyDescent="0.25">
      <c r="A6" s="219">
        <v>4</v>
      </c>
      <c r="B6" s="229" t="s">
        <v>42</v>
      </c>
      <c r="C6" s="221" t="s">
        <v>17</v>
      </c>
      <c r="D6" s="222" t="s">
        <v>7</v>
      </c>
      <c r="E6" s="223">
        <v>1</v>
      </c>
      <c r="F6" s="224" t="s">
        <v>6</v>
      </c>
      <c r="G6" s="223">
        <v>1</v>
      </c>
      <c r="H6" s="44" t="e">
        <f>COUNTIF(#REF!,B6)</f>
        <v>#REF!</v>
      </c>
    </row>
    <row r="7" spans="1:8" ht="31.5" x14ac:dyDescent="0.25">
      <c r="A7" s="228">
        <v>5</v>
      </c>
      <c r="B7" s="220" t="s">
        <v>52</v>
      </c>
      <c r="C7" s="221" t="s">
        <v>17</v>
      </c>
      <c r="D7" s="222" t="s">
        <v>7</v>
      </c>
      <c r="E7" s="223">
        <v>1</v>
      </c>
      <c r="F7" s="224" t="s">
        <v>6</v>
      </c>
      <c r="G7" s="225">
        <v>1</v>
      </c>
      <c r="H7" s="44" t="e">
        <f>COUNTIF(#REF!,B7)</f>
        <v>#REF!</v>
      </c>
    </row>
    <row r="8" spans="1:8" ht="31.5" x14ac:dyDescent="0.25">
      <c r="A8" s="219">
        <v>6</v>
      </c>
      <c r="B8" s="35" t="s">
        <v>267</v>
      </c>
      <c r="C8" s="24" t="s">
        <v>17</v>
      </c>
      <c r="D8" s="25" t="s">
        <v>7</v>
      </c>
      <c r="E8" s="223">
        <v>1</v>
      </c>
      <c r="F8" s="20" t="s">
        <v>6</v>
      </c>
      <c r="G8" s="225">
        <v>1</v>
      </c>
      <c r="H8" s="44"/>
    </row>
    <row r="9" spans="1:8" ht="31.5" x14ac:dyDescent="0.25">
      <c r="A9" s="228">
        <v>7</v>
      </c>
      <c r="B9" s="150" t="s">
        <v>41</v>
      </c>
      <c r="C9" s="36" t="s">
        <v>17</v>
      </c>
      <c r="D9" s="25" t="s">
        <v>7</v>
      </c>
      <c r="E9" s="34">
        <v>1</v>
      </c>
      <c r="F9" s="65" t="s">
        <v>6</v>
      </c>
      <c r="G9" s="34">
        <v>1</v>
      </c>
      <c r="H9" s="44"/>
    </row>
    <row r="10" spans="1:8" ht="31.5" x14ac:dyDescent="0.25">
      <c r="A10" s="219">
        <v>8</v>
      </c>
      <c r="B10" s="141" t="s">
        <v>50</v>
      </c>
      <c r="C10" s="24" t="s">
        <v>17</v>
      </c>
      <c r="D10" s="25" t="s">
        <v>7</v>
      </c>
      <c r="E10" s="34">
        <v>1</v>
      </c>
      <c r="F10" s="20" t="s">
        <v>6</v>
      </c>
      <c r="G10" s="34">
        <v>1</v>
      </c>
      <c r="H10" s="44"/>
    </row>
    <row r="11" spans="1:8" x14ac:dyDescent="0.25">
      <c r="A11" s="273" t="s">
        <v>5</v>
      </c>
      <c r="B11" s="273"/>
      <c r="C11" s="273"/>
      <c r="D11" s="273"/>
      <c r="E11" s="273"/>
      <c r="F11" s="273"/>
      <c r="G11" s="273"/>
      <c r="H11" s="44"/>
    </row>
    <row r="12" spans="1:8" ht="31.5" x14ac:dyDescent="0.25">
      <c r="A12" s="219">
        <v>1</v>
      </c>
      <c r="B12" s="226" t="s">
        <v>46</v>
      </c>
      <c r="C12" s="221" t="s">
        <v>17</v>
      </c>
      <c r="D12" s="222" t="s">
        <v>5</v>
      </c>
      <c r="E12" s="227">
        <v>1</v>
      </c>
      <c r="F12" s="110" t="s">
        <v>6</v>
      </c>
      <c r="G12" s="227">
        <v>1</v>
      </c>
      <c r="H12" s="44" t="e">
        <f>COUNTIF(#REF!,B12)</f>
        <v>#REF!</v>
      </c>
    </row>
    <row r="13" spans="1:8" ht="31.5" x14ac:dyDescent="0.25">
      <c r="A13" s="219">
        <v>2</v>
      </c>
      <c r="B13" s="220" t="s">
        <v>45</v>
      </c>
      <c r="C13" s="221" t="s">
        <v>17</v>
      </c>
      <c r="D13" s="222" t="s">
        <v>5</v>
      </c>
      <c r="E13" s="227">
        <v>1</v>
      </c>
      <c r="F13" s="110" t="s">
        <v>6</v>
      </c>
      <c r="G13" s="227">
        <v>1</v>
      </c>
      <c r="H13" s="44" t="e">
        <f>COUNTIF(#REF!,B13)</f>
        <v>#REF!</v>
      </c>
    </row>
    <row r="14" spans="1:8" ht="31.5" x14ac:dyDescent="0.25">
      <c r="A14" s="219">
        <v>3</v>
      </c>
      <c r="B14" s="229" t="s">
        <v>78</v>
      </c>
      <c r="C14" s="221" t="s">
        <v>17</v>
      </c>
      <c r="D14" s="222" t="s">
        <v>5</v>
      </c>
      <c r="E14" s="227">
        <v>1</v>
      </c>
      <c r="F14" s="110" t="s">
        <v>6</v>
      </c>
      <c r="G14" s="227">
        <v>1</v>
      </c>
      <c r="H14" s="44" t="e">
        <f>COUNTIF(#REF!,B14)</f>
        <v>#REF!</v>
      </c>
    </row>
    <row r="15" spans="1:8" ht="31.5" x14ac:dyDescent="0.25">
      <c r="A15" s="219">
        <v>4</v>
      </c>
      <c r="B15" s="226" t="s">
        <v>60</v>
      </c>
      <c r="C15" s="221" t="s">
        <v>17</v>
      </c>
      <c r="D15" s="222" t="s">
        <v>5</v>
      </c>
      <c r="E15" s="227">
        <v>1</v>
      </c>
      <c r="F15" s="110" t="s">
        <v>6</v>
      </c>
      <c r="G15" s="227">
        <v>1</v>
      </c>
      <c r="H15" s="44" t="e">
        <f>COUNTIF(#REF!,B15)</f>
        <v>#REF!</v>
      </c>
    </row>
    <row r="16" spans="1:8" ht="31.5" x14ac:dyDescent="0.25">
      <c r="A16" s="219">
        <v>5</v>
      </c>
      <c r="B16" s="104" t="s">
        <v>314</v>
      </c>
      <c r="C16" s="221" t="s">
        <v>17</v>
      </c>
      <c r="D16" s="222" t="s">
        <v>5</v>
      </c>
      <c r="E16" s="227">
        <v>1</v>
      </c>
      <c r="F16" s="110" t="s">
        <v>6</v>
      </c>
      <c r="G16" s="227">
        <v>1</v>
      </c>
      <c r="H16" s="44"/>
    </row>
    <row r="17" spans="1:8" ht="31.5" x14ac:dyDescent="0.25">
      <c r="A17" s="219">
        <v>6</v>
      </c>
      <c r="B17" s="141" t="s">
        <v>61</v>
      </c>
      <c r="C17" s="24" t="s">
        <v>17</v>
      </c>
      <c r="D17" s="25" t="s">
        <v>5</v>
      </c>
      <c r="E17" s="34">
        <v>1</v>
      </c>
      <c r="F17" s="110" t="s">
        <v>6</v>
      </c>
      <c r="G17" s="33">
        <v>1</v>
      </c>
      <c r="H17" s="44"/>
    </row>
    <row r="18" spans="1:8" ht="31.5" x14ac:dyDescent="0.25">
      <c r="A18" s="219">
        <v>7</v>
      </c>
      <c r="B18" s="226" t="s">
        <v>48</v>
      </c>
      <c r="C18" s="221" t="s">
        <v>17</v>
      </c>
      <c r="D18" s="222" t="s">
        <v>5</v>
      </c>
      <c r="E18" s="227">
        <v>1</v>
      </c>
      <c r="F18" s="110" t="s">
        <v>6</v>
      </c>
      <c r="G18" s="227">
        <v>1</v>
      </c>
      <c r="H18" s="44" t="e">
        <f>COUNTIF(#REF!,B18)</f>
        <v>#REF!</v>
      </c>
    </row>
    <row r="19" spans="1:8" ht="31.5" x14ac:dyDescent="0.25">
      <c r="A19" s="219">
        <v>8</v>
      </c>
      <c r="B19" s="220" t="s">
        <v>49</v>
      </c>
      <c r="C19" s="221" t="s">
        <v>17</v>
      </c>
      <c r="D19" s="222" t="s">
        <v>5</v>
      </c>
      <c r="E19" s="227">
        <v>1</v>
      </c>
      <c r="F19" s="110" t="s">
        <v>6</v>
      </c>
      <c r="G19" s="227">
        <v>1</v>
      </c>
      <c r="H19" s="44" t="e">
        <f>COUNTIF(#REF!,B19)</f>
        <v>#REF!</v>
      </c>
    </row>
    <row r="20" spans="1:8" ht="31.5" x14ac:dyDescent="0.25">
      <c r="A20" s="219">
        <v>9</v>
      </c>
      <c r="B20" s="226" t="s">
        <v>47</v>
      </c>
      <c r="C20" s="221" t="s">
        <v>17</v>
      </c>
      <c r="D20" s="222" t="s">
        <v>5</v>
      </c>
      <c r="E20" s="227">
        <v>1</v>
      </c>
      <c r="F20" s="110" t="s">
        <v>6</v>
      </c>
      <c r="G20" s="227">
        <v>1</v>
      </c>
      <c r="H20" s="44" t="e">
        <f>COUNTIF(#REF!,B20)</f>
        <v>#REF!</v>
      </c>
    </row>
    <row r="21" spans="1:8" x14ac:dyDescent="0.25">
      <c r="A21" s="273" t="s">
        <v>66</v>
      </c>
      <c r="B21" s="274"/>
      <c r="C21" s="273"/>
      <c r="D21" s="273"/>
      <c r="E21" s="273"/>
      <c r="F21" s="273"/>
      <c r="G21" s="273"/>
      <c r="H21" s="44"/>
    </row>
    <row r="22" spans="1:8" ht="31.5" x14ac:dyDescent="0.25">
      <c r="A22" s="228">
        <v>1</v>
      </c>
      <c r="B22" s="244" t="s">
        <v>360</v>
      </c>
      <c r="C22" s="243" t="s">
        <v>17</v>
      </c>
      <c r="D22" s="25" t="s">
        <v>11</v>
      </c>
      <c r="E22" s="227">
        <v>1</v>
      </c>
      <c r="F22" s="82" t="s">
        <v>6</v>
      </c>
      <c r="G22" s="227">
        <v>1</v>
      </c>
      <c r="H22" s="44"/>
    </row>
    <row r="23" spans="1:8" ht="47.25" x14ac:dyDescent="0.25">
      <c r="A23" s="228">
        <v>2</v>
      </c>
      <c r="B23" s="244" t="s">
        <v>361</v>
      </c>
      <c r="C23" s="243" t="s">
        <v>17</v>
      </c>
      <c r="D23" s="25" t="s">
        <v>19</v>
      </c>
      <c r="E23" s="227">
        <v>1</v>
      </c>
      <c r="F23" s="82" t="s">
        <v>6</v>
      </c>
      <c r="G23" s="227">
        <v>1</v>
      </c>
      <c r="H23" s="44"/>
    </row>
    <row r="24" spans="1:8" ht="47.25" x14ac:dyDescent="0.25">
      <c r="A24" s="228">
        <v>3</v>
      </c>
      <c r="B24" s="246" t="s">
        <v>288</v>
      </c>
      <c r="C24" s="243" t="s">
        <v>17</v>
      </c>
      <c r="D24" s="25" t="s">
        <v>11</v>
      </c>
      <c r="E24" s="227">
        <v>1</v>
      </c>
      <c r="F24" s="82" t="s">
        <v>6</v>
      </c>
      <c r="G24" s="227">
        <v>1</v>
      </c>
      <c r="H24" s="44"/>
    </row>
    <row r="25" spans="1:8" ht="31.5" x14ac:dyDescent="0.25">
      <c r="A25" s="228">
        <v>4</v>
      </c>
      <c r="B25" s="248" t="s">
        <v>291</v>
      </c>
      <c r="C25" s="243" t="s">
        <v>17</v>
      </c>
      <c r="D25" s="25" t="s">
        <v>11</v>
      </c>
      <c r="E25" s="227">
        <v>1</v>
      </c>
      <c r="F25" s="82" t="s">
        <v>6</v>
      </c>
      <c r="G25" s="227">
        <v>1</v>
      </c>
      <c r="H25" s="44"/>
    </row>
    <row r="26" spans="1:8" ht="47.25" x14ac:dyDescent="0.25">
      <c r="A26" s="228">
        <v>5</v>
      </c>
      <c r="B26" s="245" t="s">
        <v>362</v>
      </c>
      <c r="C26" s="243" t="s">
        <v>17</v>
      </c>
      <c r="D26" s="25" t="s">
        <v>11</v>
      </c>
      <c r="E26" s="227">
        <v>1</v>
      </c>
      <c r="F26" s="82" t="s">
        <v>6</v>
      </c>
      <c r="G26" s="227">
        <v>1</v>
      </c>
      <c r="H26" s="44"/>
    </row>
    <row r="27" spans="1:8" ht="31.5" x14ac:dyDescent="0.25">
      <c r="A27" s="228">
        <v>6</v>
      </c>
      <c r="B27" s="245" t="s">
        <v>363</v>
      </c>
      <c r="C27" s="243" t="s">
        <v>17</v>
      </c>
      <c r="D27" s="25" t="s">
        <v>11</v>
      </c>
      <c r="E27" s="227">
        <v>1</v>
      </c>
      <c r="F27" s="82" t="s">
        <v>6</v>
      </c>
      <c r="G27" s="227">
        <v>1</v>
      </c>
      <c r="H27" s="44"/>
    </row>
    <row r="28" spans="1:8" ht="31.5" x14ac:dyDescent="0.25">
      <c r="A28" s="228">
        <v>7</v>
      </c>
      <c r="B28" s="250" t="s">
        <v>282</v>
      </c>
      <c r="C28" s="243" t="s">
        <v>17</v>
      </c>
      <c r="D28" s="25" t="s">
        <v>11</v>
      </c>
      <c r="E28" s="227">
        <v>1</v>
      </c>
      <c r="F28" s="82" t="s">
        <v>6</v>
      </c>
      <c r="G28" s="227">
        <v>1</v>
      </c>
      <c r="H28" s="44"/>
    </row>
    <row r="29" spans="1:8" ht="31.5" x14ac:dyDescent="0.25">
      <c r="A29" s="228">
        <v>8</v>
      </c>
      <c r="B29" s="245" t="s">
        <v>364</v>
      </c>
      <c r="C29" s="243" t="s">
        <v>17</v>
      </c>
      <c r="D29" s="25" t="s">
        <v>11</v>
      </c>
      <c r="E29" s="227">
        <v>1</v>
      </c>
      <c r="F29" s="82" t="s">
        <v>6</v>
      </c>
      <c r="G29" s="227">
        <v>1</v>
      </c>
      <c r="H29" s="44"/>
    </row>
    <row r="30" spans="1:8" ht="31.5" x14ac:dyDescent="0.25">
      <c r="A30" s="228">
        <v>9</v>
      </c>
      <c r="B30" s="248" t="s">
        <v>293</v>
      </c>
      <c r="C30" s="243" t="s">
        <v>17</v>
      </c>
      <c r="D30" s="25" t="s">
        <v>11</v>
      </c>
      <c r="E30" s="227">
        <v>1</v>
      </c>
      <c r="F30" s="62" t="s">
        <v>6</v>
      </c>
      <c r="G30" s="227">
        <v>1</v>
      </c>
      <c r="H30" s="44"/>
    </row>
    <row r="31" spans="1:8" ht="31.5" x14ac:dyDescent="0.25">
      <c r="A31" s="228">
        <v>10</v>
      </c>
      <c r="B31" s="245" t="s">
        <v>367</v>
      </c>
      <c r="C31" s="243" t="s">
        <v>17</v>
      </c>
      <c r="D31" s="25" t="s">
        <v>11</v>
      </c>
      <c r="E31" s="227">
        <v>1</v>
      </c>
      <c r="F31" s="62" t="s">
        <v>6</v>
      </c>
      <c r="G31" s="227">
        <v>1</v>
      </c>
      <c r="H31" s="44"/>
    </row>
    <row r="32" spans="1:8" ht="31.5" x14ac:dyDescent="0.25">
      <c r="A32" s="228">
        <v>11</v>
      </c>
      <c r="B32" s="244" t="s">
        <v>368</v>
      </c>
      <c r="C32" s="243" t="s">
        <v>17</v>
      </c>
      <c r="D32" s="25" t="s">
        <v>11</v>
      </c>
      <c r="E32" s="227">
        <v>1</v>
      </c>
      <c r="F32" s="62" t="s">
        <v>6</v>
      </c>
      <c r="G32" s="227">
        <v>1</v>
      </c>
      <c r="H32" s="44"/>
    </row>
    <row r="33" spans="1:8" ht="31.5" x14ac:dyDescent="0.25">
      <c r="A33" s="228">
        <v>12</v>
      </c>
      <c r="B33" s="245" t="s">
        <v>91</v>
      </c>
      <c r="C33" s="243" t="s">
        <v>17</v>
      </c>
      <c r="D33" s="25" t="s">
        <v>11</v>
      </c>
      <c r="E33" s="227">
        <v>1</v>
      </c>
      <c r="F33" s="62" t="s">
        <v>6</v>
      </c>
      <c r="G33" s="227">
        <v>1</v>
      </c>
      <c r="H33" s="44"/>
    </row>
    <row r="34" spans="1:8" ht="47.25" x14ac:dyDescent="0.25">
      <c r="A34" s="228">
        <v>13</v>
      </c>
      <c r="B34" s="150" t="s">
        <v>217</v>
      </c>
      <c r="C34" s="24" t="s">
        <v>17</v>
      </c>
      <c r="D34" s="25" t="s">
        <v>11</v>
      </c>
      <c r="E34" s="227">
        <v>1</v>
      </c>
      <c r="F34" s="69" t="s">
        <v>6</v>
      </c>
      <c r="G34" s="227">
        <v>1</v>
      </c>
      <c r="H34" s="44"/>
    </row>
    <row r="35" spans="1:8" ht="31.5" x14ac:dyDescent="0.25">
      <c r="A35" s="228">
        <v>14</v>
      </c>
      <c r="B35" s="244" t="s">
        <v>327</v>
      </c>
      <c r="C35" s="243" t="s">
        <v>17</v>
      </c>
      <c r="D35" s="25" t="s">
        <v>11</v>
      </c>
      <c r="E35" s="227">
        <v>1</v>
      </c>
      <c r="F35" s="62" t="s">
        <v>6</v>
      </c>
      <c r="G35" s="227">
        <v>1</v>
      </c>
      <c r="H35" s="44"/>
    </row>
    <row r="36" spans="1:8" ht="31.5" x14ac:dyDescent="0.25">
      <c r="A36" s="228">
        <v>15</v>
      </c>
      <c r="B36" s="244" t="s">
        <v>328</v>
      </c>
      <c r="C36" s="243" t="s">
        <v>17</v>
      </c>
      <c r="D36" s="25" t="s">
        <v>11</v>
      </c>
      <c r="E36" s="227">
        <v>1</v>
      </c>
      <c r="F36" s="62" t="s">
        <v>6</v>
      </c>
      <c r="G36" s="227">
        <v>1</v>
      </c>
      <c r="H36" s="44"/>
    </row>
    <row r="37" spans="1:8" ht="31.5" x14ac:dyDescent="0.25">
      <c r="A37" s="228">
        <v>16</v>
      </c>
      <c r="B37" s="244" t="s">
        <v>329</v>
      </c>
      <c r="C37" s="243" t="s">
        <v>17</v>
      </c>
      <c r="D37" s="25" t="s">
        <v>11</v>
      </c>
      <c r="E37" s="227">
        <v>1</v>
      </c>
      <c r="F37" s="62" t="s">
        <v>6</v>
      </c>
      <c r="G37" s="227">
        <v>1</v>
      </c>
      <c r="H37" s="44"/>
    </row>
    <row r="38" spans="1:8" ht="31.5" x14ac:dyDescent="0.25">
      <c r="A38" s="228">
        <v>17</v>
      </c>
      <c r="B38" s="245" t="s">
        <v>255</v>
      </c>
      <c r="C38" s="243" t="s">
        <v>17</v>
      </c>
      <c r="D38" s="25" t="s">
        <v>11</v>
      </c>
      <c r="E38" s="227">
        <v>1</v>
      </c>
      <c r="F38" s="170" t="s">
        <v>6</v>
      </c>
      <c r="G38" s="227">
        <v>1</v>
      </c>
      <c r="H38" s="44"/>
    </row>
    <row r="39" spans="1:8" ht="31.5" x14ac:dyDescent="0.25">
      <c r="A39" s="228">
        <v>18</v>
      </c>
      <c r="B39" s="245" t="s">
        <v>256</v>
      </c>
      <c r="C39" s="243" t="s">
        <v>17</v>
      </c>
      <c r="D39" s="25" t="s">
        <v>11</v>
      </c>
      <c r="E39" s="227">
        <v>1</v>
      </c>
      <c r="F39" s="170" t="s">
        <v>6</v>
      </c>
      <c r="G39" s="227">
        <v>1</v>
      </c>
      <c r="H39" s="44"/>
    </row>
    <row r="40" spans="1:8" ht="31.5" x14ac:dyDescent="0.25">
      <c r="A40" s="228">
        <v>19</v>
      </c>
      <c r="B40" s="245" t="s">
        <v>252</v>
      </c>
      <c r="C40" s="243" t="s">
        <v>17</v>
      </c>
      <c r="D40" s="25" t="s">
        <v>11</v>
      </c>
      <c r="E40" s="227">
        <v>1</v>
      </c>
      <c r="F40" s="170" t="s">
        <v>6</v>
      </c>
      <c r="G40" s="227">
        <v>1</v>
      </c>
      <c r="H40" s="44"/>
    </row>
    <row r="41" spans="1:8" ht="31.5" x14ac:dyDescent="0.25">
      <c r="A41" s="228">
        <v>20</v>
      </c>
      <c r="B41" s="245" t="s">
        <v>253</v>
      </c>
      <c r="C41" s="243" t="s">
        <v>17</v>
      </c>
      <c r="D41" s="25" t="s">
        <v>11</v>
      </c>
      <c r="E41" s="227">
        <v>1</v>
      </c>
      <c r="F41" s="170" t="s">
        <v>6</v>
      </c>
      <c r="G41" s="227">
        <v>1</v>
      </c>
      <c r="H41" s="44"/>
    </row>
    <row r="42" spans="1:8" ht="31.5" x14ac:dyDescent="0.25">
      <c r="A42" s="228">
        <v>21</v>
      </c>
      <c r="B42" s="245" t="s">
        <v>251</v>
      </c>
      <c r="C42" s="243" t="s">
        <v>17</v>
      </c>
      <c r="D42" s="25" t="s">
        <v>11</v>
      </c>
      <c r="E42" s="227">
        <v>1</v>
      </c>
      <c r="F42" s="170" t="s">
        <v>6</v>
      </c>
      <c r="G42" s="227">
        <v>1</v>
      </c>
      <c r="H42" s="44"/>
    </row>
    <row r="43" spans="1:8" ht="31.5" x14ac:dyDescent="0.25">
      <c r="A43" s="228">
        <v>22</v>
      </c>
      <c r="B43" s="245" t="s">
        <v>263</v>
      </c>
      <c r="C43" s="243" t="s">
        <v>17</v>
      </c>
      <c r="D43" s="25" t="s">
        <v>11</v>
      </c>
      <c r="E43" s="227">
        <v>1</v>
      </c>
      <c r="F43" s="170" t="s">
        <v>6</v>
      </c>
      <c r="G43" s="227">
        <v>1</v>
      </c>
      <c r="H43" s="44"/>
    </row>
    <row r="44" spans="1:8" ht="31.5" x14ac:dyDescent="0.25">
      <c r="A44" s="228">
        <v>23</v>
      </c>
      <c r="B44" s="245" t="s">
        <v>259</v>
      </c>
      <c r="C44" s="243" t="s">
        <v>17</v>
      </c>
      <c r="D44" s="25" t="s">
        <v>11</v>
      </c>
      <c r="E44" s="227">
        <v>1</v>
      </c>
      <c r="F44" s="170" t="s">
        <v>6</v>
      </c>
      <c r="G44" s="227">
        <v>1</v>
      </c>
      <c r="H44" s="44"/>
    </row>
    <row r="45" spans="1:8" ht="31.5" x14ac:dyDescent="0.25">
      <c r="A45" s="228">
        <v>24</v>
      </c>
      <c r="B45" s="245" t="s">
        <v>254</v>
      </c>
      <c r="C45" s="243" t="s">
        <v>17</v>
      </c>
      <c r="D45" s="25" t="s">
        <v>11</v>
      </c>
      <c r="E45" s="227">
        <v>1</v>
      </c>
      <c r="F45" s="170" t="s">
        <v>6</v>
      </c>
      <c r="G45" s="227">
        <v>1</v>
      </c>
      <c r="H45" s="44"/>
    </row>
    <row r="46" spans="1:8" ht="31.5" x14ac:dyDescent="0.25">
      <c r="A46" s="228">
        <v>25</v>
      </c>
      <c r="B46" s="245" t="s">
        <v>258</v>
      </c>
      <c r="C46" s="243" t="s">
        <v>17</v>
      </c>
      <c r="D46" s="25" t="s">
        <v>11</v>
      </c>
      <c r="E46" s="227">
        <v>1</v>
      </c>
      <c r="F46" s="170" t="s">
        <v>6</v>
      </c>
      <c r="G46" s="227">
        <v>1</v>
      </c>
      <c r="H46" s="44"/>
    </row>
    <row r="47" spans="1:8" ht="31.5" x14ac:dyDescent="0.25">
      <c r="A47" s="228">
        <v>26</v>
      </c>
      <c r="B47" s="245" t="s">
        <v>257</v>
      </c>
      <c r="C47" s="243" t="s">
        <v>17</v>
      </c>
      <c r="D47" s="25" t="s">
        <v>11</v>
      </c>
      <c r="E47" s="227">
        <v>1</v>
      </c>
      <c r="F47" s="170" t="s">
        <v>6</v>
      </c>
      <c r="G47" s="227">
        <v>1</v>
      </c>
      <c r="H47" s="44"/>
    </row>
    <row r="48" spans="1:8" ht="31.5" x14ac:dyDescent="0.25">
      <c r="A48" s="228">
        <v>27</v>
      </c>
      <c r="B48" s="245" t="s">
        <v>262</v>
      </c>
      <c r="C48" s="243" t="s">
        <v>17</v>
      </c>
      <c r="D48" s="25" t="s">
        <v>11</v>
      </c>
      <c r="E48" s="227">
        <v>1</v>
      </c>
      <c r="F48" s="170" t="s">
        <v>6</v>
      </c>
      <c r="G48" s="227">
        <v>1</v>
      </c>
      <c r="H48" s="44"/>
    </row>
    <row r="49" spans="1:8" ht="31.5" x14ac:dyDescent="0.25">
      <c r="A49" s="228">
        <v>28</v>
      </c>
      <c r="B49" s="245" t="s">
        <v>330</v>
      </c>
      <c r="C49" s="243" t="s">
        <v>17</v>
      </c>
      <c r="D49" s="25" t="s">
        <v>11</v>
      </c>
      <c r="E49" s="227">
        <v>1</v>
      </c>
      <c r="F49" s="170" t="s">
        <v>6</v>
      </c>
      <c r="G49" s="227">
        <v>1</v>
      </c>
      <c r="H49" s="44"/>
    </row>
    <row r="50" spans="1:8" ht="31.5" x14ac:dyDescent="0.25">
      <c r="A50" s="228">
        <v>29</v>
      </c>
      <c r="B50" s="245" t="s">
        <v>317</v>
      </c>
      <c r="C50" s="243" t="s">
        <v>17</v>
      </c>
      <c r="D50" s="25" t="s">
        <v>11</v>
      </c>
      <c r="E50" s="227">
        <v>1</v>
      </c>
      <c r="F50" s="170" t="s">
        <v>6</v>
      </c>
      <c r="G50" s="227">
        <v>1</v>
      </c>
      <c r="H50" s="44"/>
    </row>
    <row r="51" spans="1:8" ht="31.5" x14ac:dyDescent="0.25">
      <c r="A51" s="228">
        <v>30</v>
      </c>
      <c r="B51" s="245" t="s">
        <v>247</v>
      </c>
      <c r="C51" s="243" t="s">
        <v>17</v>
      </c>
      <c r="D51" s="25" t="s">
        <v>11</v>
      </c>
      <c r="E51" s="227">
        <v>1</v>
      </c>
      <c r="F51" s="170" t="s">
        <v>6</v>
      </c>
      <c r="G51" s="227">
        <v>1</v>
      </c>
      <c r="H51" s="44"/>
    </row>
    <row r="52" spans="1:8" ht="31.5" x14ac:dyDescent="0.25">
      <c r="A52" s="228">
        <v>31</v>
      </c>
      <c r="B52" s="245" t="s">
        <v>249</v>
      </c>
      <c r="C52" s="243" t="s">
        <v>17</v>
      </c>
      <c r="D52" s="25" t="s">
        <v>11</v>
      </c>
      <c r="E52" s="227">
        <v>1</v>
      </c>
      <c r="F52" s="117" t="s">
        <v>6</v>
      </c>
      <c r="G52" s="227">
        <v>1</v>
      </c>
      <c r="H52" s="44"/>
    </row>
    <row r="53" spans="1:8" ht="31.5" x14ac:dyDescent="0.25">
      <c r="A53" s="228">
        <v>32</v>
      </c>
      <c r="B53" s="245" t="s">
        <v>260</v>
      </c>
      <c r="C53" s="243" t="s">
        <v>17</v>
      </c>
      <c r="D53" s="25" t="s">
        <v>11</v>
      </c>
      <c r="E53" s="227">
        <v>1</v>
      </c>
      <c r="F53" s="117" t="s">
        <v>6</v>
      </c>
      <c r="G53" s="227">
        <v>1</v>
      </c>
      <c r="H53" s="44"/>
    </row>
    <row r="54" spans="1:8" ht="31.5" x14ac:dyDescent="0.25">
      <c r="A54" s="228">
        <v>33</v>
      </c>
      <c r="B54" s="245" t="s">
        <v>261</v>
      </c>
      <c r="C54" s="243" t="s">
        <v>17</v>
      </c>
      <c r="D54" s="25" t="s">
        <v>11</v>
      </c>
      <c r="E54" s="227">
        <v>1</v>
      </c>
      <c r="F54" s="117" t="s">
        <v>6</v>
      </c>
      <c r="G54" s="227">
        <v>1</v>
      </c>
      <c r="H54" s="44"/>
    </row>
    <row r="55" spans="1:8" ht="31.5" x14ac:dyDescent="0.25">
      <c r="A55" s="228">
        <v>34</v>
      </c>
      <c r="B55" s="245" t="s">
        <v>264</v>
      </c>
      <c r="C55" s="243" t="s">
        <v>17</v>
      </c>
      <c r="D55" s="25" t="s">
        <v>11</v>
      </c>
      <c r="E55" s="227">
        <v>1</v>
      </c>
      <c r="F55" s="117" t="s">
        <v>6</v>
      </c>
      <c r="G55" s="227">
        <v>1</v>
      </c>
      <c r="H55" s="44"/>
    </row>
    <row r="56" spans="1:8" ht="31.5" x14ac:dyDescent="0.25">
      <c r="A56" s="228">
        <v>35</v>
      </c>
      <c r="B56" s="245" t="s">
        <v>365</v>
      </c>
      <c r="C56" s="243" t="s">
        <v>17</v>
      </c>
      <c r="D56" s="25" t="s">
        <v>11</v>
      </c>
      <c r="E56" s="227">
        <v>1</v>
      </c>
      <c r="F56" s="117" t="s">
        <v>6</v>
      </c>
      <c r="G56" s="227">
        <v>1</v>
      </c>
      <c r="H56" s="44"/>
    </row>
    <row r="57" spans="1:8" ht="47.25" x14ac:dyDescent="0.25">
      <c r="A57" s="228">
        <v>36</v>
      </c>
      <c r="B57" s="245" t="s">
        <v>369</v>
      </c>
      <c r="C57" s="243" t="s">
        <v>17</v>
      </c>
      <c r="D57" s="25" t="s">
        <v>11</v>
      </c>
      <c r="E57" s="227">
        <v>1</v>
      </c>
      <c r="F57" s="117" t="s">
        <v>6</v>
      </c>
      <c r="G57" s="227">
        <v>1</v>
      </c>
      <c r="H57" s="44"/>
    </row>
    <row r="58" spans="1:8" ht="31.5" x14ac:dyDescent="0.25">
      <c r="A58" s="228">
        <v>37</v>
      </c>
      <c r="B58" s="244" t="s">
        <v>370</v>
      </c>
      <c r="C58" s="243" t="s">
        <v>17</v>
      </c>
      <c r="D58" s="25" t="s">
        <v>11</v>
      </c>
      <c r="E58" s="227">
        <v>1</v>
      </c>
      <c r="F58" s="117" t="s">
        <v>6</v>
      </c>
      <c r="G58" s="227">
        <v>1</v>
      </c>
      <c r="H58" s="44"/>
    </row>
    <row r="59" spans="1:8" ht="31.5" x14ac:dyDescent="0.25">
      <c r="A59" s="228">
        <v>38</v>
      </c>
      <c r="B59" s="249" t="s">
        <v>371</v>
      </c>
      <c r="C59" s="24" t="s">
        <v>17</v>
      </c>
      <c r="D59" s="25" t="s">
        <v>11</v>
      </c>
      <c r="E59" s="227">
        <v>1</v>
      </c>
      <c r="F59" s="65" t="s">
        <v>6</v>
      </c>
      <c r="G59" s="227">
        <v>1</v>
      </c>
      <c r="H59" s="44"/>
    </row>
    <row r="60" spans="1:8" ht="31.5" x14ac:dyDescent="0.25">
      <c r="A60" s="228">
        <v>39</v>
      </c>
      <c r="B60" s="230" t="s">
        <v>366</v>
      </c>
      <c r="C60" s="24" t="s">
        <v>17</v>
      </c>
      <c r="D60" s="25" t="s">
        <v>11</v>
      </c>
      <c r="E60" s="227">
        <v>1</v>
      </c>
      <c r="F60" s="62" t="s">
        <v>6</v>
      </c>
      <c r="G60" s="227">
        <v>1</v>
      </c>
      <c r="H60" s="44"/>
    </row>
    <row r="61" spans="1:8" ht="31.5" x14ac:dyDescent="0.25">
      <c r="A61" s="228">
        <v>40</v>
      </c>
      <c r="B61" s="251" t="s">
        <v>372</v>
      </c>
      <c r="C61" s="24" t="s">
        <v>17</v>
      </c>
      <c r="D61" s="25" t="s">
        <v>11</v>
      </c>
      <c r="E61" s="227">
        <v>1</v>
      </c>
      <c r="F61" s="62" t="s">
        <v>6</v>
      </c>
      <c r="G61" s="227">
        <v>1</v>
      </c>
      <c r="H61" s="44"/>
    </row>
    <row r="62" spans="1:8" ht="31.5" x14ac:dyDescent="0.25">
      <c r="A62" s="228">
        <v>41</v>
      </c>
      <c r="B62" s="247" t="s">
        <v>373</v>
      </c>
      <c r="C62" s="24" t="s">
        <v>17</v>
      </c>
      <c r="D62" s="25" t="s">
        <v>11</v>
      </c>
      <c r="E62" s="227">
        <v>1</v>
      </c>
      <c r="F62" s="65" t="s">
        <v>6</v>
      </c>
      <c r="G62" s="227">
        <v>1</v>
      </c>
      <c r="H62" s="44"/>
    </row>
    <row r="63" spans="1:8" x14ac:dyDescent="0.25">
      <c r="A63" s="275" t="s">
        <v>11</v>
      </c>
      <c r="B63" s="276"/>
      <c r="C63" s="277"/>
      <c r="D63" s="277"/>
      <c r="E63" s="277"/>
      <c r="F63" s="277"/>
      <c r="G63" s="278"/>
      <c r="H63" s="44"/>
    </row>
    <row r="64" spans="1:8" ht="31.5" x14ac:dyDescent="0.25">
      <c r="A64" s="228">
        <v>1</v>
      </c>
      <c r="B64" s="141" t="s">
        <v>374</v>
      </c>
      <c r="C64" s="24" t="s">
        <v>17</v>
      </c>
      <c r="D64" s="25" t="s">
        <v>11</v>
      </c>
      <c r="E64" s="227">
        <v>1</v>
      </c>
      <c r="F64" s="46" t="s">
        <v>6</v>
      </c>
      <c r="G64" s="227">
        <v>1</v>
      </c>
      <c r="H64" s="44"/>
    </row>
    <row r="65" spans="1:8" ht="31.5" x14ac:dyDescent="0.25">
      <c r="A65" s="228">
        <v>2</v>
      </c>
      <c r="B65" s="137" t="s">
        <v>161</v>
      </c>
      <c r="C65" s="24" t="s">
        <v>17</v>
      </c>
      <c r="D65" s="25" t="s">
        <v>11</v>
      </c>
      <c r="E65" s="227">
        <v>1</v>
      </c>
      <c r="F65" s="62" t="s">
        <v>6</v>
      </c>
      <c r="G65" s="227">
        <v>1</v>
      </c>
      <c r="H65" s="44"/>
    </row>
    <row r="66" spans="1:8" ht="31.5" x14ac:dyDescent="0.25">
      <c r="A66" s="228">
        <v>3</v>
      </c>
      <c r="B66" s="137" t="s">
        <v>128</v>
      </c>
      <c r="C66" s="24" t="s">
        <v>17</v>
      </c>
      <c r="D66" s="25" t="s">
        <v>11</v>
      </c>
      <c r="E66" s="227">
        <v>1</v>
      </c>
      <c r="F66" s="62" t="s">
        <v>6</v>
      </c>
      <c r="G66" s="227">
        <v>1</v>
      </c>
      <c r="H66" s="44"/>
    </row>
    <row r="67" spans="1:8" ht="31.5" x14ac:dyDescent="0.25">
      <c r="A67" s="228">
        <v>4</v>
      </c>
      <c r="B67" s="137" t="s">
        <v>130</v>
      </c>
      <c r="C67" s="24" t="s">
        <v>17</v>
      </c>
      <c r="D67" s="25" t="s">
        <v>11</v>
      </c>
      <c r="E67" s="227">
        <v>1</v>
      </c>
      <c r="F67" s="62" t="s">
        <v>6</v>
      </c>
      <c r="G67" s="227">
        <v>1</v>
      </c>
      <c r="H67" s="44"/>
    </row>
    <row r="68" spans="1:8" ht="31.5" x14ac:dyDescent="0.25">
      <c r="A68" s="228">
        <v>5</v>
      </c>
      <c r="B68" s="231" t="s">
        <v>119</v>
      </c>
      <c r="C68" s="24" t="s">
        <v>17</v>
      </c>
      <c r="D68" s="25" t="s">
        <v>11</v>
      </c>
      <c r="E68" s="227">
        <v>1</v>
      </c>
      <c r="F68" s="62" t="s">
        <v>6</v>
      </c>
      <c r="G68" s="227">
        <v>1</v>
      </c>
      <c r="H68" s="44"/>
    </row>
    <row r="69" spans="1:8" ht="31.5" x14ac:dyDescent="0.25">
      <c r="A69" s="228">
        <v>6</v>
      </c>
      <c r="B69" s="233" t="s">
        <v>99</v>
      </c>
      <c r="C69" s="24" t="s">
        <v>17</v>
      </c>
      <c r="D69" s="25" t="s">
        <v>11</v>
      </c>
      <c r="E69" s="227">
        <v>1</v>
      </c>
      <c r="F69" s="62" t="s">
        <v>6</v>
      </c>
      <c r="G69" s="227">
        <v>1</v>
      </c>
      <c r="H69" s="44"/>
    </row>
    <row r="70" spans="1:8" ht="31.5" x14ac:dyDescent="0.25">
      <c r="A70" s="228">
        <v>7</v>
      </c>
      <c r="B70" s="233" t="s">
        <v>109</v>
      </c>
      <c r="C70" s="24" t="s">
        <v>17</v>
      </c>
      <c r="D70" s="25" t="s">
        <v>11</v>
      </c>
      <c r="E70" s="227">
        <v>1</v>
      </c>
      <c r="F70" s="62" t="s">
        <v>6</v>
      </c>
      <c r="G70" s="227">
        <v>1</v>
      </c>
      <c r="H70" s="44"/>
    </row>
    <row r="71" spans="1:8" ht="31.5" x14ac:dyDescent="0.25">
      <c r="A71" s="228">
        <v>8</v>
      </c>
      <c r="B71" s="235" t="s">
        <v>138</v>
      </c>
      <c r="C71" s="24" t="s">
        <v>17</v>
      </c>
      <c r="D71" s="25" t="s">
        <v>11</v>
      </c>
      <c r="E71" s="227">
        <v>1</v>
      </c>
      <c r="F71" s="62" t="s">
        <v>6</v>
      </c>
      <c r="G71" s="227">
        <v>1</v>
      </c>
      <c r="H71" s="44"/>
    </row>
    <row r="72" spans="1:8" ht="31.5" x14ac:dyDescent="0.25">
      <c r="A72" s="228">
        <v>9</v>
      </c>
      <c r="B72" s="235" t="s">
        <v>375</v>
      </c>
      <c r="C72" s="24" t="s">
        <v>17</v>
      </c>
      <c r="D72" s="25" t="s">
        <v>11</v>
      </c>
      <c r="E72" s="227">
        <v>1</v>
      </c>
      <c r="F72" s="62" t="s">
        <v>6</v>
      </c>
      <c r="G72" s="227">
        <v>1</v>
      </c>
      <c r="H72" s="44"/>
    </row>
    <row r="73" spans="1:8" ht="31.5" x14ac:dyDescent="0.25">
      <c r="A73" s="228">
        <v>10</v>
      </c>
      <c r="B73" s="233" t="s">
        <v>141</v>
      </c>
      <c r="C73" s="24" t="s">
        <v>17</v>
      </c>
      <c r="D73" s="25" t="s">
        <v>11</v>
      </c>
      <c r="E73" s="227">
        <v>1</v>
      </c>
      <c r="F73" s="62" t="s">
        <v>6</v>
      </c>
      <c r="G73" s="227">
        <v>1</v>
      </c>
      <c r="H73" s="44"/>
    </row>
    <row r="74" spans="1:8" ht="31.5" x14ac:dyDescent="0.25">
      <c r="A74" s="228">
        <v>11</v>
      </c>
      <c r="B74" s="235" t="s">
        <v>107</v>
      </c>
      <c r="C74" s="24" t="s">
        <v>17</v>
      </c>
      <c r="D74" s="25" t="s">
        <v>11</v>
      </c>
      <c r="E74" s="227">
        <v>1</v>
      </c>
      <c r="F74" s="62" t="s">
        <v>6</v>
      </c>
      <c r="G74" s="227">
        <v>1</v>
      </c>
      <c r="H74" s="44"/>
    </row>
    <row r="75" spans="1:8" ht="31.5" x14ac:dyDescent="0.25">
      <c r="A75" s="228">
        <v>12</v>
      </c>
      <c r="B75" s="137" t="s">
        <v>142</v>
      </c>
      <c r="C75" s="24" t="s">
        <v>17</v>
      </c>
      <c r="D75" s="25" t="s">
        <v>11</v>
      </c>
      <c r="E75" s="227">
        <v>1</v>
      </c>
      <c r="F75" s="62" t="s">
        <v>6</v>
      </c>
      <c r="G75" s="227">
        <v>1</v>
      </c>
      <c r="H75" s="44"/>
    </row>
    <row r="76" spans="1:8" ht="31.5" x14ac:dyDescent="0.25">
      <c r="A76" s="228">
        <v>13</v>
      </c>
      <c r="B76" s="232" t="s">
        <v>102</v>
      </c>
      <c r="C76" s="24" t="s">
        <v>17</v>
      </c>
      <c r="D76" s="25" t="s">
        <v>11</v>
      </c>
      <c r="E76" s="227">
        <v>1</v>
      </c>
      <c r="F76" s="65" t="s">
        <v>6</v>
      </c>
      <c r="G76" s="227">
        <v>1</v>
      </c>
      <c r="H76" s="44"/>
    </row>
    <row r="77" spans="1:8" ht="31.5" x14ac:dyDescent="0.25">
      <c r="A77" s="228">
        <v>14</v>
      </c>
      <c r="B77" s="232" t="s">
        <v>147</v>
      </c>
      <c r="C77" s="24" t="s">
        <v>17</v>
      </c>
      <c r="D77" s="25" t="s">
        <v>11</v>
      </c>
      <c r="E77" s="227">
        <v>1</v>
      </c>
      <c r="F77" s="65" t="s">
        <v>6</v>
      </c>
      <c r="G77" s="227">
        <v>1</v>
      </c>
      <c r="H77" s="44"/>
    </row>
    <row r="78" spans="1:8" ht="31.5" x14ac:dyDescent="0.25">
      <c r="A78" s="228">
        <v>15</v>
      </c>
      <c r="B78" s="234" t="s">
        <v>144</v>
      </c>
      <c r="C78" s="24" t="s">
        <v>17</v>
      </c>
      <c r="D78" s="25" t="s">
        <v>11</v>
      </c>
      <c r="E78" s="227">
        <v>1</v>
      </c>
      <c r="F78" s="65" t="s">
        <v>6</v>
      </c>
      <c r="G78" s="227">
        <v>1</v>
      </c>
      <c r="H78" s="44"/>
    </row>
    <row r="79" spans="1:8" ht="31.5" x14ac:dyDescent="0.25">
      <c r="A79" s="228">
        <v>16</v>
      </c>
      <c r="B79" s="232" t="s">
        <v>145</v>
      </c>
      <c r="C79" s="24" t="s">
        <v>17</v>
      </c>
      <c r="D79" s="25" t="s">
        <v>11</v>
      </c>
      <c r="E79" s="227">
        <v>1</v>
      </c>
      <c r="F79" s="65" t="s">
        <v>6</v>
      </c>
      <c r="G79" s="227">
        <v>1</v>
      </c>
      <c r="H79" s="44"/>
    </row>
    <row r="80" spans="1:8" ht="31.5" x14ac:dyDescent="0.25">
      <c r="A80" s="228">
        <v>17</v>
      </c>
      <c r="B80" s="232" t="s">
        <v>146</v>
      </c>
      <c r="C80" s="24" t="s">
        <v>17</v>
      </c>
      <c r="D80" s="25" t="s">
        <v>11</v>
      </c>
      <c r="E80" s="227">
        <v>1</v>
      </c>
      <c r="F80" s="65" t="s">
        <v>6</v>
      </c>
      <c r="G80" s="227">
        <v>1</v>
      </c>
      <c r="H80" s="44"/>
    </row>
    <row r="81" spans="1:8" ht="31.5" x14ac:dyDescent="0.25">
      <c r="A81" s="228">
        <v>18</v>
      </c>
      <c r="B81" s="232" t="s">
        <v>123</v>
      </c>
      <c r="C81" s="24" t="s">
        <v>17</v>
      </c>
      <c r="D81" s="25" t="s">
        <v>11</v>
      </c>
      <c r="E81" s="227">
        <v>1</v>
      </c>
      <c r="F81" s="65" t="s">
        <v>6</v>
      </c>
      <c r="G81" s="227">
        <v>1</v>
      </c>
      <c r="H81" s="44"/>
    </row>
    <row r="82" spans="1:8" ht="31.5" x14ac:dyDescent="0.25">
      <c r="A82" s="228">
        <v>19</v>
      </c>
      <c r="B82" s="146" t="s">
        <v>186</v>
      </c>
      <c r="C82" s="24" t="s">
        <v>17</v>
      </c>
      <c r="D82" s="25" t="s">
        <v>11</v>
      </c>
      <c r="E82" s="227">
        <v>1</v>
      </c>
      <c r="F82" s="65" t="s">
        <v>6</v>
      </c>
      <c r="G82" s="227">
        <v>1</v>
      </c>
      <c r="H82" s="44"/>
    </row>
    <row r="83" spans="1:8" ht="31.5" x14ac:dyDescent="0.25">
      <c r="A83" s="228">
        <v>20</v>
      </c>
      <c r="B83" s="137" t="s">
        <v>69</v>
      </c>
      <c r="C83" s="24" t="s">
        <v>17</v>
      </c>
      <c r="D83" s="25" t="s">
        <v>11</v>
      </c>
      <c r="E83" s="227">
        <v>1</v>
      </c>
      <c r="F83" s="170" t="s">
        <v>6</v>
      </c>
      <c r="G83" s="227">
        <v>1</v>
      </c>
      <c r="H83" s="44"/>
    </row>
    <row r="84" spans="1:8" ht="31.5" x14ac:dyDescent="0.25">
      <c r="A84" s="228">
        <v>21</v>
      </c>
      <c r="B84" s="137" t="s">
        <v>104</v>
      </c>
      <c r="C84" s="24" t="s">
        <v>17</v>
      </c>
      <c r="D84" s="25" t="s">
        <v>11</v>
      </c>
      <c r="E84" s="227">
        <v>1</v>
      </c>
      <c r="F84" s="170" t="s">
        <v>6</v>
      </c>
      <c r="G84" s="227">
        <v>1</v>
      </c>
      <c r="H84" s="44"/>
    </row>
    <row r="85" spans="1:8" ht="31.5" x14ac:dyDescent="0.25">
      <c r="A85" s="228">
        <v>22</v>
      </c>
      <c r="B85" s="137" t="s">
        <v>376</v>
      </c>
      <c r="C85" s="24" t="s">
        <v>17</v>
      </c>
      <c r="D85" s="25" t="s">
        <v>11</v>
      </c>
      <c r="E85" s="227">
        <v>1</v>
      </c>
      <c r="F85" s="170" t="s">
        <v>6</v>
      </c>
      <c r="G85" s="227">
        <v>1</v>
      </c>
      <c r="H85" s="44"/>
    </row>
    <row r="86" spans="1:8" ht="31.5" x14ac:dyDescent="0.25">
      <c r="A86" s="228">
        <v>23</v>
      </c>
      <c r="B86" s="137" t="s">
        <v>121</v>
      </c>
      <c r="C86" s="24" t="s">
        <v>17</v>
      </c>
      <c r="D86" s="25" t="s">
        <v>11</v>
      </c>
      <c r="E86" s="227">
        <v>1</v>
      </c>
      <c r="F86" s="170" t="s">
        <v>6</v>
      </c>
      <c r="G86" s="227">
        <v>1</v>
      </c>
      <c r="H86" s="44"/>
    </row>
    <row r="87" spans="1:8" ht="31.5" x14ac:dyDescent="0.25">
      <c r="A87" s="228">
        <v>24</v>
      </c>
      <c r="B87" s="137" t="s">
        <v>124</v>
      </c>
      <c r="C87" s="24" t="s">
        <v>17</v>
      </c>
      <c r="D87" s="25" t="s">
        <v>11</v>
      </c>
      <c r="E87" s="227">
        <v>1</v>
      </c>
      <c r="F87" s="170" t="s">
        <v>6</v>
      </c>
      <c r="G87" s="227">
        <v>1</v>
      </c>
      <c r="H87" s="44"/>
    </row>
    <row r="88" spans="1:8" ht="31.5" x14ac:dyDescent="0.25">
      <c r="A88" s="228">
        <v>25</v>
      </c>
      <c r="B88" s="137" t="s">
        <v>126</v>
      </c>
      <c r="C88" s="24" t="s">
        <v>17</v>
      </c>
      <c r="D88" s="25" t="s">
        <v>11</v>
      </c>
      <c r="E88" s="227">
        <v>1</v>
      </c>
      <c r="F88" s="170" t="s">
        <v>6</v>
      </c>
      <c r="G88" s="227">
        <v>1</v>
      </c>
      <c r="H88" s="44"/>
    </row>
    <row r="89" spans="1:8" ht="31.5" x14ac:dyDescent="0.25">
      <c r="A89" s="228">
        <v>26</v>
      </c>
      <c r="B89" s="137" t="s">
        <v>97</v>
      </c>
      <c r="C89" s="24" t="s">
        <v>17</v>
      </c>
      <c r="D89" s="25" t="s">
        <v>11</v>
      </c>
      <c r="E89" s="227">
        <v>1</v>
      </c>
      <c r="F89" s="170" t="s">
        <v>6</v>
      </c>
      <c r="G89" s="227">
        <v>1</v>
      </c>
      <c r="H89" s="44"/>
    </row>
    <row r="90" spans="1:8" ht="31.5" x14ac:dyDescent="0.25">
      <c r="A90" s="228">
        <v>27</v>
      </c>
      <c r="B90" s="137" t="s">
        <v>113</v>
      </c>
      <c r="C90" s="24" t="s">
        <v>17</v>
      </c>
      <c r="D90" s="25" t="s">
        <v>11</v>
      </c>
      <c r="E90" s="227">
        <v>1</v>
      </c>
      <c r="F90" s="170" t="s">
        <v>6</v>
      </c>
      <c r="G90" s="227">
        <v>1</v>
      </c>
      <c r="H90" s="44"/>
    </row>
    <row r="91" spans="1:8" ht="31.5" x14ac:dyDescent="0.25">
      <c r="A91" s="228">
        <v>28</v>
      </c>
      <c r="B91" s="47" t="s">
        <v>152</v>
      </c>
      <c r="C91" s="24" t="s">
        <v>17</v>
      </c>
      <c r="D91" s="25" t="s">
        <v>11</v>
      </c>
      <c r="E91" s="227">
        <v>1</v>
      </c>
      <c r="F91" s="170" t="s">
        <v>6</v>
      </c>
      <c r="G91" s="227">
        <v>1</v>
      </c>
      <c r="H91" s="44"/>
    </row>
    <row r="92" spans="1:8" ht="31.5" x14ac:dyDescent="0.25">
      <c r="A92" s="228">
        <v>29</v>
      </c>
      <c r="B92" s="47" t="s">
        <v>149</v>
      </c>
      <c r="C92" s="24" t="s">
        <v>17</v>
      </c>
      <c r="D92" s="25" t="s">
        <v>11</v>
      </c>
      <c r="E92" s="227">
        <v>1</v>
      </c>
      <c r="F92" s="170" t="s">
        <v>6</v>
      </c>
      <c r="G92" s="227">
        <v>1</v>
      </c>
      <c r="H92" s="44"/>
    </row>
    <row r="93" spans="1:8" ht="31.5" x14ac:dyDescent="0.25">
      <c r="A93" s="228">
        <v>30</v>
      </c>
      <c r="B93" s="47" t="s">
        <v>150</v>
      </c>
      <c r="C93" s="24" t="s">
        <v>17</v>
      </c>
      <c r="D93" s="25" t="s">
        <v>11</v>
      </c>
      <c r="E93" s="227">
        <v>1</v>
      </c>
      <c r="F93" s="170" t="s">
        <v>6</v>
      </c>
      <c r="G93" s="227">
        <v>1</v>
      </c>
      <c r="H93" s="44"/>
    </row>
    <row r="94" spans="1:8" ht="31.5" x14ac:dyDescent="0.25">
      <c r="A94" s="228">
        <v>31</v>
      </c>
      <c r="B94" s="47" t="s">
        <v>151</v>
      </c>
      <c r="C94" s="24" t="s">
        <v>17</v>
      </c>
      <c r="D94" s="25" t="s">
        <v>11</v>
      </c>
      <c r="E94" s="227">
        <v>1</v>
      </c>
      <c r="F94" s="170" t="s">
        <v>6</v>
      </c>
      <c r="G94" s="227">
        <v>1</v>
      </c>
      <c r="H94" s="44"/>
    </row>
    <row r="95" spans="1:8" ht="31.5" x14ac:dyDescent="0.25">
      <c r="A95" s="228">
        <v>32</v>
      </c>
      <c r="B95" s="47" t="s">
        <v>148</v>
      </c>
      <c r="C95" s="24" t="s">
        <v>17</v>
      </c>
      <c r="D95" s="25" t="s">
        <v>11</v>
      </c>
      <c r="E95" s="227">
        <v>1</v>
      </c>
      <c r="F95" s="170" t="s">
        <v>6</v>
      </c>
      <c r="G95" s="227">
        <v>1</v>
      </c>
      <c r="H95" s="44"/>
    </row>
    <row r="96" spans="1:8" ht="31.5" x14ac:dyDescent="0.25">
      <c r="A96" s="228">
        <v>33</v>
      </c>
      <c r="B96" s="35" t="s">
        <v>326</v>
      </c>
      <c r="C96" s="24" t="s">
        <v>17</v>
      </c>
      <c r="D96" s="25" t="s">
        <v>11</v>
      </c>
      <c r="E96" s="227">
        <v>1</v>
      </c>
      <c r="F96" s="170" t="s">
        <v>6</v>
      </c>
      <c r="G96" s="227">
        <v>1</v>
      </c>
      <c r="H96" s="44"/>
    </row>
    <row r="97" spans="1:8" ht="31.5" x14ac:dyDescent="0.25">
      <c r="A97" s="228">
        <v>34</v>
      </c>
      <c r="B97" s="35" t="s">
        <v>184</v>
      </c>
      <c r="C97" s="24" t="s">
        <v>17</v>
      </c>
      <c r="D97" s="25" t="s">
        <v>11</v>
      </c>
      <c r="E97" s="227">
        <v>1</v>
      </c>
      <c r="F97" s="170" t="s">
        <v>6</v>
      </c>
      <c r="G97" s="227">
        <v>1</v>
      </c>
      <c r="H97" s="44"/>
    </row>
    <row r="98" spans="1:8" ht="31.5" x14ac:dyDescent="0.25">
      <c r="A98" s="228">
        <v>35</v>
      </c>
      <c r="B98" s="47" t="s">
        <v>132</v>
      </c>
      <c r="C98" s="24" t="s">
        <v>17</v>
      </c>
      <c r="D98" s="25" t="s">
        <v>11</v>
      </c>
      <c r="E98" s="227">
        <v>1</v>
      </c>
      <c r="F98" s="170" t="s">
        <v>6</v>
      </c>
      <c r="G98" s="227">
        <v>1</v>
      </c>
      <c r="H98" s="44"/>
    </row>
    <row r="99" spans="1:8" ht="31.5" x14ac:dyDescent="0.25">
      <c r="A99" s="228">
        <v>36</v>
      </c>
      <c r="B99" s="47" t="s">
        <v>155</v>
      </c>
      <c r="C99" s="24" t="s">
        <v>17</v>
      </c>
      <c r="D99" s="25" t="s">
        <v>11</v>
      </c>
      <c r="E99" s="227">
        <v>1</v>
      </c>
      <c r="F99" s="170" t="s">
        <v>6</v>
      </c>
      <c r="G99" s="227">
        <v>1</v>
      </c>
      <c r="H99" s="44"/>
    </row>
    <row r="100" spans="1:8" ht="31.5" x14ac:dyDescent="0.25">
      <c r="A100" s="228">
        <v>37</v>
      </c>
      <c r="B100" s="47" t="s">
        <v>153</v>
      </c>
      <c r="C100" s="24" t="s">
        <v>17</v>
      </c>
      <c r="D100" s="25" t="s">
        <v>11</v>
      </c>
      <c r="E100" s="227">
        <v>1</v>
      </c>
      <c r="F100" s="170" t="s">
        <v>6</v>
      </c>
      <c r="G100" s="227">
        <v>1</v>
      </c>
      <c r="H100" s="44"/>
    </row>
    <row r="101" spans="1:8" ht="31.5" x14ac:dyDescent="0.25">
      <c r="A101" s="228">
        <v>38</v>
      </c>
      <c r="B101" s="35" t="s">
        <v>188</v>
      </c>
      <c r="C101" s="24" t="s">
        <v>17</v>
      </c>
      <c r="D101" s="25" t="s">
        <v>11</v>
      </c>
      <c r="E101" s="227">
        <v>1</v>
      </c>
      <c r="F101" s="170" t="s">
        <v>6</v>
      </c>
      <c r="G101" s="227">
        <v>1</v>
      </c>
      <c r="H101" s="44"/>
    </row>
    <row r="102" spans="1:8" ht="31.5" x14ac:dyDescent="0.25">
      <c r="A102" s="228">
        <v>39</v>
      </c>
      <c r="B102" s="47" t="s">
        <v>117</v>
      </c>
      <c r="C102" s="24" t="s">
        <v>17</v>
      </c>
      <c r="D102" s="25" t="s">
        <v>11</v>
      </c>
      <c r="E102" s="227">
        <v>1</v>
      </c>
      <c r="F102" s="170" t="s">
        <v>6</v>
      </c>
      <c r="G102" s="227">
        <v>1</v>
      </c>
      <c r="H102" s="44"/>
    </row>
    <row r="103" spans="1:8" ht="31.5" x14ac:dyDescent="0.25">
      <c r="A103" s="228">
        <v>40</v>
      </c>
      <c r="B103" s="47" t="s">
        <v>134</v>
      </c>
      <c r="C103" s="24" t="s">
        <v>17</v>
      </c>
      <c r="D103" s="25" t="s">
        <v>11</v>
      </c>
      <c r="E103" s="227">
        <v>1</v>
      </c>
      <c r="F103" s="170" t="s">
        <v>6</v>
      </c>
      <c r="G103" s="227">
        <v>1</v>
      </c>
      <c r="H103" s="44"/>
    </row>
    <row r="104" spans="1:8" ht="31.5" x14ac:dyDescent="0.25">
      <c r="A104" s="228">
        <v>41</v>
      </c>
      <c r="B104" s="89" t="s">
        <v>115</v>
      </c>
      <c r="C104" s="24" t="s">
        <v>17</v>
      </c>
      <c r="D104" s="25" t="s">
        <v>11</v>
      </c>
      <c r="E104" s="227">
        <v>1</v>
      </c>
      <c r="F104" s="170" t="s">
        <v>6</v>
      </c>
      <c r="G104" s="227">
        <v>1</v>
      </c>
      <c r="H104" s="44"/>
    </row>
    <row r="105" spans="1:8" ht="31.5" x14ac:dyDescent="0.25">
      <c r="A105" s="228">
        <v>42</v>
      </c>
      <c r="B105" s="217" t="s">
        <v>265</v>
      </c>
      <c r="C105" s="24" t="s">
        <v>17</v>
      </c>
      <c r="D105" s="25" t="s">
        <v>11</v>
      </c>
      <c r="E105" s="227">
        <v>1</v>
      </c>
      <c r="F105" s="170" t="s">
        <v>6</v>
      </c>
      <c r="G105" s="227">
        <v>1</v>
      </c>
      <c r="H105" s="44"/>
    </row>
    <row r="106" spans="1:8" ht="31.5" x14ac:dyDescent="0.25">
      <c r="A106" s="228">
        <v>43</v>
      </c>
      <c r="B106" s="89" t="s">
        <v>143</v>
      </c>
      <c r="C106" s="24" t="s">
        <v>17</v>
      </c>
      <c r="D106" s="25" t="s">
        <v>11</v>
      </c>
      <c r="E106" s="227">
        <v>1</v>
      </c>
      <c r="F106" s="170" t="s">
        <v>6</v>
      </c>
      <c r="G106" s="227">
        <v>1</v>
      </c>
      <c r="H106" s="44"/>
    </row>
    <row r="107" spans="1:8" ht="31.5" x14ac:dyDescent="0.25">
      <c r="A107" s="228">
        <v>44</v>
      </c>
      <c r="B107" s="89" t="s">
        <v>111</v>
      </c>
      <c r="C107" s="24" t="s">
        <v>17</v>
      </c>
      <c r="D107" s="25" t="s">
        <v>11</v>
      </c>
      <c r="E107" s="227">
        <v>1</v>
      </c>
      <c r="F107" s="170" t="s">
        <v>6</v>
      </c>
      <c r="G107" s="227">
        <v>1</v>
      </c>
      <c r="H107" s="44"/>
    </row>
  </sheetData>
  <sortState xmlns:xlrd2="http://schemas.microsoft.com/office/spreadsheetml/2017/richdata2" ref="B22:D62">
    <sortCondition ref="B22:B62"/>
  </sortState>
  <mergeCells count="4">
    <mergeCell ref="A2:G2"/>
    <mergeCell ref="A11:G11"/>
    <mergeCell ref="A21:G21"/>
    <mergeCell ref="A63:G63"/>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02:B103" xr:uid="{FF27319D-546B-4BF1-BE9B-B2597D131012}"/>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543DE3C-2FCF-473A-B41E-D3A471879FD3}">
          <x14:formula1>
            <xm:f>Виды!$A$1:$A$4</xm:f>
          </x14:formula1>
          <xm:sqref>D111:D1048576 D1:D62 D64:D107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8B1A7-4F91-4251-94DE-55FF50041779}">
  <dimension ref="A1:H53"/>
  <sheetViews>
    <sheetView workbookViewId="0">
      <pane ySplit="1" topLeftCell="A37" activePane="bottomLeft" state="frozen"/>
      <selection activeCell="A12" sqref="A12:F12"/>
      <selection pane="bottomLeft" activeCell="A12" sqref="A12:F12"/>
    </sheetView>
  </sheetViews>
  <sheetFormatPr defaultRowHeight="20.100000000000001" customHeight="1" x14ac:dyDescent="0.25"/>
  <cols>
    <col min="1" max="1" width="82.140625" style="28" customWidth="1"/>
    <col min="2" max="2" width="46.28515625" style="28" customWidth="1"/>
    <col min="3" max="3" width="20.42578125" style="28" customWidth="1"/>
    <col min="4" max="4" width="14.42578125" style="44" customWidth="1"/>
    <col min="5" max="5" width="25.7109375" style="44" customWidth="1"/>
    <col min="6" max="6" width="14.28515625" style="28" customWidth="1"/>
    <col min="7" max="7" width="9.140625" style="44"/>
    <col min="8" max="8" width="20.85546875" style="28" customWidth="1"/>
    <col min="9" max="16384" width="9.140625" style="28"/>
  </cols>
  <sheetData>
    <row r="1" spans="1:8" ht="47.25" x14ac:dyDescent="0.25">
      <c r="A1" s="51" t="s">
        <v>1</v>
      </c>
      <c r="B1" s="52" t="s">
        <v>10</v>
      </c>
      <c r="C1" s="52" t="s">
        <v>2</v>
      </c>
      <c r="D1" s="52" t="s">
        <v>4</v>
      </c>
      <c r="E1" s="51" t="s">
        <v>3</v>
      </c>
      <c r="F1" s="52" t="s">
        <v>8</v>
      </c>
      <c r="G1" s="52" t="s">
        <v>75</v>
      </c>
      <c r="H1" s="52" t="s">
        <v>74</v>
      </c>
    </row>
    <row r="2" spans="1:8" ht="19.5" customHeight="1" x14ac:dyDescent="0.25">
      <c r="A2" s="55" t="s">
        <v>192</v>
      </c>
      <c r="B2" s="37" t="s">
        <v>332</v>
      </c>
      <c r="C2" s="25" t="s">
        <v>11</v>
      </c>
      <c r="D2" s="46">
        <v>1</v>
      </c>
      <c r="E2" s="46" t="s">
        <v>6</v>
      </c>
      <c r="F2" s="46">
        <v>1</v>
      </c>
      <c r="G2" s="44">
        <f t="shared" ref="G2:G33" si="0">COUNTIF($A$2:$A$53,A2)</f>
        <v>1</v>
      </c>
      <c r="H2" s="28" t="s">
        <v>77</v>
      </c>
    </row>
    <row r="3" spans="1:8" ht="20.100000000000001" customHeight="1" x14ac:dyDescent="0.25">
      <c r="A3" s="55" t="s">
        <v>180</v>
      </c>
      <c r="B3" s="37" t="s">
        <v>181</v>
      </c>
      <c r="C3" s="25" t="s">
        <v>11</v>
      </c>
      <c r="D3" s="46">
        <v>1</v>
      </c>
      <c r="E3" s="46" t="s">
        <v>6</v>
      </c>
      <c r="F3" s="46">
        <v>1</v>
      </c>
      <c r="G3" s="44">
        <f t="shared" si="0"/>
        <v>1</v>
      </c>
      <c r="H3" s="28" t="s">
        <v>77</v>
      </c>
    </row>
    <row r="4" spans="1:8" ht="20.100000000000001" customHeight="1" x14ac:dyDescent="0.25">
      <c r="A4" s="55" t="s">
        <v>333</v>
      </c>
      <c r="B4" s="59" t="s">
        <v>334</v>
      </c>
      <c r="C4" s="25" t="s">
        <v>5</v>
      </c>
      <c r="D4" s="46">
        <v>1</v>
      </c>
      <c r="E4" s="46" t="s">
        <v>6</v>
      </c>
      <c r="F4" s="46">
        <v>1</v>
      </c>
      <c r="G4" s="44">
        <f t="shared" si="0"/>
        <v>1</v>
      </c>
      <c r="H4" s="28" t="s">
        <v>76</v>
      </c>
    </row>
    <row r="5" spans="1:8" ht="20.100000000000001" customHeight="1" x14ac:dyDescent="0.25">
      <c r="A5" s="23" t="s">
        <v>93</v>
      </c>
      <c r="B5" s="45" t="s">
        <v>335</v>
      </c>
      <c r="C5" s="25" t="s">
        <v>5</v>
      </c>
      <c r="D5" s="46">
        <v>1</v>
      </c>
      <c r="E5" s="46" t="s">
        <v>6</v>
      </c>
      <c r="F5" s="46">
        <v>1</v>
      </c>
      <c r="G5" s="44">
        <f t="shared" si="0"/>
        <v>1</v>
      </c>
      <c r="H5" s="28" t="s">
        <v>77</v>
      </c>
    </row>
    <row r="6" spans="1:8" ht="20.100000000000001" customHeight="1" x14ac:dyDescent="0.25">
      <c r="A6" s="55" t="s">
        <v>193</v>
      </c>
      <c r="B6" s="37" t="s">
        <v>194</v>
      </c>
      <c r="C6" s="25" t="s">
        <v>11</v>
      </c>
      <c r="D6" s="46">
        <v>1</v>
      </c>
      <c r="E6" s="46" t="s">
        <v>6</v>
      </c>
      <c r="F6" s="46">
        <v>1</v>
      </c>
      <c r="G6" s="44">
        <f t="shared" si="0"/>
        <v>1</v>
      </c>
      <c r="H6" s="28" t="s">
        <v>77</v>
      </c>
    </row>
    <row r="7" spans="1:8" ht="20.100000000000001" customHeight="1" x14ac:dyDescent="0.25">
      <c r="A7" s="47" t="s">
        <v>336</v>
      </c>
      <c r="B7" s="48" t="s">
        <v>92</v>
      </c>
      <c r="C7" s="25" t="s">
        <v>11</v>
      </c>
      <c r="D7" s="46">
        <v>1</v>
      </c>
      <c r="E7" s="46" t="s">
        <v>6</v>
      </c>
      <c r="F7" s="46">
        <v>1</v>
      </c>
      <c r="G7" s="44">
        <f t="shared" si="0"/>
        <v>1</v>
      </c>
      <c r="H7" s="28" t="s">
        <v>77</v>
      </c>
    </row>
    <row r="8" spans="1:8" ht="20.100000000000001" customHeight="1" x14ac:dyDescent="0.25">
      <c r="A8" s="23" t="s">
        <v>331</v>
      </c>
      <c r="B8" s="21" t="s">
        <v>92</v>
      </c>
      <c r="C8" s="25" t="s">
        <v>11</v>
      </c>
      <c r="D8" s="46">
        <v>1</v>
      </c>
      <c r="E8" s="46" t="s">
        <v>6</v>
      </c>
      <c r="F8" s="46">
        <v>1</v>
      </c>
      <c r="G8" s="44">
        <f t="shared" si="0"/>
        <v>1</v>
      </c>
      <c r="H8" s="28" t="s">
        <v>77</v>
      </c>
    </row>
    <row r="9" spans="1:8" ht="29.25" customHeight="1" x14ac:dyDescent="0.25">
      <c r="A9" s="47" t="s">
        <v>91</v>
      </c>
      <c r="B9" s="48" t="s">
        <v>92</v>
      </c>
      <c r="C9" s="25" t="s">
        <v>11</v>
      </c>
      <c r="D9" s="46">
        <v>1</v>
      </c>
      <c r="E9" s="46" t="s">
        <v>6</v>
      </c>
      <c r="F9" s="46">
        <v>1</v>
      </c>
      <c r="G9" s="44">
        <f t="shared" si="0"/>
        <v>1</v>
      </c>
      <c r="H9" s="28" t="s">
        <v>77</v>
      </c>
    </row>
    <row r="10" spans="1:8" ht="20.100000000000001" customHeight="1" x14ac:dyDescent="0.25">
      <c r="A10" s="49" t="s">
        <v>29</v>
      </c>
      <c r="B10" s="50" t="s">
        <v>94</v>
      </c>
      <c r="C10" s="25" t="s">
        <v>7</v>
      </c>
      <c r="D10" s="22">
        <v>1</v>
      </c>
      <c r="E10" s="22" t="s">
        <v>6</v>
      </c>
      <c r="F10" s="22">
        <v>1</v>
      </c>
      <c r="G10" s="44">
        <f t="shared" si="0"/>
        <v>1</v>
      </c>
      <c r="H10" s="28" t="s">
        <v>77</v>
      </c>
    </row>
    <row r="11" spans="1:8" ht="20.100000000000001" customHeight="1" x14ac:dyDescent="0.25">
      <c r="A11" s="60" t="s">
        <v>219</v>
      </c>
      <c r="B11" s="61" t="s">
        <v>220</v>
      </c>
      <c r="C11" s="25" t="s">
        <v>11</v>
      </c>
      <c r="D11" s="62">
        <v>1</v>
      </c>
      <c r="E11" s="62" t="s">
        <v>6</v>
      </c>
      <c r="F11" s="62">
        <v>1</v>
      </c>
      <c r="G11" s="44">
        <f t="shared" si="0"/>
        <v>2</v>
      </c>
      <c r="H11" s="28" t="s">
        <v>77</v>
      </c>
    </row>
    <row r="12" spans="1:8" ht="20.100000000000001" customHeight="1" x14ac:dyDescent="0.25">
      <c r="A12" s="60" t="s">
        <v>219</v>
      </c>
      <c r="B12" s="61" t="s">
        <v>220</v>
      </c>
      <c r="C12" s="25" t="s">
        <v>11</v>
      </c>
      <c r="D12" s="62">
        <v>1</v>
      </c>
      <c r="E12" s="62" t="s">
        <v>6</v>
      </c>
      <c r="F12" s="62">
        <v>1</v>
      </c>
      <c r="G12" s="44">
        <f t="shared" si="0"/>
        <v>2</v>
      </c>
      <c r="H12" s="28" t="s">
        <v>77</v>
      </c>
    </row>
    <row r="13" spans="1:8" ht="20.100000000000001" customHeight="1" x14ac:dyDescent="0.25">
      <c r="A13" s="49" t="s">
        <v>36</v>
      </c>
      <c r="B13" s="45" t="s">
        <v>337</v>
      </c>
      <c r="C13" s="25" t="s">
        <v>5</v>
      </c>
      <c r="D13" s="22">
        <v>1</v>
      </c>
      <c r="E13" s="22" t="s">
        <v>6</v>
      </c>
      <c r="F13" s="22">
        <v>1</v>
      </c>
      <c r="G13" s="44">
        <f t="shared" si="0"/>
        <v>1</v>
      </c>
      <c r="H13" s="28" t="s">
        <v>77</v>
      </c>
    </row>
    <row r="14" spans="1:8" ht="20.100000000000001" customHeight="1" x14ac:dyDescent="0.25">
      <c r="A14" s="55" t="s">
        <v>186</v>
      </c>
      <c r="B14" s="37" t="s">
        <v>187</v>
      </c>
      <c r="C14" s="25" t="s">
        <v>11</v>
      </c>
      <c r="D14" s="46">
        <v>1</v>
      </c>
      <c r="E14" s="46" t="s">
        <v>6</v>
      </c>
      <c r="F14" s="46">
        <v>1</v>
      </c>
      <c r="G14" s="44">
        <f t="shared" si="0"/>
        <v>1</v>
      </c>
      <c r="H14" s="28" t="s">
        <v>77</v>
      </c>
    </row>
    <row r="15" spans="1:8" ht="20.100000000000001" customHeight="1" x14ac:dyDescent="0.25">
      <c r="A15" s="23" t="s">
        <v>217</v>
      </c>
      <c r="B15" s="53" t="s">
        <v>218</v>
      </c>
      <c r="C15" s="25" t="s">
        <v>11</v>
      </c>
      <c r="D15" s="62">
        <v>1</v>
      </c>
      <c r="E15" s="62" t="s">
        <v>6</v>
      </c>
      <c r="F15" s="62">
        <v>2</v>
      </c>
      <c r="G15" s="44">
        <f t="shared" si="0"/>
        <v>1</v>
      </c>
      <c r="H15" s="28" t="s">
        <v>77</v>
      </c>
    </row>
    <row r="16" spans="1:8" ht="20.100000000000001" customHeight="1" x14ac:dyDescent="0.25">
      <c r="A16" s="55" t="s">
        <v>190</v>
      </c>
      <c r="B16" s="37" t="s">
        <v>191</v>
      </c>
      <c r="C16" s="25" t="s">
        <v>11</v>
      </c>
      <c r="D16" s="46">
        <v>1</v>
      </c>
      <c r="E16" s="46" t="s">
        <v>6</v>
      </c>
      <c r="F16" s="46">
        <v>20</v>
      </c>
      <c r="G16" s="44">
        <f t="shared" si="0"/>
        <v>1</v>
      </c>
      <c r="H16" s="28" t="s">
        <v>77</v>
      </c>
    </row>
    <row r="17" spans="1:8" ht="20.100000000000001" customHeight="1" x14ac:dyDescent="0.25">
      <c r="A17" s="55" t="s">
        <v>184</v>
      </c>
      <c r="B17" s="37" t="s">
        <v>185</v>
      </c>
      <c r="C17" s="25" t="s">
        <v>11</v>
      </c>
      <c r="D17" s="46">
        <v>1</v>
      </c>
      <c r="E17" s="46" t="s">
        <v>6</v>
      </c>
      <c r="F17" s="46">
        <v>5</v>
      </c>
      <c r="G17" s="44">
        <f t="shared" si="0"/>
        <v>1</v>
      </c>
      <c r="H17" s="28" t="s">
        <v>76</v>
      </c>
    </row>
    <row r="18" spans="1:8" ht="20.100000000000001" customHeight="1" x14ac:dyDescent="0.25">
      <c r="A18" s="23" t="s">
        <v>322</v>
      </c>
      <c r="B18" s="53" t="s">
        <v>209</v>
      </c>
      <c r="C18" s="25" t="s">
        <v>11</v>
      </c>
      <c r="D18" s="62">
        <v>1</v>
      </c>
      <c r="E18" s="62" t="s">
        <v>6</v>
      </c>
      <c r="F18" s="62">
        <v>2</v>
      </c>
      <c r="G18" s="44">
        <f t="shared" si="0"/>
        <v>1</v>
      </c>
      <c r="H18" s="28" t="s">
        <v>76</v>
      </c>
    </row>
    <row r="19" spans="1:8" ht="20.100000000000001" customHeight="1" x14ac:dyDescent="0.25">
      <c r="A19" s="23" t="s">
        <v>323</v>
      </c>
      <c r="B19" s="53" t="s">
        <v>209</v>
      </c>
      <c r="C19" s="25" t="s">
        <v>11</v>
      </c>
      <c r="D19" s="62">
        <v>1</v>
      </c>
      <c r="E19" s="62" t="s">
        <v>6</v>
      </c>
      <c r="F19" s="62">
        <v>2</v>
      </c>
      <c r="G19" s="44">
        <f t="shared" si="0"/>
        <v>1</v>
      </c>
      <c r="H19" s="28" t="s">
        <v>77</v>
      </c>
    </row>
    <row r="20" spans="1:8" ht="20.100000000000001" customHeight="1" x14ac:dyDescent="0.25">
      <c r="A20" s="169" t="s">
        <v>210</v>
      </c>
      <c r="B20" s="53" t="s">
        <v>209</v>
      </c>
      <c r="C20" s="25" t="s">
        <v>11</v>
      </c>
      <c r="D20" s="62">
        <v>1</v>
      </c>
      <c r="E20" s="62" t="s">
        <v>6</v>
      </c>
      <c r="F20" s="62">
        <v>2</v>
      </c>
      <c r="G20" s="44">
        <f t="shared" si="0"/>
        <v>1</v>
      </c>
      <c r="H20" s="28" t="s">
        <v>77</v>
      </c>
    </row>
    <row r="21" spans="1:8" ht="20.100000000000001" customHeight="1" x14ac:dyDescent="0.25">
      <c r="A21" s="76" t="s">
        <v>255</v>
      </c>
      <c r="B21" s="53" t="s">
        <v>248</v>
      </c>
      <c r="C21" s="25" t="s">
        <v>11</v>
      </c>
      <c r="D21" s="62">
        <v>1</v>
      </c>
      <c r="E21" s="62" t="s">
        <v>6</v>
      </c>
      <c r="F21" s="62">
        <v>1</v>
      </c>
      <c r="G21" s="44">
        <f t="shared" si="0"/>
        <v>1</v>
      </c>
      <c r="H21" s="28" t="s">
        <v>77</v>
      </c>
    </row>
    <row r="22" spans="1:8" ht="20.100000000000001" customHeight="1" x14ac:dyDescent="0.25">
      <c r="A22" s="76" t="s">
        <v>256</v>
      </c>
      <c r="B22" s="53" t="s">
        <v>248</v>
      </c>
      <c r="C22" s="25" t="s">
        <v>11</v>
      </c>
      <c r="D22" s="62">
        <v>1</v>
      </c>
      <c r="E22" s="62" t="s">
        <v>6</v>
      </c>
      <c r="F22" s="62">
        <v>1</v>
      </c>
      <c r="G22" s="44">
        <f t="shared" si="0"/>
        <v>1</v>
      </c>
      <c r="H22" s="28" t="s">
        <v>77</v>
      </c>
    </row>
    <row r="23" spans="1:8" ht="19.5" customHeight="1" x14ac:dyDescent="0.25">
      <c r="A23" s="77" t="s">
        <v>252</v>
      </c>
      <c r="B23" s="53" t="s">
        <v>248</v>
      </c>
      <c r="C23" s="25" t="s">
        <v>11</v>
      </c>
      <c r="D23" s="62">
        <v>1</v>
      </c>
      <c r="E23" s="62" t="s">
        <v>6</v>
      </c>
      <c r="F23" s="62">
        <v>1</v>
      </c>
      <c r="G23" s="44">
        <f t="shared" si="0"/>
        <v>1</v>
      </c>
      <c r="H23" s="28" t="s">
        <v>77</v>
      </c>
    </row>
    <row r="24" spans="1:8" ht="33.75" customHeight="1" x14ac:dyDescent="0.25">
      <c r="A24" s="77" t="s">
        <v>253</v>
      </c>
      <c r="B24" s="53" t="s">
        <v>248</v>
      </c>
      <c r="C24" s="25" t="s">
        <v>11</v>
      </c>
      <c r="D24" s="62">
        <v>1</v>
      </c>
      <c r="E24" s="62" t="s">
        <v>6</v>
      </c>
      <c r="F24" s="62">
        <v>1</v>
      </c>
      <c r="G24" s="44">
        <f t="shared" si="0"/>
        <v>1</v>
      </c>
      <c r="H24" s="28" t="s">
        <v>77</v>
      </c>
    </row>
    <row r="25" spans="1:8" ht="20.100000000000001" customHeight="1" x14ac:dyDescent="0.25">
      <c r="A25" s="76" t="s">
        <v>251</v>
      </c>
      <c r="B25" s="53" t="s">
        <v>248</v>
      </c>
      <c r="C25" s="25" t="s">
        <v>11</v>
      </c>
      <c r="D25" s="62">
        <v>1</v>
      </c>
      <c r="E25" s="62" t="s">
        <v>6</v>
      </c>
      <c r="F25" s="62">
        <v>1</v>
      </c>
      <c r="G25" s="44">
        <f t="shared" si="0"/>
        <v>1</v>
      </c>
      <c r="H25" s="28" t="s">
        <v>76</v>
      </c>
    </row>
    <row r="26" spans="1:8" ht="20.100000000000001" customHeight="1" x14ac:dyDescent="0.25">
      <c r="A26" s="77" t="s">
        <v>263</v>
      </c>
      <c r="B26" s="53" t="s">
        <v>248</v>
      </c>
      <c r="C26" s="25" t="s">
        <v>11</v>
      </c>
      <c r="D26" s="62">
        <v>1</v>
      </c>
      <c r="E26" s="62" t="s">
        <v>6</v>
      </c>
      <c r="F26" s="62">
        <v>1</v>
      </c>
      <c r="G26" s="44">
        <f t="shared" si="0"/>
        <v>1</v>
      </c>
      <c r="H26" s="28" t="s">
        <v>77</v>
      </c>
    </row>
    <row r="27" spans="1:8" ht="20.100000000000001" customHeight="1" x14ac:dyDescent="0.25">
      <c r="A27" s="78" t="s">
        <v>259</v>
      </c>
      <c r="B27" s="53" t="s">
        <v>248</v>
      </c>
      <c r="C27" s="25" t="s">
        <v>11</v>
      </c>
      <c r="D27" s="62">
        <v>1</v>
      </c>
      <c r="E27" s="62" t="s">
        <v>6</v>
      </c>
      <c r="F27" s="62">
        <v>1</v>
      </c>
      <c r="G27" s="44">
        <f t="shared" si="0"/>
        <v>1</v>
      </c>
      <c r="H27" s="28" t="s">
        <v>76</v>
      </c>
    </row>
    <row r="28" spans="1:8" ht="20.100000000000001" customHeight="1" x14ac:dyDescent="0.25">
      <c r="A28" s="79" t="s">
        <v>254</v>
      </c>
      <c r="B28" s="64" t="s">
        <v>248</v>
      </c>
      <c r="C28" s="25" t="s">
        <v>11</v>
      </c>
      <c r="D28" s="65">
        <v>1</v>
      </c>
      <c r="E28" s="65" t="s">
        <v>6</v>
      </c>
      <c r="F28" s="65">
        <v>1</v>
      </c>
      <c r="G28" s="44">
        <f t="shared" si="0"/>
        <v>1</v>
      </c>
      <c r="H28" s="28" t="s">
        <v>76</v>
      </c>
    </row>
    <row r="29" spans="1:8" ht="20.100000000000001" customHeight="1" x14ac:dyDescent="0.25">
      <c r="A29" s="78" t="s">
        <v>258</v>
      </c>
      <c r="B29" s="53" t="s">
        <v>248</v>
      </c>
      <c r="C29" s="25" t="s">
        <v>11</v>
      </c>
      <c r="D29" s="62">
        <v>1</v>
      </c>
      <c r="E29" s="62" t="s">
        <v>6</v>
      </c>
      <c r="F29" s="62">
        <v>1</v>
      </c>
      <c r="G29" s="44">
        <f t="shared" si="0"/>
        <v>1</v>
      </c>
      <c r="H29" s="28" t="s">
        <v>76</v>
      </c>
    </row>
    <row r="30" spans="1:8" ht="20.100000000000001" customHeight="1" x14ac:dyDescent="0.25">
      <c r="A30" s="79" t="s">
        <v>257</v>
      </c>
      <c r="B30" s="53" t="s">
        <v>248</v>
      </c>
      <c r="C30" s="25" t="s">
        <v>11</v>
      </c>
      <c r="D30" s="62">
        <v>1</v>
      </c>
      <c r="E30" s="62" t="s">
        <v>6</v>
      </c>
      <c r="F30" s="62">
        <v>1</v>
      </c>
      <c r="G30" s="44">
        <f t="shared" si="0"/>
        <v>1</v>
      </c>
      <c r="H30" s="136" t="s">
        <v>76</v>
      </c>
    </row>
    <row r="31" spans="1:8" ht="20.100000000000001" customHeight="1" x14ac:dyDescent="0.25">
      <c r="A31" s="80" t="s">
        <v>262</v>
      </c>
      <c r="B31" s="66" t="s">
        <v>248</v>
      </c>
      <c r="C31" s="25" t="s">
        <v>11</v>
      </c>
      <c r="D31" s="62">
        <v>1</v>
      </c>
      <c r="E31" s="65" t="s">
        <v>6</v>
      </c>
      <c r="F31" s="62">
        <v>1</v>
      </c>
      <c r="G31" s="44">
        <f t="shared" si="0"/>
        <v>1</v>
      </c>
      <c r="H31" s="28" t="s">
        <v>77</v>
      </c>
    </row>
    <row r="32" spans="1:8" ht="20.100000000000001" customHeight="1" x14ac:dyDescent="0.25">
      <c r="A32" s="80" t="s">
        <v>250</v>
      </c>
      <c r="B32" s="67" t="s">
        <v>248</v>
      </c>
      <c r="C32" s="25" t="s">
        <v>11</v>
      </c>
      <c r="D32" s="62">
        <v>1</v>
      </c>
      <c r="E32" s="65" t="s">
        <v>6</v>
      </c>
      <c r="F32" s="62">
        <v>1</v>
      </c>
      <c r="G32" s="44">
        <f t="shared" si="0"/>
        <v>1</v>
      </c>
      <c r="H32" s="28" t="s">
        <v>77</v>
      </c>
    </row>
    <row r="33" spans="1:8" ht="20.100000000000001" customHeight="1" x14ac:dyDescent="0.25">
      <c r="A33" s="80" t="s">
        <v>317</v>
      </c>
      <c r="B33" s="67" t="s">
        <v>248</v>
      </c>
      <c r="C33" s="25" t="s">
        <v>11</v>
      </c>
      <c r="D33" s="62">
        <v>1</v>
      </c>
      <c r="E33" s="65" t="s">
        <v>6</v>
      </c>
      <c r="F33" s="62">
        <v>1</v>
      </c>
      <c r="G33" s="44">
        <f t="shared" si="0"/>
        <v>1</v>
      </c>
      <c r="H33" s="28" t="s">
        <v>77</v>
      </c>
    </row>
    <row r="34" spans="1:8" ht="20.100000000000001" customHeight="1" x14ac:dyDescent="0.25">
      <c r="A34" s="81" t="s">
        <v>247</v>
      </c>
      <c r="B34" s="53" t="s">
        <v>248</v>
      </c>
      <c r="C34" s="25" t="s">
        <v>11</v>
      </c>
      <c r="D34" s="62">
        <v>1</v>
      </c>
      <c r="E34" s="65" t="s">
        <v>6</v>
      </c>
      <c r="F34" s="62">
        <v>1</v>
      </c>
      <c r="G34" s="44">
        <f t="shared" ref="G34:G53" si="1">COUNTIF($A$2:$A$53,A34)</f>
        <v>1</v>
      </c>
      <c r="H34" s="28" t="s">
        <v>77</v>
      </c>
    </row>
    <row r="35" spans="1:8" ht="20.100000000000001" customHeight="1" x14ac:dyDescent="0.25">
      <c r="A35" s="80" t="s">
        <v>249</v>
      </c>
      <c r="B35" s="53" t="s">
        <v>248</v>
      </c>
      <c r="C35" s="25" t="s">
        <v>11</v>
      </c>
      <c r="D35" s="62">
        <v>1</v>
      </c>
      <c r="E35" s="65" t="s">
        <v>6</v>
      </c>
      <c r="F35" s="62">
        <v>1</v>
      </c>
      <c r="G35" s="44">
        <f t="shared" si="1"/>
        <v>1</v>
      </c>
      <c r="H35" s="28" t="s">
        <v>77</v>
      </c>
    </row>
    <row r="36" spans="1:8" ht="20.100000000000001" customHeight="1" x14ac:dyDescent="0.25">
      <c r="A36" s="80" t="s">
        <v>260</v>
      </c>
      <c r="B36" s="53" t="s">
        <v>248</v>
      </c>
      <c r="C36" s="25" t="s">
        <v>11</v>
      </c>
      <c r="D36" s="62">
        <v>1</v>
      </c>
      <c r="E36" s="65" t="s">
        <v>6</v>
      </c>
      <c r="F36" s="62">
        <v>1</v>
      </c>
      <c r="G36" s="44">
        <f t="shared" si="1"/>
        <v>1</v>
      </c>
      <c r="H36" s="28" t="s">
        <v>77</v>
      </c>
    </row>
    <row r="37" spans="1:8" ht="20.100000000000001" customHeight="1" x14ac:dyDescent="0.25">
      <c r="A37" s="80" t="s">
        <v>261</v>
      </c>
      <c r="B37" s="53" t="s">
        <v>248</v>
      </c>
      <c r="C37" s="25" t="s">
        <v>11</v>
      </c>
      <c r="D37" s="62">
        <v>1</v>
      </c>
      <c r="E37" s="65" t="s">
        <v>6</v>
      </c>
      <c r="F37" s="62">
        <v>1</v>
      </c>
      <c r="G37" s="44">
        <f t="shared" si="1"/>
        <v>1</v>
      </c>
      <c r="H37" s="28" t="s">
        <v>77</v>
      </c>
    </row>
    <row r="38" spans="1:8" ht="20.100000000000001" customHeight="1" x14ac:dyDescent="0.25">
      <c r="A38" s="80" t="s">
        <v>264</v>
      </c>
      <c r="B38" s="53" t="s">
        <v>248</v>
      </c>
      <c r="C38" s="25" t="s">
        <v>11</v>
      </c>
      <c r="D38" s="62">
        <v>1</v>
      </c>
      <c r="E38" s="65" t="s">
        <v>6</v>
      </c>
      <c r="F38" s="62">
        <v>1</v>
      </c>
      <c r="G38" s="44">
        <f t="shared" si="1"/>
        <v>1</v>
      </c>
      <c r="H38" s="28" t="s">
        <v>77</v>
      </c>
    </row>
    <row r="39" spans="1:8" ht="20.100000000000001" customHeight="1" x14ac:dyDescent="0.25">
      <c r="A39" s="68" t="s">
        <v>267</v>
      </c>
      <c r="B39" s="61" t="s">
        <v>268</v>
      </c>
      <c r="C39" s="25" t="s">
        <v>7</v>
      </c>
      <c r="D39" s="62">
        <v>1</v>
      </c>
      <c r="E39" s="65" t="s">
        <v>6</v>
      </c>
      <c r="F39" s="62">
        <v>2</v>
      </c>
      <c r="G39" s="44">
        <f t="shared" si="1"/>
        <v>1</v>
      </c>
      <c r="H39" s="28" t="s">
        <v>77</v>
      </c>
    </row>
    <row r="40" spans="1:8" ht="20.100000000000001" customHeight="1" x14ac:dyDescent="0.25">
      <c r="A40" s="68" t="s">
        <v>188</v>
      </c>
      <c r="B40" s="37" t="s">
        <v>189</v>
      </c>
      <c r="C40" s="25" t="s">
        <v>11</v>
      </c>
      <c r="D40" s="46">
        <v>1</v>
      </c>
      <c r="E40" s="69" t="s">
        <v>6</v>
      </c>
      <c r="F40" s="46">
        <v>1</v>
      </c>
      <c r="G40" s="44">
        <f t="shared" si="1"/>
        <v>1</v>
      </c>
      <c r="H40" s="28" t="s">
        <v>77</v>
      </c>
    </row>
    <row r="41" spans="1:8" ht="20.100000000000001" customHeight="1" x14ac:dyDescent="0.25">
      <c r="A41" s="68" t="s">
        <v>195</v>
      </c>
      <c r="B41" s="37" t="s">
        <v>338</v>
      </c>
      <c r="C41" s="25" t="s">
        <v>7</v>
      </c>
      <c r="D41" s="46">
        <v>1</v>
      </c>
      <c r="E41" s="69" t="s">
        <v>6</v>
      </c>
      <c r="F41" s="46">
        <v>2</v>
      </c>
      <c r="G41" s="44">
        <f t="shared" si="1"/>
        <v>1</v>
      </c>
      <c r="H41" s="28" t="s">
        <v>77</v>
      </c>
    </row>
    <row r="42" spans="1:8" ht="20.100000000000001" customHeight="1" x14ac:dyDescent="0.25">
      <c r="A42" s="70" t="s">
        <v>221</v>
      </c>
      <c r="B42" s="63" t="s">
        <v>339</v>
      </c>
      <c r="C42" s="25" t="s">
        <v>11</v>
      </c>
      <c r="D42" s="62">
        <v>1</v>
      </c>
      <c r="E42" s="65" t="s">
        <v>6</v>
      </c>
      <c r="F42" s="62">
        <v>1</v>
      </c>
      <c r="G42" s="44">
        <f t="shared" si="1"/>
        <v>2</v>
      </c>
      <c r="H42" s="28" t="s">
        <v>76</v>
      </c>
    </row>
    <row r="43" spans="1:8" ht="20.100000000000001" customHeight="1" x14ac:dyDescent="0.25">
      <c r="A43" s="70" t="s">
        <v>221</v>
      </c>
      <c r="B43" s="63" t="s">
        <v>339</v>
      </c>
      <c r="C43" s="25" t="s">
        <v>11</v>
      </c>
      <c r="D43" s="62">
        <v>1</v>
      </c>
      <c r="E43" s="65" t="s">
        <v>6</v>
      </c>
      <c r="F43" s="62">
        <v>1</v>
      </c>
      <c r="G43" s="44">
        <f t="shared" si="1"/>
        <v>2</v>
      </c>
      <c r="H43" s="28" t="s">
        <v>76</v>
      </c>
    </row>
    <row r="44" spans="1:8" ht="20.100000000000001" customHeight="1" x14ac:dyDescent="0.25">
      <c r="A44" s="80" t="s">
        <v>245</v>
      </c>
      <c r="B44" s="53" t="s">
        <v>246</v>
      </c>
      <c r="C44" s="25" t="s">
        <v>11</v>
      </c>
      <c r="D44" s="62">
        <v>1</v>
      </c>
      <c r="E44" s="65" t="s">
        <v>6</v>
      </c>
      <c r="F44" s="62">
        <v>2</v>
      </c>
      <c r="G44" s="44">
        <f t="shared" si="1"/>
        <v>1</v>
      </c>
      <c r="H44" s="28" t="s">
        <v>77</v>
      </c>
    </row>
    <row r="45" spans="1:8" ht="20.100000000000001" customHeight="1" x14ac:dyDescent="0.25">
      <c r="A45" s="80" t="s">
        <v>243</v>
      </c>
      <c r="B45" s="53" t="s">
        <v>340</v>
      </c>
      <c r="C45" s="25" t="s">
        <v>11</v>
      </c>
      <c r="D45" s="62">
        <v>1</v>
      </c>
      <c r="E45" s="65" t="s">
        <v>6</v>
      </c>
      <c r="F45" s="62">
        <v>2</v>
      </c>
      <c r="G45" s="44">
        <f t="shared" si="1"/>
        <v>1</v>
      </c>
      <c r="H45" s="28" t="s">
        <v>77</v>
      </c>
    </row>
    <row r="46" spans="1:8" ht="20.100000000000001" customHeight="1" x14ac:dyDescent="0.25">
      <c r="A46" s="103" t="s">
        <v>215</v>
      </c>
      <c r="B46" s="53" t="s">
        <v>341</v>
      </c>
      <c r="C46" s="25" t="s">
        <v>11</v>
      </c>
      <c r="D46" s="62">
        <v>1</v>
      </c>
      <c r="E46" s="65" t="s">
        <v>6</v>
      </c>
      <c r="F46" s="62">
        <v>2</v>
      </c>
      <c r="G46" s="44">
        <f t="shared" si="1"/>
        <v>1</v>
      </c>
      <c r="H46" s="28" t="s">
        <v>77</v>
      </c>
    </row>
    <row r="47" spans="1:8" ht="20.100000000000001" customHeight="1" x14ac:dyDescent="0.25">
      <c r="A47" s="80" t="s">
        <v>244</v>
      </c>
      <c r="B47" s="53" t="s">
        <v>342</v>
      </c>
      <c r="C47" s="25" t="s">
        <v>11</v>
      </c>
      <c r="D47" s="62">
        <v>1</v>
      </c>
      <c r="E47" s="65" t="s">
        <v>6</v>
      </c>
      <c r="F47" s="62">
        <v>2</v>
      </c>
      <c r="G47" s="44">
        <f t="shared" si="1"/>
        <v>1</v>
      </c>
      <c r="H47" s="28" t="s">
        <v>77</v>
      </c>
    </row>
    <row r="48" spans="1:8" ht="20.100000000000001" customHeight="1" x14ac:dyDescent="0.25">
      <c r="A48" s="103" t="s">
        <v>211</v>
      </c>
      <c r="B48" s="53" t="s">
        <v>212</v>
      </c>
      <c r="C48" s="25" t="s">
        <v>11</v>
      </c>
      <c r="D48" s="62">
        <v>1</v>
      </c>
      <c r="E48" s="65" t="s">
        <v>6</v>
      </c>
      <c r="F48" s="62">
        <v>1</v>
      </c>
      <c r="G48" s="44">
        <f t="shared" si="1"/>
        <v>1</v>
      </c>
      <c r="H48" s="28" t="s">
        <v>77</v>
      </c>
    </row>
    <row r="49" spans="1:8" ht="20.100000000000001" customHeight="1" x14ac:dyDescent="0.25">
      <c r="A49" s="103" t="s">
        <v>213</v>
      </c>
      <c r="B49" s="53" t="s">
        <v>214</v>
      </c>
      <c r="C49" s="25" t="s">
        <v>11</v>
      </c>
      <c r="D49" s="62">
        <v>1</v>
      </c>
      <c r="E49" s="65" t="s">
        <v>6</v>
      </c>
      <c r="F49" s="62">
        <v>2</v>
      </c>
      <c r="G49" s="44">
        <f t="shared" si="1"/>
        <v>1</v>
      </c>
      <c r="H49" s="28" t="s">
        <v>77</v>
      </c>
    </row>
    <row r="50" spans="1:8" ht="20.100000000000001" customHeight="1" x14ac:dyDescent="0.25">
      <c r="A50" s="103" t="s">
        <v>216</v>
      </c>
      <c r="B50" s="53" t="s">
        <v>357</v>
      </c>
      <c r="C50" s="25" t="s">
        <v>11</v>
      </c>
      <c r="D50" s="62">
        <v>1</v>
      </c>
      <c r="E50" s="65" t="s">
        <v>6</v>
      </c>
      <c r="F50" s="62">
        <v>1</v>
      </c>
      <c r="G50" s="44">
        <f t="shared" si="1"/>
        <v>1</v>
      </c>
      <c r="H50" s="28" t="s">
        <v>77</v>
      </c>
    </row>
    <row r="51" spans="1:8" ht="20.100000000000001" customHeight="1" x14ac:dyDescent="0.25">
      <c r="A51" s="68" t="s">
        <v>182</v>
      </c>
      <c r="B51" s="37" t="s">
        <v>343</v>
      </c>
      <c r="C51" s="25" t="s">
        <v>7</v>
      </c>
      <c r="D51" s="46">
        <v>1</v>
      </c>
      <c r="E51" s="69" t="s">
        <v>6</v>
      </c>
      <c r="F51" s="46">
        <v>1</v>
      </c>
      <c r="G51" s="44">
        <f t="shared" si="1"/>
        <v>1</v>
      </c>
      <c r="H51" s="28" t="s">
        <v>77</v>
      </c>
    </row>
    <row r="52" spans="1:8" ht="20.100000000000001" customHeight="1" x14ac:dyDescent="0.25">
      <c r="A52" s="55" t="s">
        <v>183</v>
      </c>
      <c r="B52" s="37" t="s">
        <v>344</v>
      </c>
      <c r="C52" s="25" t="s">
        <v>7</v>
      </c>
      <c r="D52" s="46">
        <v>1</v>
      </c>
      <c r="E52" s="69" t="s">
        <v>6</v>
      </c>
      <c r="F52" s="46">
        <v>1</v>
      </c>
      <c r="G52" s="44">
        <f t="shared" si="1"/>
        <v>1</v>
      </c>
      <c r="H52" s="28" t="s">
        <v>77</v>
      </c>
    </row>
    <row r="53" spans="1:8" ht="20.100000000000001" customHeight="1" x14ac:dyDescent="0.25">
      <c r="A53" s="55" t="s">
        <v>265</v>
      </c>
      <c r="B53" s="61" t="s">
        <v>266</v>
      </c>
      <c r="C53" s="25" t="s">
        <v>11</v>
      </c>
      <c r="D53" s="62">
        <v>1</v>
      </c>
      <c r="E53" s="170" t="s">
        <v>6</v>
      </c>
      <c r="F53" s="62">
        <v>2</v>
      </c>
      <c r="G53" s="44">
        <f t="shared" si="1"/>
        <v>1</v>
      </c>
      <c r="H53" s="28" t="s">
        <v>77</v>
      </c>
    </row>
  </sheetData>
  <autoFilter ref="A1:G53" xr:uid="{D168B1A7-4F91-4251-94DE-55FF50041779}">
    <sortState xmlns:xlrd2="http://schemas.microsoft.com/office/spreadsheetml/2017/richdata2" ref="A2:G53">
      <sortCondition ref="A1:A53"/>
    </sortState>
  </autoFilter>
  <conditionalFormatting sqref="C2:C53">
    <cfRule type="cellIs" dxfId="54" priority="1" stopIfTrue="1" operator="equal">
      <formula>"Техника безопасности"</formula>
    </cfRule>
    <cfRule type="cellIs" dxfId="53" priority="2" stopIfTrue="1" operator="equal">
      <formula>"Охрана труда"</formula>
    </cfRule>
    <cfRule type="endsWith" dxfId="52" priority="3" stopIfTrue="1" operator="endsWith" text="Оборудование">
      <formula>RIGHT(C2,LEN("Оборудование"))="Оборудование"</formula>
    </cfRule>
    <cfRule type="containsText" dxfId="51" priority="4" stopIfTrue="1" operator="containsText" text="Программное обеспечение">
      <formula>NOT(ISERROR(SEARCH("Программное обеспечение",C2)))</formula>
    </cfRule>
    <cfRule type="endsWith" dxfId="50" priority="5" stopIfTrue="1" operator="endsWith" text="Оборудование IT">
      <formula>RIGHT(C2,LEN("Оборудование IT"))="Оборудование IT"</formula>
    </cfRule>
    <cfRule type="containsText" dxfId="49" priority="6" stopIfTrue="1" operator="containsText" text="Мебель">
      <formula>NOT(ISERROR(SEARCH("Мебель",C2)))</formula>
    </cfRule>
  </conditionalFormatting>
  <conditionalFormatting sqref="G2:G53">
    <cfRule type="colorScale" priority="454">
      <colorScale>
        <cfvo type="min"/>
        <cfvo type="percentile" val="50"/>
        <cfvo type="max"/>
        <color rgb="FFF8696B"/>
        <color rgb="FFFFEB84"/>
        <color rgb="FF63BE7B"/>
      </colorScale>
    </cfRule>
  </conditionalFormatting>
  <conditionalFormatting sqref="H2:H53">
    <cfRule type="cellIs" dxfId="48" priority="189" operator="equal">
      <formula>"Вариативная часть"</formula>
    </cfRule>
    <cfRule type="cellIs" dxfId="47" priority="190" operator="equal">
      <formula>"Базовая часть"</formula>
    </cfRule>
  </conditionalFormatting>
  <dataValidations count="2">
    <dataValidation type="list" allowBlank="1" showInputMessage="1" showErrorMessage="1" sqref="H2:H53" xr:uid="{35323ACC-125E-4B38-9EBE-494BF037B4E6}">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1:B14" xr:uid="{BCC63DB0-8B58-4386-9497-18A437923449}"/>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57F475C-A185-4A08-80E8-D297EB04CC9C}">
          <x14:formula1>
            <xm:f>Виды!$A$1:$A$4</xm:f>
          </x14:formula1>
          <xm:sqref>C2:C53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3F9E6-AB0A-4D69-8309-6564734563B7}">
  <dimension ref="A1:H61"/>
  <sheetViews>
    <sheetView workbookViewId="0">
      <pane ySplit="1" topLeftCell="A48" activePane="bottomLeft" state="frozen"/>
      <selection activeCell="A12" sqref="A12:F12"/>
      <selection pane="bottomLeft" activeCell="A12" sqref="A12:F12"/>
    </sheetView>
  </sheetViews>
  <sheetFormatPr defaultRowHeight="15.75" x14ac:dyDescent="0.25"/>
  <cols>
    <col min="1" max="1" width="70.140625" style="28" customWidth="1"/>
    <col min="2" max="2" width="47.85546875" style="28" customWidth="1"/>
    <col min="3" max="3" width="20.42578125" style="102" customWidth="1"/>
    <col min="4" max="4" width="14.42578125" style="28" customWidth="1"/>
    <col min="5" max="5" width="24.28515625" style="44" customWidth="1"/>
    <col min="6" max="6" width="14.28515625" style="28" customWidth="1"/>
    <col min="7" max="7" width="11.5703125" style="28" customWidth="1"/>
    <col min="8" max="8" width="20.85546875" style="28" customWidth="1"/>
    <col min="9" max="16384" width="9.140625" style="28"/>
  </cols>
  <sheetData>
    <row r="1" spans="1:8" ht="47.25" x14ac:dyDescent="0.25">
      <c r="A1" s="51" t="s">
        <v>1</v>
      </c>
      <c r="B1" s="52" t="s">
        <v>10</v>
      </c>
      <c r="C1" s="52" t="s">
        <v>2</v>
      </c>
      <c r="D1" s="52" t="s">
        <v>4</v>
      </c>
      <c r="E1" s="52" t="s">
        <v>3</v>
      </c>
      <c r="F1" s="52" t="s">
        <v>8</v>
      </c>
      <c r="G1" s="52" t="s">
        <v>75</v>
      </c>
      <c r="H1" s="52" t="s">
        <v>74</v>
      </c>
    </row>
    <row r="2" spans="1:8" ht="30" customHeight="1" x14ac:dyDescent="0.25">
      <c r="A2" s="23" t="s">
        <v>163</v>
      </c>
      <c r="B2" s="26" t="s">
        <v>164</v>
      </c>
      <c r="C2" s="25" t="s">
        <v>11</v>
      </c>
      <c r="D2" s="27">
        <v>1</v>
      </c>
      <c r="E2" s="27" t="s">
        <v>44</v>
      </c>
      <c r="F2" s="58">
        <v>6</v>
      </c>
      <c r="G2" s="28">
        <f t="shared" ref="G2:G33" si="0">COUNTIF($A$2:$A$61,A2)</f>
        <v>1</v>
      </c>
      <c r="H2" s="28" t="s">
        <v>76</v>
      </c>
    </row>
    <row r="3" spans="1:8" ht="33" customHeight="1" x14ac:dyDescent="0.25">
      <c r="A3" s="47" t="s">
        <v>161</v>
      </c>
      <c r="B3" s="160" t="s">
        <v>162</v>
      </c>
      <c r="C3" s="25" t="s">
        <v>11</v>
      </c>
      <c r="D3" s="22">
        <v>1</v>
      </c>
      <c r="E3" s="22" t="s">
        <v>101</v>
      </c>
      <c r="F3" s="83">
        <v>3</v>
      </c>
      <c r="G3" s="28">
        <f t="shared" si="0"/>
        <v>1</v>
      </c>
      <c r="H3" s="28" t="s">
        <v>76</v>
      </c>
    </row>
    <row r="4" spans="1:8" ht="20.100000000000001" customHeight="1" x14ac:dyDescent="0.25">
      <c r="A4" s="47" t="s">
        <v>159</v>
      </c>
      <c r="B4" s="138" t="s">
        <v>160</v>
      </c>
      <c r="C4" s="25" t="s">
        <v>11</v>
      </c>
      <c r="D4" s="22">
        <v>1</v>
      </c>
      <c r="E4" s="22" t="s">
        <v>44</v>
      </c>
      <c r="F4" s="83">
        <v>6</v>
      </c>
      <c r="G4" s="28">
        <f t="shared" si="0"/>
        <v>1</v>
      </c>
      <c r="H4" s="28" t="s">
        <v>77</v>
      </c>
    </row>
    <row r="5" spans="1:8" ht="20.100000000000001" customHeight="1" x14ac:dyDescent="0.25">
      <c r="A5" s="47" t="s">
        <v>157</v>
      </c>
      <c r="B5" s="138" t="s">
        <v>158</v>
      </c>
      <c r="C5" s="25" t="s">
        <v>11</v>
      </c>
      <c r="D5" s="22">
        <v>1</v>
      </c>
      <c r="E5" s="22" t="s">
        <v>101</v>
      </c>
      <c r="F5" s="83">
        <v>7</v>
      </c>
      <c r="G5" s="28">
        <f t="shared" si="0"/>
        <v>1</v>
      </c>
      <c r="H5" s="28" t="s">
        <v>77</v>
      </c>
    </row>
    <row r="6" spans="1:8" ht="20.100000000000001" customHeight="1" x14ac:dyDescent="0.25">
      <c r="A6" s="92" t="s">
        <v>345</v>
      </c>
      <c r="B6" s="139" t="s">
        <v>310</v>
      </c>
      <c r="C6" s="25" t="s">
        <v>19</v>
      </c>
      <c r="D6" s="27">
        <v>1</v>
      </c>
      <c r="E6" s="27" t="s">
        <v>305</v>
      </c>
      <c r="F6" s="27">
        <v>1</v>
      </c>
      <c r="G6" s="28">
        <f t="shared" si="0"/>
        <v>1</v>
      </c>
      <c r="H6" s="28" t="s">
        <v>77</v>
      </c>
    </row>
    <row r="7" spans="1:8" ht="20.100000000000001" customHeight="1" x14ac:dyDescent="0.25">
      <c r="A7" s="47" t="s">
        <v>128</v>
      </c>
      <c r="B7" s="139" t="s">
        <v>129</v>
      </c>
      <c r="C7" s="25" t="s">
        <v>11</v>
      </c>
      <c r="D7" s="22">
        <v>1</v>
      </c>
      <c r="E7" s="22" t="s">
        <v>44</v>
      </c>
      <c r="F7" s="83">
        <v>6</v>
      </c>
      <c r="G7" s="28">
        <f t="shared" si="0"/>
        <v>1</v>
      </c>
      <c r="H7" s="28" t="s">
        <v>77</v>
      </c>
    </row>
    <row r="8" spans="1:8" ht="20.100000000000001" customHeight="1" x14ac:dyDescent="0.25">
      <c r="A8" s="47" t="s">
        <v>130</v>
      </c>
      <c r="B8" s="138" t="s">
        <v>131</v>
      </c>
      <c r="C8" s="25" t="s">
        <v>11</v>
      </c>
      <c r="D8" s="22">
        <v>1</v>
      </c>
      <c r="E8" s="22" t="s">
        <v>101</v>
      </c>
      <c r="F8" s="83">
        <v>6</v>
      </c>
      <c r="G8" s="28">
        <f t="shared" si="0"/>
        <v>1</v>
      </c>
      <c r="H8" s="28" t="s">
        <v>77</v>
      </c>
    </row>
    <row r="9" spans="1:8" ht="20.100000000000001" customHeight="1" x14ac:dyDescent="0.25">
      <c r="A9" s="47" t="s">
        <v>119</v>
      </c>
      <c r="B9" s="138" t="s">
        <v>120</v>
      </c>
      <c r="C9" s="25" t="s">
        <v>11</v>
      </c>
      <c r="D9" s="22">
        <v>1</v>
      </c>
      <c r="E9" s="22" t="s">
        <v>101</v>
      </c>
      <c r="F9" s="83">
        <v>6</v>
      </c>
      <c r="G9" s="28">
        <f t="shared" si="0"/>
        <v>1</v>
      </c>
      <c r="H9" s="28" t="s">
        <v>77</v>
      </c>
    </row>
    <row r="10" spans="1:8" ht="20.100000000000001" customHeight="1" x14ac:dyDescent="0.25">
      <c r="A10" s="47" t="s">
        <v>99</v>
      </c>
      <c r="B10" s="138" t="s">
        <v>100</v>
      </c>
      <c r="C10" s="25" t="s">
        <v>11</v>
      </c>
      <c r="D10" s="22">
        <v>1</v>
      </c>
      <c r="E10" s="22" t="s">
        <v>101</v>
      </c>
      <c r="F10" s="83">
        <v>6</v>
      </c>
      <c r="G10" s="28">
        <f t="shared" si="0"/>
        <v>1</v>
      </c>
      <c r="H10" s="28" t="s">
        <v>77</v>
      </c>
    </row>
    <row r="11" spans="1:8" ht="20.100000000000001" customHeight="1" x14ac:dyDescent="0.25">
      <c r="A11" s="57" t="s">
        <v>324</v>
      </c>
      <c r="B11" s="139" t="s">
        <v>309</v>
      </c>
      <c r="C11" s="25" t="s">
        <v>19</v>
      </c>
      <c r="D11" s="58">
        <v>1</v>
      </c>
      <c r="E11" s="27" t="s">
        <v>305</v>
      </c>
      <c r="F11" s="58">
        <v>1</v>
      </c>
      <c r="G11" s="28">
        <f t="shared" si="0"/>
        <v>1</v>
      </c>
      <c r="H11" s="28" t="s">
        <v>77</v>
      </c>
    </row>
    <row r="12" spans="1:8" ht="20.100000000000001" customHeight="1" x14ac:dyDescent="0.25">
      <c r="A12" s="47" t="s">
        <v>109</v>
      </c>
      <c r="B12" s="138" t="s">
        <v>110</v>
      </c>
      <c r="C12" s="25" t="s">
        <v>11</v>
      </c>
      <c r="D12" s="22">
        <v>1</v>
      </c>
      <c r="E12" s="22" t="s">
        <v>44</v>
      </c>
      <c r="F12" s="83">
        <v>9</v>
      </c>
      <c r="G12" s="28">
        <f t="shared" si="0"/>
        <v>1</v>
      </c>
      <c r="H12" s="28" t="s">
        <v>77</v>
      </c>
    </row>
    <row r="13" spans="1:8" ht="20.100000000000001" customHeight="1" x14ac:dyDescent="0.25">
      <c r="A13" s="47" t="s">
        <v>138</v>
      </c>
      <c r="B13" s="138" t="s">
        <v>139</v>
      </c>
      <c r="C13" s="25" t="s">
        <v>11</v>
      </c>
      <c r="D13" s="22">
        <v>1</v>
      </c>
      <c r="E13" s="22" t="s">
        <v>101</v>
      </c>
      <c r="F13" s="83">
        <v>16</v>
      </c>
      <c r="G13" s="28">
        <f t="shared" si="0"/>
        <v>1</v>
      </c>
      <c r="H13" s="28" t="s">
        <v>77</v>
      </c>
    </row>
    <row r="14" spans="1:8" ht="20.100000000000001" customHeight="1" x14ac:dyDescent="0.25">
      <c r="A14" s="47" t="s">
        <v>140</v>
      </c>
      <c r="B14" s="138" t="s">
        <v>139</v>
      </c>
      <c r="C14" s="25" t="s">
        <v>11</v>
      </c>
      <c r="D14" s="22">
        <v>1</v>
      </c>
      <c r="E14" s="22" t="s">
        <v>44</v>
      </c>
      <c r="F14" s="83">
        <v>16</v>
      </c>
      <c r="G14" s="28">
        <f t="shared" si="0"/>
        <v>1</v>
      </c>
      <c r="H14" s="28" t="s">
        <v>77</v>
      </c>
    </row>
    <row r="15" spans="1:8" ht="20.100000000000001" customHeight="1" x14ac:dyDescent="0.25">
      <c r="A15" s="47" t="s">
        <v>141</v>
      </c>
      <c r="B15" s="138" t="s">
        <v>139</v>
      </c>
      <c r="C15" s="25" t="s">
        <v>11</v>
      </c>
      <c r="D15" s="22">
        <v>1</v>
      </c>
      <c r="E15" s="22" t="s">
        <v>101</v>
      </c>
      <c r="F15" s="83">
        <v>16</v>
      </c>
      <c r="G15" s="28">
        <f t="shared" si="0"/>
        <v>1</v>
      </c>
      <c r="H15" s="28" t="s">
        <v>77</v>
      </c>
    </row>
    <row r="16" spans="1:8" ht="20.100000000000001" customHeight="1" x14ac:dyDescent="0.25">
      <c r="A16" s="47" t="s">
        <v>107</v>
      </c>
      <c r="B16" s="138" t="s">
        <v>108</v>
      </c>
      <c r="C16" s="25" t="s">
        <v>11</v>
      </c>
      <c r="D16" s="22">
        <v>1</v>
      </c>
      <c r="E16" s="22" t="s">
        <v>101</v>
      </c>
      <c r="F16" s="83">
        <v>3</v>
      </c>
      <c r="G16" s="28">
        <f t="shared" si="0"/>
        <v>1</v>
      </c>
      <c r="H16" s="28" t="s">
        <v>77</v>
      </c>
    </row>
    <row r="17" spans="1:8" ht="20.100000000000001" customHeight="1" x14ac:dyDescent="0.25">
      <c r="A17" s="47" t="s">
        <v>142</v>
      </c>
      <c r="B17" s="138" t="s">
        <v>139</v>
      </c>
      <c r="C17" s="25" t="s">
        <v>11</v>
      </c>
      <c r="D17" s="22">
        <v>1</v>
      </c>
      <c r="E17" s="22" t="s">
        <v>44</v>
      </c>
      <c r="F17" s="83">
        <v>6</v>
      </c>
      <c r="G17" s="28">
        <f t="shared" si="0"/>
        <v>1</v>
      </c>
      <c r="H17" s="28" t="s">
        <v>77</v>
      </c>
    </row>
    <row r="18" spans="1:8" ht="20.100000000000001" customHeight="1" x14ac:dyDescent="0.25">
      <c r="A18" s="49" t="s">
        <v>288</v>
      </c>
      <c r="B18" s="163" t="s">
        <v>289</v>
      </c>
      <c r="C18" s="25" t="s">
        <v>11</v>
      </c>
      <c r="D18" s="22">
        <v>1</v>
      </c>
      <c r="E18" s="22" t="s">
        <v>290</v>
      </c>
      <c r="F18" s="22">
        <v>1</v>
      </c>
      <c r="G18" s="28">
        <f t="shared" si="0"/>
        <v>1</v>
      </c>
      <c r="H18" s="28" t="s">
        <v>77</v>
      </c>
    </row>
    <row r="19" spans="1:8" ht="20.100000000000001" customHeight="1" x14ac:dyDescent="0.25">
      <c r="A19" s="94" t="s">
        <v>291</v>
      </c>
      <c r="B19" s="162" t="s">
        <v>292</v>
      </c>
      <c r="C19" s="25" t="s">
        <v>11</v>
      </c>
      <c r="D19" s="22">
        <v>3</v>
      </c>
      <c r="E19" s="22" t="s">
        <v>290</v>
      </c>
      <c r="F19" s="22">
        <v>3</v>
      </c>
      <c r="G19" s="28">
        <f t="shared" si="0"/>
        <v>1</v>
      </c>
      <c r="H19" s="28" t="s">
        <v>77</v>
      </c>
    </row>
    <row r="20" spans="1:8" ht="20.100000000000001" customHeight="1" x14ac:dyDescent="0.25">
      <c r="A20" s="73" t="s">
        <v>282</v>
      </c>
      <c r="B20" s="166" t="s">
        <v>283</v>
      </c>
      <c r="C20" s="25" t="s">
        <v>11</v>
      </c>
      <c r="D20" s="22">
        <v>1</v>
      </c>
      <c r="E20" s="22" t="s">
        <v>284</v>
      </c>
      <c r="F20" s="22">
        <f>1*D20</f>
        <v>1</v>
      </c>
      <c r="G20" s="28">
        <f t="shared" si="0"/>
        <v>1</v>
      </c>
      <c r="H20" s="28" t="s">
        <v>77</v>
      </c>
    </row>
    <row r="21" spans="1:8" ht="20.100000000000001" customHeight="1" x14ac:dyDescent="0.25">
      <c r="A21" s="94" t="s">
        <v>293</v>
      </c>
      <c r="B21" s="162" t="s">
        <v>321</v>
      </c>
      <c r="C21" s="25" t="s">
        <v>11</v>
      </c>
      <c r="D21" s="22">
        <v>1</v>
      </c>
      <c r="E21" s="22" t="s">
        <v>290</v>
      </c>
      <c r="F21" s="22">
        <v>1</v>
      </c>
      <c r="G21" s="28">
        <f t="shared" si="0"/>
        <v>1</v>
      </c>
      <c r="H21" s="28" t="s">
        <v>77</v>
      </c>
    </row>
    <row r="22" spans="1:8" ht="20.100000000000001" customHeight="1" x14ac:dyDescent="0.25">
      <c r="A22" s="47" t="s">
        <v>102</v>
      </c>
      <c r="B22" s="138" t="s">
        <v>103</v>
      </c>
      <c r="C22" s="25" t="s">
        <v>11</v>
      </c>
      <c r="D22" s="22">
        <v>1</v>
      </c>
      <c r="E22" s="22" t="s">
        <v>44</v>
      </c>
      <c r="F22" s="83">
        <v>6</v>
      </c>
      <c r="G22" s="28">
        <f t="shared" si="0"/>
        <v>1</v>
      </c>
      <c r="H22" s="28" t="s">
        <v>77</v>
      </c>
    </row>
    <row r="23" spans="1:8" ht="20.100000000000001" customHeight="1" x14ac:dyDescent="0.25">
      <c r="A23" s="47" t="s">
        <v>147</v>
      </c>
      <c r="B23" s="138" t="s">
        <v>139</v>
      </c>
      <c r="C23" s="25" t="s">
        <v>11</v>
      </c>
      <c r="D23" s="22">
        <v>1</v>
      </c>
      <c r="E23" s="22" t="s">
        <v>101</v>
      </c>
      <c r="F23" s="83">
        <v>6</v>
      </c>
      <c r="G23" s="28">
        <f t="shared" si="0"/>
        <v>1</v>
      </c>
      <c r="H23" s="28" t="s">
        <v>77</v>
      </c>
    </row>
    <row r="24" spans="1:8" ht="20.100000000000001" customHeight="1" x14ac:dyDescent="0.25">
      <c r="A24" s="47" t="s">
        <v>144</v>
      </c>
      <c r="B24" s="138" t="s">
        <v>139</v>
      </c>
      <c r="C24" s="25" t="s">
        <v>11</v>
      </c>
      <c r="D24" s="22">
        <v>1</v>
      </c>
      <c r="E24" s="22" t="s">
        <v>44</v>
      </c>
      <c r="F24" s="83">
        <v>6</v>
      </c>
      <c r="G24" s="28">
        <f t="shared" si="0"/>
        <v>1</v>
      </c>
      <c r="H24" s="28" t="s">
        <v>77</v>
      </c>
    </row>
    <row r="25" spans="1:8" ht="20.100000000000001" customHeight="1" x14ac:dyDescent="0.25">
      <c r="A25" s="47" t="s">
        <v>145</v>
      </c>
      <c r="B25" s="138" t="s">
        <v>139</v>
      </c>
      <c r="C25" s="25" t="s">
        <v>11</v>
      </c>
      <c r="D25" s="22">
        <v>1</v>
      </c>
      <c r="E25" s="22" t="s">
        <v>101</v>
      </c>
      <c r="F25" s="83">
        <v>6</v>
      </c>
      <c r="G25" s="28">
        <f t="shared" si="0"/>
        <v>1</v>
      </c>
      <c r="H25" s="28" t="s">
        <v>77</v>
      </c>
    </row>
    <row r="26" spans="1:8" ht="20.100000000000001" customHeight="1" x14ac:dyDescent="0.25">
      <c r="A26" s="47" t="s">
        <v>146</v>
      </c>
      <c r="B26" s="138" t="s">
        <v>139</v>
      </c>
      <c r="C26" s="25" t="s">
        <v>11</v>
      </c>
      <c r="D26" s="22">
        <v>1</v>
      </c>
      <c r="E26" s="22" t="s">
        <v>44</v>
      </c>
      <c r="F26" s="83">
        <v>6</v>
      </c>
      <c r="G26" s="28">
        <f t="shared" si="0"/>
        <v>1</v>
      </c>
      <c r="H26" s="28" t="s">
        <v>77</v>
      </c>
    </row>
    <row r="27" spans="1:8" ht="20.100000000000001" customHeight="1" x14ac:dyDescent="0.25">
      <c r="A27" s="47" t="s">
        <v>123</v>
      </c>
      <c r="B27" s="138" t="s">
        <v>120</v>
      </c>
      <c r="C27" s="25" t="s">
        <v>11</v>
      </c>
      <c r="D27" s="22">
        <v>1</v>
      </c>
      <c r="E27" s="22" t="s">
        <v>101</v>
      </c>
      <c r="F27" s="83">
        <v>6</v>
      </c>
      <c r="G27" s="28">
        <f t="shared" si="0"/>
        <v>1</v>
      </c>
      <c r="H27" s="28" t="s">
        <v>77</v>
      </c>
    </row>
    <row r="28" spans="1:8" ht="20.100000000000001" customHeight="1" x14ac:dyDescent="0.25">
      <c r="A28" s="47" t="s">
        <v>69</v>
      </c>
      <c r="B28" s="138" t="s">
        <v>106</v>
      </c>
      <c r="C28" s="25" t="s">
        <v>11</v>
      </c>
      <c r="D28" s="22">
        <v>1</v>
      </c>
      <c r="E28" s="22" t="s">
        <v>44</v>
      </c>
      <c r="F28" s="83">
        <v>3</v>
      </c>
      <c r="G28" s="28">
        <f t="shared" si="0"/>
        <v>1</v>
      </c>
      <c r="H28" s="28" t="s">
        <v>77</v>
      </c>
    </row>
    <row r="29" spans="1:8" ht="20.100000000000001" customHeight="1" x14ac:dyDescent="0.25">
      <c r="A29" s="47" t="s">
        <v>104</v>
      </c>
      <c r="B29" s="138" t="s">
        <v>105</v>
      </c>
      <c r="C29" s="25" t="s">
        <v>11</v>
      </c>
      <c r="D29" s="22">
        <v>1</v>
      </c>
      <c r="E29" s="22" t="s">
        <v>101</v>
      </c>
      <c r="F29" s="83">
        <v>2</v>
      </c>
      <c r="G29" s="28">
        <f t="shared" si="0"/>
        <v>1</v>
      </c>
      <c r="H29" s="28" t="s">
        <v>77</v>
      </c>
    </row>
    <row r="30" spans="1:8" ht="20.100000000000001" customHeight="1" x14ac:dyDescent="0.25">
      <c r="A30" s="47" t="s">
        <v>136</v>
      </c>
      <c r="B30" s="139" t="s">
        <v>137</v>
      </c>
      <c r="C30" s="25" t="s">
        <v>11</v>
      </c>
      <c r="D30" s="22">
        <v>1</v>
      </c>
      <c r="E30" s="22" t="s">
        <v>44</v>
      </c>
      <c r="F30" s="83">
        <v>8</v>
      </c>
      <c r="G30" s="28">
        <f t="shared" si="0"/>
        <v>1</v>
      </c>
      <c r="H30" s="28" t="s">
        <v>77</v>
      </c>
    </row>
    <row r="31" spans="1:8" ht="20.100000000000001" customHeight="1" x14ac:dyDescent="0.25">
      <c r="A31" s="47" t="s">
        <v>121</v>
      </c>
      <c r="B31" s="139" t="s">
        <v>122</v>
      </c>
      <c r="C31" s="25" t="s">
        <v>11</v>
      </c>
      <c r="D31" s="22">
        <v>1</v>
      </c>
      <c r="E31" s="22" t="s">
        <v>44</v>
      </c>
      <c r="F31" s="83">
        <v>6</v>
      </c>
      <c r="G31" s="28">
        <f t="shared" si="0"/>
        <v>1</v>
      </c>
      <c r="H31" s="28" t="s">
        <v>77</v>
      </c>
    </row>
    <row r="32" spans="1:8" ht="20.100000000000001" customHeight="1" x14ac:dyDescent="0.25">
      <c r="A32" s="47" t="s">
        <v>124</v>
      </c>
      <c r="B32" s="138" t="s">
        <v>125</v>
      </c>
      <c r="C32" s="25" t="s">
        <v>11</v>
      </c>
      <c r="D32" s="22">
        <v>1</v>
      </c>
      <c r="E32" s="22" t="s">
        <v>44</v>
      </c>
      <c r="F32" s="83">
        <v>3</v>
      </c>
      <c r="G32" s="28">
        <f t="shared" si="0"/>
        <v>1</v>
      </c>
      <c r="H32" s="28" t="s">
        <v>77</v>
      </c>
    </row>
    <row r="33" spans="1:8" ht="20.100000000000001" customHeight="1" x14ac:dyDescent="0.25">
      <c r="A33" s="47" t="s">
        <v>126</v>
      </c>
      <c r="B33" s="139" t="s">
        <v>127</v>
      </c>
      <c r="C33" s="25" t="s">
        <v>11</v>
      </c>
      <c r="D33" s="22">
        <v>1</v>
      </c>
      <c r="E33" s="22" t="s">
        <v>101</v>
      </c>
      <c r="F33" s="83">
        <v>6</v>
      </c>
      <c r="G33" s="28">
        <f t="shared" si="0"/>
        <v>1</v>
      </c>
      <c r="H33" s="28" t="s">
        <v>77</v>
      </c>
    </row>
    <row r="34" spans="1:8" ht="20.100000000000001" customHeight="1" x14ac:dyDescent="0.25">
      <c r="A34" s="47" t="s">
        <v>97</v>
      </c>
      <c r="B34" s="138" t="s">
        <v>98</v>
      </c>
      <c r="C34" s="25" t="s">
        <v>11</v>
      </c>
      <c r="D34" s="22">
        <v>1</v>
      </c>
      <c r="E34" s="22" t="s">
        <v>44</v>
      </c>
      <c r="F34" s="83">
        <v>10</v>
      </c>
      <c r="G34" s="28">
        <f t="shared" ref="G34:G61" si="1">COUNTIF($A$2:$A$61,A34)</f>
        <v>1</v>
      </c>
      <c r="H34" s="28" t="s">
        <v>77</v>
      </c>
    </row>
    <row r="35" spans="1:8" ht="20.100000000000001" customHeight="1" x14ac:dyDescent="0.25">
      <c r="A35" s="47" t="s">
        <v>113</v>
      </c>
      <c r="B35" s="138" t="s">
        <v>114</v>
      </c>
      <c r="C35" s="25" t="s">
        <v>11</v>
      </c>
      <c r="D35" s="22">
        <v>1</v>
      </c>
      <c r="E35" s="22" t="s">
        <v>44</v>
      </c>
      <c r="F35" s="83">
        <v>9</v>
      </c>
      <c r="G35" s="28">
        <f t="shared" si="1"/>
        <v>1</v>
      </c>
      <c r="H35" s="28" t="s">
        <v>77</v>
      </c>
    </row>
    <row r="36" spans="1:8" ht="20.100000000000001" customHeight="1" x14ac:dyDescent="0.25">
      <c r="A36" s="23" t="s">
        <v>307</v>
      </c>
      <c r="B36" s="161" t="s">
        <v>318</v>
      </c>
      <c r="C36" s="25" t="s">
        <v>5</v>
      </c>
      <c r="D36" s="58">
        <v>1</v>
      </c>
      <c r="E36" s="27" t="s">
        <v>308</v>
      </c>
      <c r="F36" s="58">
        <v>15</v>
      </c>
      <c r="G36" s="28">
        <f t="shared" si="1"/>
        <v>2</v>
      </c>
      <c r="H36" s="28" t="s">
        <v>77</v>
      </c>
    </row>
    <row r="37" spans="1:8" ht="20.100000000000001" customHeight="1" x14ac:dyDescent="0.25">
      <c r="A37" s="23" t="s">
        <v>307</v>
      </c>
      <c r="B37" s="166" t="s">
        <v>355</v>
      </c>
      <c r="C37" s="25" t="s">
        <v>5</v>
      </c>
      <c r="D37" s="22">
        <v>1</v>
      </c>
      <c r="E37" s="22" t="s">
        <v>44</v>
      </c>
      <c r="F37" s="22">
        <f>2</f>
        <v>2</v>
      </c>
      <c r="G37" s="28">
        <f t="shared" si="1"/>
        <v>2</v>
      </c>
      <c r="H37" s="28" t="s">
        <v>77</v>
      </c>
    </row>
    <row r="38" spans="1:8" ht="20.100000000000001" customHeight="1" x14ac:dyDescent="0.25">
      <c r="A38" s="47" t="s">
        <v>152</v>
      </c>
      <c r="B38" s="138" t="s">
        <v>139</v>
      </c>
      <c r="C38" s="25" t="s">
        <v>11</v>
      </c>
      <c r="D38" s="22">
        <v>1</v>
      </c>
      <c r="E38" s="22" t="s">
        <v>44</v>
      </c>
      <c r="F38" s="83">
        <v>6</v>
      </c>
      <c r="G38" s="28">
        <f t="shared" si="1"/>
        <v>1</v>
      </c>
      <c r="H38" s="28" t="s">
        <v>77</v>
      </c>
    </row>
    <row r="39" spans="1:8" ht="20.100000000000001" customHeight="1" x14ac:dyDescent="0.25">
      <c r="A39" s="47" t="s">
        <v>149</v>
      </c>
      <c r="B39" s="138" t="s">
        <v>139</v>
      </c>
      <c r="C39" s="25" t="s">
        <v>11</v>
      </c>
      <c r="D39" s="22">
        <v>1</v>
      </c>
      <c r="E39" s="22" t="s">
        <v>101</v>
      </c>
      <c r="F39" s="83">
        <v>6</v>
      </c>
      <c r="G39" s="28">
        <f t="shared" si="1"/>
        <v>1</v>
      </c>
      <c r="H39" s="28" t="s">
        <v>77</v>
      </c>
    </row>
    <row r="40" spans="1:8" ht="20.100000000000001" customHeight="1" x14ac:dyDescent="0.25">
      <c r="A40" s="47" t="s">
        <v>150</v>
      </c>
      <c r="B40" s="138" t="s">
        <v>139</v>
      </c>
      <c r="C40" s="25" t="s">
        <v>11</v>
      </c>
      <c r="D40" s="22">
        <v>1</v>
      </c>
      <c r="E40" s="22" t="s">
        <v>44</v>
      </c>
      <c r="F40" s="83">
        <v>6</v>
      </c>
      <c r="G40" s="28">
        <f t="shared" si="1"/>
        <v>1</v>
      </c>
      <c r="H40" s="28" t="s">
        <v>77</v>
      </c>
    </row>
    <row r="41" spans="1:8" ht="20.100000000000001" customHeight="1" x14ac:dyDescent="0.25">
      <c r="A41" s="47" t="s">
        <v>151</v>
      </c>
      <c r="B41" s="138" t="s">
        <v>139</v>
      </c>
      <c r="C41" s="25" t="s">
        <v>11</v>
      </c>
      <c r="D41" s="22">
        <v>1</v>
      </c>
      <c r="E41" s="22" t="s">
        <v>101</v>
      </c>
      <c r="F41" s="83">
        <v>6</v>
      </c>
      <c r="G41" s="28">
        <f t="shared" si="1"/>
        <v>1</v>
      </c>
      <c r="H41" s="28" t="s">
        <v>77</v>
      </c>
    </row>
    <row r="42" spans="1:8" ht="20.100000000000001" customHeight="1" x14ac:dyDescent="0.25">
      <c r="A42" s="47" t="s">
        <v>148</v>
      </c>
      <c r="B42" s="138" t="s">
        <v>139</v>
      </c>
      <c r="C42" s="25" t="s">
        <v>11</v>
      </c>
      <c r="D42" s="22">
        <v>1</v>
      </c>
      <c r="E42" s="22" t="s">
        <v>44</v>
      </c>
      <c r="F42" s="83">
        <v>6</v>
      </c>
      <c r="G42" s="28">
        <f t="shared" si="1"/>
        <v>1</v>
      </c>
      <c r="H42" s="28" t="s">
        <v>77</v>
      </c>
    </row>
    <row r="43" spans="1:8" ht="20.100000000000001" customHeight="1" x14ac:dyDescent="0.25">
      <c r="A43" s="47" t="s">
        <v>132</v>
      </c>
      <c r="B43" s="140" t="s">
        <v>133</v>
      </c>
      <c r="C43" s="25" t="s">
        <v>11</v>
      </c>
      <c r="D43" s="22">
        <v>1</v>
      </c>
      <c r="E43" s="22" t="s">
        <v>44</v>
      </c>
      <c r="F43" s="83">
        <v>6</v>
      </c>
      <c r="G43" s="28">
        <f t="shared" si="1"/>
        <v>1</v>
      </c>
      <c r="H43" s="28" t="s">
        <v>77</v>
      </c>
    </row>
    <row r="44" spans="1:8" ht="20.100000000000001" customHeight="1" x14ac:dyDescent="0.25">
      <c r="A44" s="47" t="s">
        <v>155</v>
      </c>
      <c r="B44" s="160" t="s">
        <v>156</v>
      </c>
      <c r="C44" s="25" t="s">
        <v>11</v>
      </c>
      <c r="D44" s="22">
        <v>1</v>
      </c>
      <c r="E44" s="22" t="s">
        <v>44</v>
      </c>
      <c r="F44" s="83">
        <v>3</v>
      </c>
      <c r="G44" s="28">
        <f t="shared" si="1"/>
        <v>1</v>
      </c>
      <c r="H44" s="28" t="s">
        <v>77</v>
      </c>
    </row>
    <row r="45" spans="1:8" ht="20.100000000000001" customHeight="1" x14ac:dyDescent="0.25">
      <c r="A45" s="47" t="s">
        <v>153</v>
      </c>
      <c r="B45" s="160" t="s">
        <v>154</v>
      </c>
      <c r="C45" s="25" t="s">
        <v>11</v>
      </c>
      <c r="D45" s="22">
        <v>1</v>
      </c>
      <c r="E45" s="22" t="s">
        <v>101</v>
      </c>
      <c r="F45" s="83">
        <v>3</v>
      </c>
      <c r="G45" s="28">
        <f t="shared" si="1"/>
        <v>1</v>
      </c>
      <c r="H45" s="28" t="s">
        <v>77</v>
      </c>
    </row>
    <row r="46" spans="1:8" ht="20.100000000000001" customHeight="1" x14ac:dyDescent="0.25">
      <c r="A46" s="47" t="s">
        <v>117</v>
      </c>
      <c r="B46" s="160" t="s">
        <v>118</v>
      </c>
      <c r="C46" s="25" t="s">
        <v>11</v>
      </c>
      <c r="D46" s="22">
        <v>1</v>
      </c>
      <c r="E46" s="22" t="s">
        <v>44</v>
      </c>
      <c r="F46" s="83">
        <v>6</v>
      </c>
      <c r="G46" s="28">
        <f t="shared" si="1"/>
        <v>1</v>
      </c>
      <c r="H46" s="28" t="s">
        <v>77</v>
      </c>
    </row>
    <row r="47" spans="1:8" ht="20.100000000000001" customHeight="1" x14ac:dyDescent="0.25">
      <c r="A47" s="92" t="s">
        <v>303</v>
      </c>
      <c r="B47" s="104" t="s">
        <v>304</v>
      </c>
      <c r="C47" s="25" t="s">
        <v>7</v>
      </c>
      <c r="D47" s="27">
        <v>1</v>
      </c>
      <c r="E47" s="27" t="s">
        <v>305</v>
      </c>
      <c r="F47" s="27">
        <v>1</v>
      </c>
      <c r="G47" s="28">
        <f t="shared" si="1"/>
        <v>1</v>
      </c>
      <c r="H47" s="28" t="s">
        <v>76</v>
      </c>
    </row>
    <row r="48" spans="1:8" ht="20.100000000000001" customHeight="1" x14ac:dyDescent="0.25">
      <c r="A48" s="74" t="s">
        <v>67</v>
      </c>
      <c r="B48" s="45" t="s">
        <v>95</v>
      </c>
      <c r="C48" s="25" t="s">
        <v>7</v>
      </c>
      <c r="D48" s="22">
        <v>13</v>
      </c>
      <c r="E48" s="22" t="s">
        <v>6</v>
      </c>
      <c r="F48" s="22">
        <v>13</v>
      </c>
      <c r="G48" s="28">
        <f t="shared" si="1"/>
        <v>1</v>
      </c>
      <c r="H48" s="28" t="s">
        <v>76</v>
      </c>
    </row>
    <row r="49" spans="1:8" ht="20.100000000000001" customHeight="1" x14ac:dyDescent="0.25">
      <c r="A49" s="55" t="s">
        <v>174</v>
      </c>
      <c r="B49" s="37" t="s">
        <v>196</v>
      </c>
      <c r="C49" s="25" t="s">
        <v>7</v>
      </c>
      <c r="D49" s="27">
        <v>1</v>
      </c>
      <c r="E49" s="27" t="s">
        <v>197</v>
      </c>
      <c r="F49" s="27">
        <v>14</v>
      </c>
      <c r="G49" s="28">
        <f t="shared" si="1"/>
        <v>1</v>
      </c>
      <c r="H49" s="28" t="s">
        <v>76</v>
      </c>
    </row>
    <row r="50" spans="1:8" ht="20.100000000000001" customHeight="1" x14ac:dyDescent="0.25">
      <c r="A50" s="57" t="s">
        <v>222</v>
      </c>
      <c r="B50" s="61" t="s">
        <v>223</v>
      </c>
      <c r="C50" s="25" t="s">
        <v>7</v>
      </c>
      <c r="D50" s="54">
        <v>1</v>
      </c>
      <c r="E50" s="54" t="s">
        <v>6</v>
      </c>
      <c r="F50" s="54">
        <v>7</v>
      </c>
      <c r="G50" s="28">
        <f t="shared" si="1"/>
        <v>1</v>
      </c>
      <c r="H50" s="28" t="s">
        <v>76</v>
      </c>
    </row>
    <row r="51" spans="1:8" ht="20.100000000000001" customHeight="1" x14ac:dyDescent="0.25">
      <c r="A51" s="60" t="s">
        <v>269</v>
      </c>
      <c r="B51" s="61" t="s">
        <v>270</v>
      </c>
      <c r="C51" s="25" t="s">
        <v>7</v>
      </c>
      <c r="D51" s="95">
        <v>1</v>
      </c>
      <c r="E51" s="95" t="s">
        <v>6</v>
      </c>
      <c r="F51" s="54">
        <v>7</v>
      </c>
      <c r="G51" s="28">
        <f t="shared" si="1"/>
        <v>1</v>
      </c>
      <c r="H51" s="28" t="s">
        <v>76</v>
      </c>
    </row>
    <row r="52" spans="1:8" ht="20.100000000000001" customHeight="1" x14ac:dyDescent="0.25">
      <c r="A52" s="57" t="s">
        <v>43</v>
      </c>
      <c r="B52" s="53" t="s">
        <v>224</v>
      </c>
      <c r="C52" s="25" t="s">
        <v>7</v>
      </c>
      <c r="D52" s="95">
        <v>1</v>
      </c>
      <c r="E52" s="95" t="s">
        <v>6</v>
      </c>
      <c r="F52" s="54">
        <v>14</v>
      </c>
      <c r="G52" s="28">
        <f t="shared" si="1"/>
        <v>2</v>
      </c>
      <c r="H52" s="28" t="s">
        <v>76</v>
      </c>
    </row>
    <row r="53" spans="1:8" ht="20.100000000000001" customHeight="1" x14ac:dyDescent="0.25">
      <c r="A53" s="90" t="s">
        <v>43</v>
      </c>
      <c r="B53" s="164" t="s">
        <v>224</v>
      </c>
      <c r="C53" s="25" t="s">
        <v>7</v>
      </c>
      <c r="D53" s="167">
        <v>1</v>
      </c>
      <c r="E53" s="167" t="s">
        <v>6</v>
      </c>
      <c r="F53" s="167">
        <v>14</v>
      </c>
      <c r="G53" s="28">
        <f t="shared" si="1"/>
        <v>2</v>
      </c>
      <c r="H53" s="28" t="s">
        <v>76</v>
      </c>
    </row>
    <row r="54" spans="1:8" ht="20.100000000000001" customHeight="1" x14ac:dyDescent="0.25">
      <c r="A54" s="86" t="s">
        <v>68</v>
      </c>
      <c r="B54" s="165" t="s">
        <v>96</v>
      </c>
      <c r="C54" s="25" t="s">
        <v>7</v>
      </c>
      <c r="D54" s="87">
        <v>26</v>
      </c>
      <c r="E54" s="84" t="s">
        <v>6</v>
      </c>
      <c r="F54" s="87">
        <v>26</v>
      </c>
      <c r="G54" s="28">
        <f t="shared" si="1"/>
        <v>1</v>
      </c>
      <c r="H54" s="28" t="s">
        <v>76</v>
      </c>
    </row>
    <row r="55" spans="1:8" ht="20.100000000000001" customHeight="1" x14ac:dyDescent="0.25">
      <c r="A55" s="158" t="s">
        <v>175</v>
      </c>
      <c r="B55" s="113" t="s">
        <v>198</v>
      </c>
      <c r="C55" s="25" t="s">
        <v>7</v>
      </c>
      <c r="D55" s="98">
        <v>1</v>
      </c>
      <c r="E55" s="168" t="s">
        <v>44</v>
      </c>
      <c r="F55" s="97">
        <v>28</v>
      </c>
      <c r="G55" s="28">
        <f t="shared" si="1"/>
        <v>2</v>
      </c>
      <c r="H55" s="28" t="s">
        <v>76</v>
      </c>
    </row>
    <row r="56" spans="1:8" ht="20.100000000000001" customHeight="1" x14ac:dyDescent="0.25">
      <c r="A56" s="88" t="s">
        <v>175</v>
      </c>
      <c r="B56" s="130" t="s">
        <v>306</v>
      </c>
      <c r="C56" s="25" t="s">
        <v>7</v>
      </c>
      <c r="D56" s="87">
        <v>1</v>
      </c>
      <c r="E56" s="87" t="s">
        <v>44</v>
      </c>
      <c r="F56" s="87">
        <v>15</v>
      </c>
      <c r="G56" s="28">
        <f t="shared" si="1"/>
        <v>2</v>
      </c>
      <c r="H56" s="28" t="s">
        <v>76</v>
      </c>
    </row>
    <row r="57" spans="1:8" ht="20.100000000000001" customHeight="1" x14ac:dyDescent="0.25">
      <c r="A57" s="89" t="s">
        <v>134</v>
      </c>
      <c r="B57" s="142" t="s">
        <v>135</v>
      </c>
      <c r="C57" s="25" t="s">
        <v>11</v>
      </c>
      <c r="D57" s="87">
        <v>1</v>
      </c>
      <c r="E57" s="85" t="s">
        <v>101</v>
      </c>
      <c r="F57" s="91">
        <v>8</v>
      </c>
      <c r="G57" s="28">
        <f t="shared" si="1"/>
        <v>1</v>
      </c>
      <c r="H57" s="28" t="s">
        <v>77</v>
      </c>
    </row>
    <row r="58" spans="1:8" ht="20.100000000000001" customHeight="1" x14ac:dyDescent="0.25">
      <c r="A58" s="89" t="s">
        <v>115</v>
      </c>
      <c r="B58" s="159" t="s">
        <v>116</v>
      </c>
      <c r="C58" s="25" t="s">
        <v>11</v>
      </c>
      <c r="D58" s="85">
        <v>1</v>
      </c>
      <c r="E58" s="87" t="s">
        <v>101</v>
      </c>
      <c r="F58" s="91">
        <v>9</v>
      </c>
      <c r="G58" s="28">
        <f t="shared" si="1"/>
        <v>1</v>
      </c>
      <c r="H58" s="28" t="s">
        <v>77</v>
      </c>
    </row>
    <row r="59" spans="1:8" ht="20.100000000000001" customHeight="1" x14ac:dyDescent="0.25">
      <c r="A59" s="89" t="s">
        <v>143</v>
      </c>
      <c r="B59" s="159" t="s">
        <v>139</v>
      </c>
      <c r="C59" s="25" t="s">
        <v>11</v>
      </c>
      <c r="D59" s="84">
        <v>1</v>
      </c>
      <c r="E59" s="87" t="s">
        <v>101</v>
      </c>
      <c r="F59" s="91">
        <v>12</v>
      </c>
      <c r="G59" s="28">
        <f t="shared" si="1"/>
        <v>1</v>
      </c>
      <c r="H59" s="28" t="s">
        <v>77</v>
      </c>
    </row>
    <row r="60" spans="1:8" ht="20.100000000000001" customHeight="1" x14ac:dyDescent="0.25">
      <c r="A60" s="89" t="s">
        <v>111</v>
      </c>
      <c r="B60" s="159" t="s">
        <v>112</v>
      </c>
      <c r="C60" s="25" t="s">
        <v>11</v>
      </c>
      <c r="D60" s="87">
        <v>1</v>
      </c>
      <c r="E60" s="87" t="s">
        <v>101</v>
      </c>
      <c r="F60" s="91">
        <v>9</v>
      </c>
      <c r="G60" s="28">
        <f t="shared" si="1"/>
        <v>1</v>
      </c>
      <c r="H60" s="28" t="s">
        <v>77</v>
      </c>
    </row>
    <row r="61" spans="1:8" ht="20.100000000000001" customHeight="1" x14ac:dyDescent="0.25">
      <c r="A61" s="101" t="s">
        <v>311</v>
      </c>
      <c r="B61" s="132" t="s">
        <v>312</v>
      </c>
      <c r="C61" s="25" t="s">
        <v>19</v>
      </c>
      <c r="D61" s="97">
        <v>1</v>
      </c>
      <c r="E61" s="97" t="s">
        <v>305</v>
      </c>
      <c r="F61" s="97">
        <v>1</v>
      </c>
      <c r="G61" s="28">
        <f t="shared" si="1"/>
        <v>1</v>
      </c>
      <c r="H61" s="28" t="s">
        <v>77</v>
      </c>
    </row>
  </sheetData>
  <autoFilter ref="A1:H1" xr:uid="{8613F9E6-AB0A-4D69-8309-6564734563B7}"/>
  <conditionalFormatting sqref="C2:C37">
    <cfRule type="cellIs" dxfId="46" priority="1" stopIfTrue="1" operator="equal">
      <formula>"Техника безопасности"</formula>
    </cfRule>
    <cfRule type="cellIs" dxfId="45" priority="2" stopIfTrue="1" operator="equal">
      <formula>"Охрана труда"</formula>
    </cfRule>
    <cfRule type="endsWith" dxfId="44" priority="3" stopIfTrue="1" operator="endsWith" text="Оборудование">
      <formula>RIGHT(C2,LEN("Оборудование"))="Оборудование"</formula>
    </cfRule>
    <cfRule type="containsText" dxfId="43" priority="4" stopIfTrue="1" operator="containsText" text="Программное обеспечение">
      <formula>NOT(ISERROR(SEARCH("Программное обеспечение",C2)))</formula>
    </cfRule>
    <cfRule type="endsWith" dxfId="42" priority="5" stopIfTrue="1" operator="endsWith" text="Оборудование IT">
      <formula>RIGHT(C2,LEN("Оборудование IT"))="Оборудование IT"</formula>
    </cfRule>
    <cfRule type="containsText" dxfId="41" priority="6" stopIfTrue="1" operator="containsText" text="Мебель">
      <formula>NOT(ISERROR(SEARCH("Мебель",C2)))</formula>
    </cfRule>
  </conditionalFormatting>
  <conditionalFormatting sqref="C38:C61">
    <cfRule type="cellIs" dxfId="40" priority="7" operator="equal">
      <formula>"Техника безопасности"</formula>
    </cfRule>
    <cfRule type="cellIs" dxfId="39" priority="8" operator="equal">
      <formula>"Охрана труда"</formula>
    </cfRule>
    <cfRule type="endsWith" dxfId="38" priority="9" operator="endsWith" text="Оборудование">
      <formula>RIGHT(C38,LEN("Оборудование"))="Оборудование"</formula>
    </cfRule>
    <cfRule type="containsText" dxfId="37" priority="10" operator="containsText" text="Программное обеспечение">
      <formula>NOT(ISERROR(SEARCH("Программное обеспечение",C38)))</formula>
    </cfRule>
    <cfRule type="endsWith" dxfId="36" priority="11" operator="endsWith" text="Оборудование IT">
      <formula>RIGHT(C38,LEN("Оборудование IT"))="Оборудование IT"</formula>
    </cfRule>
    <cfRule type="containsText" dxfId="35" priority="12" operator="containsText" text="Мебель">
      <formula>NOT(ISERROR(SEARCH("Мебель",C38)))</formula>
    </cfRule>
  </conditionalFormatting>
  <conditionalFormatting sqref="G2:G61">
    <cfRule type="colorScale" priority="471">
      <colorScale>
        <cfvo type="min"/>
        <cfvo type="percentile" val="50"/>
        <cfvo type="max"/>
        <color rgb="FFF8696B"/>
        <color rgb="FFFFEB84"/>
        <color rgb="FF63BE7B"/>
      </colorScale>
    </cfRule>
  </conditionalFormatting>
  <conditionalFormatting sqref="H2:H61">
    <cfRule type="cellIs" dxfId="34" priority="181" operator="equal">
      <formula>"Вариативная часть"</formula>
    </cfRule>
    <cfRule type="cellIs" dxfId="33" priority="182" operator="equal">
      <formula>"Базовая часть"</formula>
    </cfRule>
  </conditionalFormatting>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52 B4:B44 A45:A46" xr:uid="{FDA1DB0D-57AB-45B3-8E9E-CA7ACE9AAE91}"/>
    <dataValidation type="list" allowBlank="1" showInputMessage="1" showErrorMessage="1" sqref="H2:H61" xr:uid="{D7C4DA16-B3B3-4B0F-9FD4-57E0EB584BE6}">
      <formula1>"Базовая часть, Вариативная часть"</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51E1F01F-4B3D-4B80-B87F-D6FF46AD90B9}">
          <x14:formula1>
            <xm:f>Виды!$A$1:$A$4</xm:f>
          </x14:formula1>
          <xm:sqref>C2:C61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0C7B75-E0B4-4878-8F1A-0CF2644A807C}">
  <sheetPr filterMode="1"/>
  <dimension ref="A1:H53"/>
  <sheetViews>
    <sheetView workbookViewId="0">
      <pane ySplit="1" topLeftCell="A14" activePane="bottomLeft" state="frozen"/>
      <selection activeCell="A12" sqref="A12:F12"/>
      <selection pane="bottomLeft" activeCell="A12" sqref="A12:F12"/>
    </sheetView>
  </sheetViews>
  <sheetFormatPr defaultRowHeight="20.100000000000001" customHeight="1" x14ac:dyDescent="0.25"/>
  <cols>
    <col min="1" max="1" width="52" style="175" customWidth="1"/>
    <col min="2" max="2" width="49.42578125" style="175" customWidth="1"/>
    <col min="3" max="3" width="22" style="175" customWidth="1"/>
    <col min="4" max="4" width="15.42578125" style="175" customWidth="1"/>
    <col min="5" max="5" width="14.85546875" style="147" customWidth="1"/>
    <col min="6" max="6" width="14.42578125" style="175" customWidth="1"/>
    <col min="7" max="7" width="9.140625" style="147"/>
    <col min="8" max="8" width="20.140625" style="175" customWidth="1"/>
    <col min="9" max="16384" width="9.140625" style="175"/>
  </cols>
  <sheetData>
    <row r="1" spans="1:8" s="174" customFormat="1" ht="47.25" x14ac:dyDescent="0.25">
      <c r="A1" s="171" t="s">
        <v>1</v>
      </c>
      <c r="B1" s="172" t="s">
        <v>10</v>
      </c>
      <c r="C1" s="172" t="s">
        <v>2</v>
      </c>
      <c r="D1" s="172" t="s">
        <v>4</v>
      </c>
      <c r="E1" s="172" t="s">
        <v>3</v>
      </c>
      <c r="F1" s="172" t="s">
        <v>8</v>
      </c>
      <c r="G1" s="173" t="s">
        <v>75</v>
      </c>
      <c r="H1" s="172" t="s">
        <v>74</v>
      </c>
    </row>
    <row r="2" spans="1:8" ht="20.100000000000001" customHeight="1" x14ac:dyDescent="0.25">
      <c r="A2" s="104" t="s">
        <v>229</v>
      </c>
      <c r="B2" s="106" t="s">
        <v>230</v>
      </c>
      <c r="C2" s="107" t="s">
        <v>5</v>
      </c>
      <c r="D2" s="46">
        <v>1</v>
      </c>
      <c r="E2" s="46" t="s">
        <v>6</v>
      </c>
      <c r="F2" s="46">
        <v>1</v>
      </c>
      <c r="G2" s="147">
        <f t="shared" ref="G2:G33" si="0">COUNTIF($A$2:$A$53,A2)</f>
        <v>2</v>
      </c>
      <c r="H2" s="175" t="s">
        <v>77</v>
      </c>
    </row>
    <row r="3" spans="1:8" ht="20.100000000000001" customHeight="1" x14ac:dyDescent="0.25">
      <c r="A3" s="104" t="s">
        <v>229</v>
      </c>
      <c r="B3" s="106" t="s">
        <v>230</v>
      </c>
      <c r="C3" s="107" t="s">
        <v>5</v>
      </c>
      <c r="D3" s="46">
        <v>1</v>
      </c>
      <c r="E3" s="46" t="s">
        <v>6</v>
      </c>
      <c r="F3" s="46">
        <v>1</v>
      </c>
      <c r="G3" s="147">
        <f t="shared" si="0"/>
        <v>2</v>
      </c>
      <c r="H3" s="175" t="s">
        <v>77</v>
      </c>
    </row>
    <row r="4" spans="1:8" ht="20.100000000000001" customHeight="1" x14ac:dyDescent="0.25">
      <c r="A4" s="104" t="s">
        <v>240</v>
      </c>
      <c r="B4" s="104" t="s">
        <v>240</v>
      </c>
      <c r="C4" s="27" t="s">
        <v>5</v>
      </c>
      <c r="D4" s="72">
        <v>1</v>
      </c>
      <c r="E4" s="72" t="s">
        <v>6</v>
      </c>
      <c r="F4" s="72">
        <v>1</v>
      </c>
      <c r="G4" s="147">
        <f t="shared" si="0"/>
        <v>2</v>
      </c>
      <c r="H4" s="175" t="s">
        <v>77</v>
      </c>
    </row>
    <row r="5" spans="1:8" ht="20.100000000000001" customHeight="1" x14ac:dyDescent="0.25">
      <c r="A5" s="35" t="s">
        <v>240</v>
      </c>
      <c r="B5" s="104" t="s">
        <v>240</v>
      </c>
      <c r="C5" s="27" t="s">
        <v>5</v>
      </c>
      <c r="D5" s="72">
        <v>1</v>
      </c>
      <c r="E5" s="72" t="s">
        <v>6</v>
      </c>
      <c r="F5" s="72">
        <v>1</v>
      </c>
      <c r="G5" s="147">
        <f t="shared" si="0"/>
        <v>2</v>
      </c>
      <c r="H5" s="175" t="s">
        <v>77</v>
      </c>
    </row>
    <row r="6" spans="1:8" ht="20.100000000000001" hidden="1" customHeight="1" x14ac:dyDescent="0.25">
      <c r="A6" s="74" t="s">
        <v>299</v>
      </c>
      <c r="B6" s="29" t="s">
        <v>300</v>
      </c>
      <c r="C6" s="82" t="s">
        <v>7</v>
      </c>
      <c r="D6" s="82">
        <v>1</v>
      </c>
      <c r="E6" s="82" t="s">
        <v>6</v>
      </c>
      <c r="F6" s="82">
        <v>1</v>
      </c>
      <c r="G6" s="147">
        <f t="shared" si="0"/>
        <v>1</v>
      </c>
      <c r="H6" s="175" t="s">
        <v>76</v>
      </c>
    </row>
    <row r="7" spans="1:8" ht="20.100000000000001" hidden="1" customHeight="1" x14ac:dyDescent="0.25">
      <c r="A7" s="176" t="s">
        <v>274</v>
      </c>
      <c r="B7" s="105" t="s">
        <v>285</v>
      </c>
      <c r="C7" s="107" t="s">
        <v>11</v>
      </c>
      <c r="D7" s="107">
        <v>1</v>
      </c>
      <c r="E7" s="107" t="s">
        <v>6</v>
      </c>
      <c r="F7" s="107">
        <v>1</v>
      </c>
      <c r="G7" s="147">
        <f t="shared" si="0"/>
        <v>1</v>
      </c>
      <c r="H7" s="175" t="s">
        <v>77</v>
      </c>
    </row>
    <row r="8" spans="1:8" ht="20.100000000000001" customHeight="1" x14ac:dyDescent="0.25">
      <c r="A8" s="104" t="s">
        <v>60</v>
      </c>
      <c r="B8" s="106" t="s">
        <v>273</v>
      </c>
      <c r="C8" s="107" t="s">
        <v>5</v>
      </c>
      <c r="D8" s="46">
        <v>1</v>
      </c>
      <c r="E8" s="46" t="s">
        <v>6</v>
      </c>
      <c r="F8" s="46">
        <v>1</v>
      </c>
      <c r="G8" s="147">
        <f t="shared" si="0"/>
        <v>1</v>
      </c>
      <c r="H8" s="175" t="s">
        <v>77</v>
      </c>
    </row>
    <row r="9" spans="1:8" ht="20.100000000000001" customHeight="1" x14ac:dyDescent="0.25">
      <c r="A9" s="104" t="s">
        <v>314</v>
      </c>
      <c r="B9" s="176" t="s">
        <v>319</v>
      </c>
      <c r="C9" s="107" t="s">
        <v>5</v>
      </c>
      <c r="D9" s="27">
        <v>1</v>
      </c>
      <c r="E9" s="27" t="s">
        <v>6</v>
      </c>
      <c r="F9" s="27">
        <v>1</v>
      </c>
      <c r="G9" s="147">
        <f t="shared" si="0"/>
        <v>1</v>
      </c>
      <c r="H9" s="175" t="s">
        <v>77</v>
      </c>
    </row>
    <row r="10" spans="1:8" ht="20.100000000000001" customHeight="1" x14ac:dyDescent="0.25">
      <c r="A10" s="35" t="s">
        <v>237</v>
      </c>
      <c r="B10" s="176" t="s">
        <v>346</v>
      </c>
      <c r="C10" s="107" t="s">
        <v>5</v>
      </c>
      <c r="D10" s="46">
        <v>1</v>
      </c>
      <c r="E10" s="46" t="s">
        <v>6</v>
      </c>
      <c r="F10" s="46">
        <v>1</v>
      </c>
      <c r="G10" s="147">
        <f t="shared" si="0"/>
        <v>1</v>
      </c>
      <c r="H10" s="175" t="s">
        <v>77</v>
      </c>
    </row>
    <row r="11" spans="1:8" ht="20.100000000000001" customHeight="1" x14ac:dyDescent="0.25">
      <c r="A11" s="35" t="s">
        <v>204</v>
      </c>
      <c r="B11" s="106" t="s">
        <v>205</v>
      </c>
      <c r="C11" s="107" t="s">
        <v>5</v>
      </c>
      <c r="D11" s="107">
        <v>1</v>
      </c>
      <c r="E11" s="107" t="s">
        <v>6</v>
      </c>
      <c r="F11" s="107">
        <v>1</v>
      </c>
      <c r="G11" s="147">
        <f t="shared" si="0"/>
        <v>1</v>
      </c>
      <c r="H11" s="175" t="s">
        <v>77</v>
      </c>
    </row>
    <row r="12" spans="1:8" ht="20.100000000000001" customHeight="1" x14ac:dyDescent="0.25">
      <c r="A12" s="104" t="s">
        <v>179</v>
      </c>
      <c r="B12" s="106" t="s">
        <v>231</v>
      </c>
      <c r="C12" s="107" t="s">
        <v>5</v>
      </c>
      <c r="D12" s="46">
        <v>1</v>
      </c>
      <c r="E12" s="46" t="s">
        <v>6</v>
      </c>
      <c r="F12" s="46">
        <v>1</v>
      </c>
      <c r="G12" s="147">
        <f t="shared" si="0"/>
        <v>2</v>
      </c>
      <c r="H12" s="175" t="s">
        <v>77</v>
      </c>
    </row>
    <row r="13" spans="1:8" ht="20.100000000000001" customHeight="1" x14ac:dyDescent="0.25">
      <c r="A13" s="104" t="s">
        <v>179</v>
      </c>
      <c r="B13" s="106" t="s">
        <v>231</v>
      </c>
      <c r="C13" s="107" t="s">
        <v>5</v>
      </c>
      <c r="D13" s="46">
        <v>1</v>
      </c>
      <c r="E13" s="46" t="s">
        <v>6</v>
      </c>
      <c r="F13" s="46">
        <v>1</v>
      </c>
      <c r="G13" s="147">
        <f t="shared" si="0"/>
        <v>2</v>
      </c>
      <c r="H13" s="175" t="s">
        <v>77</v>
      </c>
    </row>
    <row r="14" spans="1:8" ht="20.100000000000001" customHeight="1" x14ac:dyDescent="0.25">
      <c r="A14" s="55" t="s">
        <v>38</v>
      </c>
      <c r="B14" s="59" t="s">
        <v>167</v>
      </c>
      <c r="C14" s="107" t="s">
        <v>5</v>
      </c>
      <c r="D14" s="107">
        <v>1</v>
      </c>
      <c r="E14" s="107" t="s">
        <v>6</v>
      </c>
      <c r="F14" s="107">
        <v>1</v>
      </c>
      <c r="G14" s="147">
        <f t="shared" si="0"/>
        <v>1</v>
      </c>
      <c r="H14" s="175" t="s">
        <v>77</v>
      </c>
    </row>
    <row r="15" spans="1:8" ht="20.100000000000001" customHeight="1" x14ac:dyDescent="0.25">
      <c r="A15" s="177" t="s">
        <v>271</v>
      </c>
      <c r="B15" s="133" t="s">
        <v>236</v>
      </c>
      <c r="C15" s="178" t="s">
        <v>5</v>
      </c>
      <c r="D15" s="179">
        <v>1</v>
      </c>
      <c r="E15" s="179" t="s">
        <v>6</v>
      </c>
      <c r="F15" s="180">
        <v>1</v>
      </c>
      <c r="G15" s="147">
        <f t="shared" si="0"/>
        <v>1</v>
      </c>
      <c r="H15" s="175" t="s">
        <v>77</v>
      </c>
    </row>
    <row r="16" spans="1:8" ht="20.100000000000001" customHeight="1" x14ac:dyDescent="0.25">
      <c r="A16" s="104" t="s">
        <v>235</v>
      </c>
      <c r="B16" s="133" t="s">
        <v>236</v>
      </c>
      <c r="C16" s="107" t="s">
        <v>5</v>
      </c>
      <c r="D16" s="46">
        <v>1</v>
      </c>
      <c r="E16" s="46" t="s">
        <v>6</v>
      </c>
      <c r="F16" s="46">
        <v>1</v>
      </c>
      <c r="G16" s="147">
        <f t="shared" si="0"/>
        <v>1</v>
      </c>
      <c r="H16" s="175" t="s">
        <v>77</v>
      </c>
    </row>
    <row r="17" spans="1:8" ht="20.100000000000001" customHeight="1" x14ac:dyDescent="0.25">
      <c r="A17" s="181" t="s">
        <v>165</v>
      </c>
      <c r="B17" s="182" t="s">
        <v>347</v>
      </c>
      <c r="C17" s="183" t="s">
        <v>5</v>
      </c>
      <c r="D17" s="183">
        <v>1</v>
      </c>
      <c r="E17" s="183" t="s">
        <v>6</v>
      </c>
      <c r="F17" s="184">
        <v>1</v>
      </c>
      <c r="G17" s="147">
        <f t="shared" si="0"/>
        <v>2</v>
      </c>
      <c r="H17" s="175" t="s">
        <v>76</v>
      </c>
    </row>
    <row r="18" spans="1:8" ht="20.100000000000001" customHeight="1" x14ac:dyDescent="0.25">
      <c r="A18" s="68" t="s">
        <v>165</v>
      </c>
      <c r="B18" s="151" t="s">
        <v>199</v>
      </c>
      <c r="C18" s="108" t="s">
        <v>5</v>
      </c>
      <c r="D18" s="108">
        <v>1</v>
      </c>
      <c r="E18" s="108" t="s">
        <v>6</v>
      </c>
      <c r="F18" s="108">
        <f>D18</f>
        <v>1</v>
      </c>
      <c r="G18" s="147">
        <f t="shared" si="0"/>
        <v>2</v>
      </c>
      <c r="H18" s="175" t="s">
        <v>76</v>
      </c>
    </row>
    <row r="19" spans="1:8" ht="20.100000000000001" customHeight="1" x14ac:dyDescent="0.25">
      <c r="A19" s="185" t="s">
        <v>276</v>
      </c>
      <c r="B19" s="152" t="s">
        <v>348</v>
      </c>
      <c r="C19" s="108" t="s">
        <v>5</v>
      </c>
      <c r="D19" s="108">
        <v>1</v>
      </c>
      <c r="E19" s="108" t="s">
        <v>6</v>
      </c>
      <c r="F19" s="108">
        <f>D19</f>
        <v>1</v>
      </c>
      <c r="G19" s="147">
        <f t="shared" si="0"/>
        <v>1</v>
      </c>
      <c r="H19" s="175" t="s">
        <v>76</v>
      </c>
    </row>
    <row r="20" spans="1:8" ht="20.100000000000001" hidden="1" customHeight="1" x14ac:dyDescent="0.25">
      <c r="A20" s="145" t="s">
        <v>227</v>
      </c>
      <c r="B20" s="186" t="s">
        <v>228</v>
      </c>
      <c r="C20" s="187" t="s">
        <v>7</v>
      </c>
      <c r="D20" s="187">
        <v>1</v>
      </c>
      <c r="E20" s="187" t="s">
        <v>6</v>
      </c>
      <c r="F20" s="187">
        <v>1</v>
      </c>
      <c r="G20" s="147">
        <f t="shared" si="0"/>
        <v>5</v>
      </c>
      <c r="H20" s="175" t="s">
        <v>76</v>
      </c>
    </row>
    <row r="21" spans="1:8" ht="20.100000000000001" hidden="1" customHeight="1" x14ac:dyDescent="0.25">
      <c r="A21" s="145" t="s">
        <v>227</v>
      </c>
      <c r="B21" s="188" t="s">
        <v>228</v>
      </c>
      <c r="C21" s="187" t="s">
        <v>7</v>
      </c>
      <c r="D21" s="187">
        <v>1</v>
      </c>
      <c r="E21" s="187" t="s">
        <v>6</v>
      </c>
      <c r="F21" s="187">
        <v>1</v>
      </c>
      <c r="G21" s="147">
        <f t="shared" si="0"/>
        <v>5</v>
      </c>
      <c r="H21" s="175" t="s">
        <v>76</v>
      </c>
    </row>
    <row r="22" spans="1:8" ht="20.100000000000001" hidden="1" customHeight="1" x14ac:dyDescent="0.25">
      <c r="A22" s="189" t="s">
        <v>227</v>
      </c>
      <c r="B22" s="105" t="s">
        <v>275</v>
      </c>
      <c r="C22" s="156" t="s">
        <v>7</v>
      </c>
      <c r="D22" s="108">
        <v>1</v>
      </c>
      <c r="E22" s="108" t="s">
        <v>6</v>
      </c>
      <c r="F22" s="108">
        <f>D22</f>
        <v>1</v>
      </c>
      <c r="G22" s="147">
        <f t="shared" si="0"/>
        <v>5</v>
      </c>
      <c r="H22" s="175" t="s">
        <v>76</v>
      </c>
    </row>
    <row r="23" spans="1:8" ht="20.100000000000001" hidden="1" customHeight="1" x14ac:dyDescent="0.25">
      <c r="A23" s="190" t="s">
        <v>227</v>
      </c>
      <c r="B23" s="29" t="s">
        <v>295</v>
      </c>
      <c r="C23" s="191" t="s">
        <v>7</v>
      </c>
      <c r="D23" s="192">
        <v>1</v>
      </c>
      <c r="E23" s="192" t="s">
        <v>6</v>
      </c>
      <c r="F23" s="192">
        <v>1</v>
      </c>
      <c r="G23" s="147">
        <f t="shared" si="0"/>
        <v>5</v>
      </c>
      <c r="H23" s="175" t="s">
        <v>76</v>
      </c>
    </row>
    <row r="24" spans="1:8" ht="20.100000000000001" hidden="1" customHeight="1" x14ac:dyDescent="0.25">
      <c r="A24" s="193" t="s">
        <v>227</v>
      </c>
      <c r="B24" s="134" t="s">
        <v>313</v>
      </c>
      <c r="C24" s="194" t="s">
        <v>7</v>
      </c>
      <c r="D24" s="194">
        <v>1</v>
      </c>
      <c r="E24" s="194" t="s">
        <v>6</v>
      </c>
      <c r="F24" s="195">
        <v>1</v>
      </c>
      <c r="G24" s="147">
        <f t="shared" si="0"/>
        <v>5</v>
      </c>
      <c r="H24" s="175" t="s">
        <v>76</v>
      </c>
    </row>
    <row r="25" spans="1:8" ht="20.100000000000001" customHeight="1" x14ac:dyDescent="0.25">
      <c r="A25" s="196" t="s">
        <v>178</v>
      </c>
      <c r="B25" s="197" t="s">
        <v>349</v>
      </c>
      <c r="C25" s="198" t="s">
        <v>5</v>
      </c>
      <c r="D25" s="46">
        <v>1</v>
      </c>
      <c r="E25" s="46" t="s">
        <v>6</v>
      </c>
      <c r="F25" s="199">
        <v>1</v>
      </c>
      <c r="G25" s="147">
        <f t="shared" si="0"/>
        <v>2</v>
      </c>
      <c r="H25" s="175" t="s">
        <v>76</v>
      </c>
    </row>
    <row r="26" spans="1:8" ht="20.100000000000001" customHeight="1" x14ac:dyDescent="0.25">
      <c r="A26" s="145" t="s">
        <v>178</v>
      </c>
      <c r="B26" s="200" t="s">
        <v>349</v>
      </c>
      <c r="C26" s="201" t="s">
        <v>5</v>
      </c>
      <c r="D26" s="46">
        <v>1</v>
      </c>
      <c r="E26" s="46" t="s">
        <v>6</v>
      </c>
      <c r="F26" s="199">
        <v>1</v>
      </c>
      <c r="G26" s="147">
        <f t="shared" si="0"/>
        <v>2</v>
      </c>
      <c r="H26" s="175" t="s">
        <v>76</v>
      </c>
    </row>
    <row r="27" spans="1:8" ht="20.100000000000001" customHeight="1" x14ac:dyDescent="0.25">
      <c r="A27" s="68" t="s">
        <v>37</v>
      </c>
      <c r="B27" s="59" t="s">
        <v>166</v>
      </c>
      <c r="C27" s="108" t="s">
        <v>5</v>
      </c>
      <c r="D27" s="108">
        <v>1</v>
      </c>
      <c r="E27" s="108" t="s">
        <v>6</v>
      </c>
      <c r="F27" s="157">
        <v>1</v>
      </c>
      <c r="G27" s="147">
        <f t="shared" si="0"/>
        <v>1</v>
      </c>
      <c r="H27" s="175" t="s">
        <v>76</v>
      </c>
    </row>
    <row r="28" spans="1:8" ht="20.100000000000001" customHeight="1" x14ac:dyDescent="0.25">
      <c r="A28" s="55" t="s">
        <v>48</v>
      </c>
      <c r="B28" s="37" t="s">
        <v>350</v>
      </c>
      <c r="C28" s="108" t="s">
        <v>5</v>
      </c>
      <c r="D28" s="108">
        <v>1</v>
      </c>
      <c r="E28" s="108" t="s">
        <v>6</v>
      </c>
      <c r="F28" s="157">
        <f>D28</f>
        <v>1</v>
      </c>
      <c r="G28" s="147">
        <f t="shared" si="0"/>
        <v>1</v>
      </c>
      <c r="H28" s="175" t="s">
        <v>76</v>
      </c>
    </row>
    <row r="29" spans="1:8" ht="20.100000000000001" customHeight="1" x14ac:dyDescent="0.25">
      <c r="A29" s="145" t="s">
        <v>177</v>
      </c>
      <c r="B29" s="202" t="s">
        <v>232</v>
      </c>
      <c r="C29" s="108" t="s">
        <v>5</v>
      </c>
      <c r="D29" s="187">
        <v>1</v>
      </c>
      <c r="E29" s="187" t="s">
        <v>6</v>
      </c>
      <c r="F29" s="203">
        <v>1</v>
      </c>
      <c r="G29" s="147">
        <f t="shared" si="0"/>
        <v>2</v>
      </c>
      <c r="H29" s="175" t="s">
        <v>76</v>
      </c>
    </row>
    <row r="30" spans="1:8" ht="20.100000000000001" customHeight="1" x14ac:dyDescent="0.25">
      <c r="A30" s="145" t="s">
        <v>177</v>
      </c>
      <c r="B30" s="106" t="s">
        <v>232</v>
      </c>
      <c r="C30" s="156" t="s">
        <v>5</v>
      </c>
      <c r="D30" s="187">
        <v>1</v>
      </c>
      <c r="E30" s="187" t="s">
        <v>6</v>
      </c>
      <c r="F30" s="187">
        <v>1</v>
      </c>
      <c r="G30" s="147">
        <f t="shared" si="0"/>
        <v>2</v>
      </c>
      <c r="H30" s="175" t="s">
        <v>76</v>
      </c>
    </row>
    <row r="31" spans="1:8" ht="20.100000000000001" customHeight="1" x14ac:dyDescent="0.25">
      <c r="A31" s="204" t="s">
        <v>47</v>
      </c>
      <c r="B31" s="205" t="s">
        <v>298</v>
      </c>
      <c r="C31" s="155" t="s">
        <v>5</v>
      </c>
      <c r="D31" s="192">
        <v>1</v>
      </c>
      <c r="E31" s="192" t="s">
        <v>6</v>
      </c>
      <c r="F31" s="192">
        <v>1</v>
      </c>
      <c r="G31" s="147">
        <f t="shared" si="0"/>
        <v>1</v>
      </c>
      <c r="H31" s="175" t="s">
        <v>77</v>
      </c>
    </row>
    <row r="32" spans="1:8" ht="20.100000000000001" hidden="1" customHeight="1" x14ac:dyDescent="0.25">
      <c r="A32" s="68" t="s">
        <v>40</v>
      </c>
      <c r="B32" s="152" t="s">
        <v>169</v>
      </c>
      <c r="C32" s="108" t="s">
        <v>7</v>
      </c>
      <c r="D32" s="108">
        <v>1</v>
      </c>
      <c r="E32" s="108" t="s">
        <v>6</v>
      </c>
      <c r="F32" s="108">
        <v>1</v>
      </c>
      <c r="G32" s="147">
        <f t="shared" si="0"/>
        <v>3</v>
      </c>
      <c r="H32" s="175" t="s">
        <v>76</v>
      </c>
    </row>
    <row r="33" spans="1:8" ht="20.100000000000001" hidden="1" customHeight="1" x14ac:dyDescent="0.25">
      <c r="A33" s="145" t="s">
        <v>40</v>
      </c>
      <c r="B33" s="188" t="s">
        <v>225</v>
      </c>
      <c r="C33" s="187" t="s">
        <v>7</v>
      </c>
      <c r="D33" s="187">
        <v>1</v>
      </c>
      <c r="E33" s="187" t="s">
        <v>6</v>
      </c>
      <c r="F33" s="187">
        <v>1</v>
      </c>
      <c r="G33" s="147">
        <f t="shared" si="0"/>
        <v>3</v>
      </c>
      <c r="H33" s="175" t="s">
        <v>76</v>
      </c>
    </row>
    <row r="34" spans="1:8" ht="20.100000000000001" hidden="1" customHeight="1" x14ac:dyDescent="0.25">
      <c r="A34" s="206" t="s">
        <v>40</v>
      </c>
      <c r="B34" s="106" t="s">
        <v>225</v>
      </c>
      <c r="C34" s="207" t="s">
        <v>7</v>
      </c>
      <c r="D34" s="187">
        <v>1</v>
      </c>
      <c r="E34" s="187" t="s">
        <v>6</v>
      </c>
      <c r="F34" s="187">
        <v>1</v>
      </c>
      <c r="G34" s="147">
        <f t="shared" ref="G34:G53" si="1">COUNTIF($A$2:$A$53,A34)</f>
        <v>3</v>
      </c>
      <c r="H34" s="175" t="s">
        <v>76</v>
      </c>
    </row>
    <row r="35" spans="1:8" ht="20.100000000000001" customHeight="1" x14ac:dyDescent="0.25">
      <c r="A35" s="208" t="s">
        <v>315</v>
      </c>
      <c r="B35" s="176" t="s">
        <v>316</v>
      </c>
      <c r="C35" s="156" t="s">
        <v>5</v>
      </c>
      <c r="D35" s="209">
        <v>1</v>
      </c>
      <c r="E35" s="209" t="s">
        <v>6</v>
      </c>
      <c r="F35" s="209">
        <v>1</v>
      </c>
      <c r="G35" s="147">
        <f t="shared" si="1"/>
        <v>1</v>
      </c>
      <c r="H35" s="175" t="s">
        <v>77</v>
      </c>
    </row>
    <row r="36" spans="1:8" ht="20.100000000000001" hidden="1" customHeight="1" x14ac:dyDescent="0.25">
      <c r="A36" s="146" t="s">
        <v>42</v>
      </c>
      <c r="B36" s="153" t="s">
        <v>171</v>
      </c>
      <c r="C36" s="108" t="s">
        <v>7</v>
      </c>
      <c r="D36" s="108">
        <v>1</v>
      </c>
      <c r="E36" s="108" t="s">
        <v>6</v>
      </c>
      <c r="F36" s="108">
        <v>1</v>
      </c>
      <c r="G36" s="147">
        <f t="shared" si="1"/>
        <v>1</v>
      </c>
      <c r="H36" s="175" t="s">
        <v>77</v>
      </c>
    </row>
    <row r="37" spans="1:8" ht="20.100000000000001" customHeight="1" x14ac:dyDescent="0.25">
      <c r="A37" s="145" t="s">
        <v>233</v>
      </c>
      <c r="B37" s="154" t="s">
        <v>234</v>
      </c>
      <c r="C37" s="108" t="s">
        <v>5</v>
      </c>
      <c r="D37" s="179">
        <v>1</v>
      </c>
      <c r="E37" s="179" t="s">
        <v>6</v>
      </c>
      <c r="F37" s="179">
        <v>1</v>
      </c>
      <c r="G37" s="147">
        <f t="shared" si="1"/>
        <v>2</v>
      </c>
      <c r="H37" s="175" t="s">
        <v>76</v>
      </c>
    </row>
    <row r="38" spans="1:8" ht="20.100000000000001" customHeight="1" x14ac:dyDescent="0.25">
      <c r="A38" s="145" t="s">
        <v>233</v>
      </c>
      <c r="B38" s="154" t="s">
        <v>234</v>
      </c>
      <c r="C38" s="201" t="s">
        <v>5</v>
      </c>
      <c r="D38" s="46">
        <v>1</v>
      </c>
      <c r="E38" s="46" t="s">
        <v>6</v>
      </c>
      <c r="F38" s="199">
        <v>1</v>
      </c>
      <c r="G38" s="147">
        <f t="shared" si="1"/>
        <v>2</v>
      </c>
      <c r="H38" s="175" t="s">
        <v>76</v>
      </c>
    </row>
    <row r="39" spans="1:8" ht="20.100000000000001" customHeight="1" x14ac:dyDescent="0.25">
      <c r="A39" s="210" t="s">
        <v>57</v>
      </c>
      <c r="B39" s="106" t="s">
        <v>272</v>
      </c>
      <c r="C39" s="147" t="s">
        <v>5</v>
      </c>
      <c r="D39" s="71">
        <v>1</v>
      </c>
      <c r="E39" s="71" t="s">
        <v>6</v>
      </c>
      <c r="F39" s="46">
        <v>1</v>
      </c>
      <c r="G39" s="147">
        <f t="shared" si="1"/>
        <v>2</v>
      </c>
      <c r="H39" s="175" t="s">
        <v>76</v>
      </c>
    </row>
    <row r="40" spans="1:8" ht="20.100000000000001" customHeight="1" x14ac:dyDescent="0.25">
      <c r="A40" s="210" t="s">
        <v>57</v>
      </c>
      <c r="B40" s="129" t="s">
        <v>351</v>
      </c>
      <c r="C40" s="107" t="s">
        <v>5</v>
      </c>
      <c r="D40" s="107">
        <v>1</v>
      </c>
      <c r="E40" s="107" t="s">
        <v>6</v>
      </c>
      <c r="F40" s="107">
        <v>1</v>
      </c>
      <c r="G40" s="147">
        <f t="shared" si="1"/>
        <v>2</v>
      </c>
      <c r="H40" s="175" t="s">
        <v>76</v>
      </c>
    </row>
    <row r="41" spans="1:8" ht="20.100000000000001" hidden="1" customHeight="1" x14ac:dyDescent="0.25">
      <c r="A41" s="55" t="s">
        <v>39</v>
      </c>
      <c r="B41" s="211" t="s">
        <v>168</v>
      </c>
      <c r="C41" s="107" t="s">
        <v>7</v>
      </c>
      <c r="D41" s="107">
        <v>1</v>
      </c>
      <c r="E41" s="107" t="s">
        <v>6</v>
      </c>
      <c r="F41" s="107">
        <v>1</v>
      </c>
      <c r="G41" s="147">
        <f t="shared" si="1"/>
        <v>1</v>
      </c>
      <c r="H41" s="175" t="s">
        <v>77</v>
      </c>
    </row>
    <row r="42" spans="1:8" ht="20.100000000000001" customHeight="1" x14ac:dyDescent="0.25">
      <c r="A42" s="144" t="s">
        <v>238</v>
      </c>
      <c r="B42" s="111" t="s">
        <v>239</v>
      </c>
      <c r="C42" s="107" t="s">
        <v>5</v>
      </c>
      <c r="D42" s="46">
        <v>1</v>
      </c>
      <c r="E42" s="46" t="s">
        <v>6</v>
      </c>
      <c r="F42" s="46">
        <v>1</v>
      </c>
      <c r="G42" s="147">
        <f t="shared" si="1"/>
        <v>1</v>
      </c>
      <c r="H42" s="175" t="s">
        <v>77</v>
      </c>
    </row>
    <row r="43" spans="1:8" ht="20.100000000000001" hidden="1" customHeight="1" x14ac:dyDescent="0.25">
      <c r="A43" s="212" t="s">
        <v>176</v>
      </c>
      <c r="B43" s="213" t="s">
        <v>226</v>
      </c>
      <c r="C43" s="46" t="s">
        <v>7</v>
      </c>
      <c r="D43" s="46">
        <v>1</v>
      </c>
      <c r="E43" s="46" t="s">
        <v>6</v>
      </c>
      <c r="F43" s="46">
        <v>1</v>
      </c>
      <c r="G43" s="147">
        <f t="shared" si="1"/>
        <v>2</v>
      </c>
      <c r="H43" s="175" t="s">
        <v>76</v>
      </c>
    </row>
    <row r="44" spans="1:8" ht="20.25" hidden="1" customHeight="1" x14ac:dyDescent="0.25">
      <c r="A44" s="104" t="s">
        <v>176</v>
      </c>
      <c r="B44" s="123" t="s">
        <v>226</v>
      </c>
      <c r="C44" s="46" t="s">
        <v>7</v>
      </c>
      <c r="D44" s="46">
        <v>1</v>
      </c>
      <c r="E44" s="46" t="s">
        <v>6</v>
      </c>
      <c r="F44" s="46">
        <v>1</v>
      </c>
      <c r="G44" s="147">
        <f t="shared" si="1"/>
        <v>2</v>
      </c>
      <c r="H44" s="175" t="s">
        <v>76</v>
      </c>
    </row>
    <row r="45" spans="1:8" ht="20.100000000000001" hidden="1" customHeight="1" x14ac:dyDescent="0.25">
      <c r="A45" s="96" t="s">
        <v>200</v>
      </c>
      <c r="B45" s="113" t="s">
        <v>201</v>
      </c>
      <c r="C45" s="112" t="s">
        <v>7</v>
      </c>
      <c r="D45" s="112">
        <v>1</v>
      </c>
      <c r="E45" s="112" t="s">
        <v>6</v>
      </c>
      <c r="F45" s="114">
        <f>D45</f>
        <v>1</v>
      </c>
      <c r="G45" s="147">
        <f t="shared" si="1"/>
        <v>4</v>
      </c>
      <c r="H45" s="175" t="s">
        <v>76</v>
      </c>
    </row>
    <row r="46" spans="1:8" ht="20.100000000000001" hidden="1" customHeight="1" x14ac:dyDescent="0.25">
      <c r="A46" s="96" t="s">
        <v>200</v>
      </c>
      <c r="B46" s="115" t="s">
        <v>277</v>
      </c>
      <c r="C46" s="112" t="s">
        <v>7</v>
      </c>
      <c r="D46" s="112">
        <v>1</v>
      </c>
      <c r="E46" s="112" t="s">
        <v>6</v>
      </c>
      <c r="F46" s="114">
        <f>D46</f>
        <v>1</v>
      </c>
      <c r="G46" s="147">
        <f t="shared" si="1"/>
        <v>4</v>
      </c>
      <c r="H46" s="175" t="s">
        <v>76</v>
      </c>
    </row>
    <row r="47" spans="1:8" ht="20.100000000000001" hidden="1" customHeight="1" x14ac:dyDescent="0.25">
      <c r="A47" s="75" t="s">
        <v>200</v>
      </c>
      <c r="B47" s="149" t="s">
        <v>294</v>
      </c>
      <c r="C47" s="214" t="s">
        <v>7</v>
      </c>
      <c r="D47" s="87">
        <v>1</v>
      </c>
      <c r="E47" s="85" t="s">
        <v>6</v>
      </c>
      <c r="F47" s="87">
        <v>1</v>
      </c>
      <c r="G47" s="147">
        <f t="shared" si="1"/>
        <v>4</v>
      </c>
      <c r="H47" s="175" t="s">
        <v>76</v>
      </c>
    </row>
    <row r="48" spans="1:8" ht="20.100000000000001" hidden="1" customHeight="1" x14ac:dyDescent="0.25">
      <c r="A48" s="131" t="s">
        <v>200</v>
      </c>
      <c r="B48" s="215" t="s">
        <v>294</v>
      </c>
      <c r="C48" s="98" t="s">
        <v>7</v>
      </c>
      <c r="D48" s="98">
        <v>1</v>
      </c>
      <c r="E48" s="98" t="s">
        <v>6</v>
      </c>
      <c r="F48" s="97">
        <v>1</v>
      </c>
      <c r="G48" s="147">
        <f t="shared" si="1"/>
        <v>4</v>
      </c>
      <c r="H48" s="175" t="s">
        <v>76</v>
      </c>
    </row>
    <row r="49" spans="1:8" ht="20.100000000000001" hidden="1" customHeight="1" x14ac:dyDescent="0.25">
      <c r="A49" s="96" t="s">
        <v>43</v>
      </c>
      <c r="B49" s="216" t="s">
        <v>172</v>
      </c>
      <c r="C49" s="112" t="s">
        <v>7</v>
      </c>
      <c r="D49" s="112">
        <v>1</v>
      </c>
      <c r="E49" s="112" t="s">
        <v>6</v>
      </c>
      <c r="F49" s="114">
        <v>1</v>
      </c>
      <c r="G49" s="147">
        <f t="shared" si="1"/>
        <v>1</v>
      </c>
      <c r="H49" s="175" t="s">
        <v>76</v>
      </c>
    </row>
    <row r="50" spans="1:8" ht="20.100000000000001" hidden="1" customHeight="1" x14ac:dyDescent="0.25">
      <c r="A50" s="96" t="s">
        <v>202</v>
      </c>
      <c r="B50" s="113" t="s">
        <v>203</v>
      </c>
      <c r="C50" s="112" t="s">
        <v>7</v>
      </c>
      <c r="D50" s="112">
        <v>1</v>
      </c>
      <c r="E50" s="112" t="s">
        <v>6</v>
      </c>
      <c r="F50" s="114">
        <f>D50</f>
        <v>1</v>
      </c>
      <c r="G50" s="147">
        <f t="shared" si="1"/>
        <v>1</v>
      </c>
      <c r="H50" s="175" t="s">
        <v>76</v>
      </c>
    </row>
    <row r="51" spans="1:8" ht="20.100000000000001" hidden="1" customHeight="1" x14ac:dyDescent="0.25">
      <c r="A51" s="96" t="s">
        <v>41</v>
      </c>
      <c r="B51" s="216" t="s">
        <v>170</v>
      </c>
      <c r="C51" s="112" t="s">
        <v>7</v>
      </c>
      <c r="D51" s="112">
        <v>1</v>
      </c>
      <c r="E51" s="112" t="s">
        <v>6</v>
      </c>
      <c r="F51" s="114">
        <v>1</v>
      </c>
      <c r="G51" s="147">
        <f t="shared" si="1"/>
        <v>1</v>
      </c>
      <c r="H51" s="175" t="s">
        <v>77</v>
      </c>
    </row>
    <row r="52" spans="1:8" ht="20.100000000000001" hidden="1" customHeight="1" x14ac:dyDescent="0.25">
      <c r="A52" s="86" t="s">
        <v>296</v>
      </c>
      <c r="B52" s="217" t="s">
        <v>297</v>
      </c>
      <c r="C52" s="116" t="s">
        <v>7</v>
      </c>
      <c r="D52" s="116">
        <v>1</v>
      </c>
      <c r="E52" s="116" t="s">
        <v>6</v>
      </c>
      <c r="F52" s="117">
        <v>1</v>
      </c>
      <c r="G52" s="147">
        <f t="shared" si="1"/>
        <v>1</v>
      </c>
      <c r="H52" s="175" t="s">
        <v>77</v>
      </c>
    </row>
    <row r="53" spans="1:8" ht="20.100000000000001" hidden="1" customHeight="1" x14ac:dyDescent="0.25">
      <c r="A53" s="118" t="s">
        <v>325</v>
      </c>
      <c r="B53" s="134" t="s">
        <v>320</v>
      </c>
      <c r="C53" s="112" t="s">
        <v>281</v>
      </c>
      <c r="D53" s="112">
        <v>1</v>
      </c>
      <c r="E53" s="112" t="s">
        <v>6</v>
      </c>
      <c r="F53" s="114">
        <v>1</v>
      </c>
      <c r="G53" s="147">
        <f t="shared" si="1"/>
        <v>1</v>
      </c>
      <c r="H53" s="175" t="s">
        <v>77</v>
      </c>
    </row>
  </sheetData>
  <autoFilter ref="A1:H53" xr:uid="{C70C7B75-E0B4-4878-8F1A-0CF2644A807C}">
    <filterColumn colId="2">
      <filters>
        <filter val="Оборудование IT"/>
      </filters>
    </filterColumn>
  </autoFilter>
  <conditionalFormatting sqref="C2:C33">
    <cfRule type="cellIs" dxfId="32" priority="31" operator="equal">
      <formula>"Техника безопасности"</formula>
    </cfRule>
    <cfRule type="cellIs" dxfId="31" priority="32" operator="equal">
      <formula>"Охрана труда"</formula>
    </cfRule>
    <cfRule type="endsWith" dxfId="30" priority="33" operator="endsWith" text="Оборудование">
      <formula>RIGHT(C2,LEN("Оборудование"))="Оборудование"</formula>
    </cfRule>
    <cfRule type="containsText" dxfId="29" priority="34" operator="containsText" text="Программное обеспечение">
      <formula>NOT(ISERROR(SEARCH("Программное обеспечение",C2)))</formula>
    </cfRule>
    <cfRule type="endsWith" dxfId="28" priority="35" operator="endsWith" text="Оборудование IT">
      <formula>RIGHT(C2,LEN("Оборудование IT"))="Оборудование IT"</formula>
    </cfRule>
    <cfRule type="containsText" dxfId="27" priority="36" operator="containsText" text="Мебель">
      <formula>NOT(ISERROR(SEARCH("Мебель",C2)))</formula>
    </cfRule>
  </conditionalFormatting>
  <conditionalFormatting sqref="C34:C43">
    <cfRule type="cellIs" dxfId="26" priority="67" stopIfTrue="1" operator="equal">
      <formula>"Техника безопасности"</formula>
    </cfRule>
    <cfRule type="cellIs" dxfId="25" priority="68" stopIfTrue="1" operator="equal">
      <formula>"Охрана труда"</formula>
    </cfRule>
    <cfRule type="endsWith" dxfId="24" priority="69" stopIfTrue="1" operator="endsWith" text="Оборудование">
      <formula>RIGHT(C34,LEN("Оборудование"))="Оборудование"</formula>
    </cfRule>
    <cfRule type="containsText" dxfId="23" priority="70" stopIfTrue="1" operator="containsText" text="Программное обеспечение">
      <formula>NOT(ISERROR(SEARCH("Программное обеспечение",C34)))</formula>
    </cfRule>
    <cfRule type="endsWith" dxfId="22" priority="71" stopIfTrue="1" operator="endsWith" text="Оборудование IT">
      <formula>RIGHT(C34,LEN("Оборудование IT"))="Оборудование IT"</formula>
    </cfRule>
    <cfRule type="containsText" dxfId="21" priority="72" stopIfTrue="1" operator="containsText" text="Мебель">
      <formula>NOT(ISERROR(SEARCH("Мебель",C34)))</formula>
    </cfRule>
  </conditionalFormatting>
  <conditionalFormatting sqref="C44:C53">
    <cfRule type="cellIs" dxfId="20" priority="1" operator="equal">
      <formula>"Техника безопасности"</formula>
    </cfRule>
    <cfRule type="cellIs" dxfId="19" priority="2" operator="equal">
      <formula>"Охрана труда"</formula>
    </cfRule>
    <cfRule type="endsWith" dxfId="18" priority="3" operator="endsWith" text="Оборудование">
      <formula>RIGHT(C44,LEN("Оборудование"))="Оборудование"</formula>
    </cfRule>
    <cfRule type="containsText" dxfId="17" priority="4" operator="containsText" text="Программное обеспечение">
      <formula>NOT(ISERROR(SEARCH("Программное обеспечение",C44)))</formula>
    </cfRule>
    <cfRule type="endsWith" dxfId="16" priority="5" operator="endsWith" text="Оборудование IT">
      <formula>RIGHT(C44,LEN("Оборудование IT"))="Оборудование IT"</formula>
    </cfRule>
    <cfRule type="containsText" dxfId="15" priority="6" operator="containsText" text="Мебель">
      <formula>NOT(ISERROR(SEARCH("Мебель",C44)))</formula>
    </cfRule>
  </conditionalFormatting>
  <conditionalFormatting sqref="G2:G53">
    <cfRule type="colorScale" priority="446">
      <colorScale>
        <cfvo type="min"/>
        <cfvo type="percentile" val="50"/>
        <cfvo type="max"/>
        <color rgb="FFF8696B"/>
        <color rgb="FFFFEB84"/>
        <color rgb="FF63BE7B"/>
      </colorScale>
    </cfRule>
  </conditionalFormatting>
  <conditionalFormatting sqref="H2:H53">
    <cfRule type="cellIs" dxfId="14" priority="91" operator="equal">
      <formula>"Вариативная часть"</formula>
    </cfRule>
    <cfRule type="cellIs" dxfId="13" priority="92" operator="equal">
      <formula>"Базовая часть"</formula>
    </cfRule>
  </conditionalFormatting>
  <dataValidations count="1">
    <dataValidation type="list" allowBlank="1" showInputMessage="1" showErrorMessage="1" sqref="H2:H53" xr:uid="{339C0574-6981-429B-937D-744F75A14956}">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34EE2C80-53FB-400F-810E-D283A75CBA2B}">
          <x14:formula1>
            <xm:f>Виды!$A$1:$A$4</xm:f>
          </x14:formula1>
          <xm:sqref>C2:C53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23976-9BEA-4FD4-80BA-F018E02746D8}">
  <dimension ref="A1:H21"/>
  <sheetViews>
    <sheetView workbookViewId="0">
      <pane ySplit="1" topLeftCell="A2" activePane="bottomLeft" state="frozen"/>
      <selection activeCell="A12" sqref="A12:F12"/>
      <selection pane="bottomLeft" activeCell="A12" sqref="A12:F12"/>
    </sheetView>
  </sheetViews>
  <sheetFormatPr defaultRowHeight="15.75" x14ac:dyDescent="0.25"/>
  <cols>
    <col min="1" max="1" width="47.140625" style="28" customWidth="1"/>
    <col min="2" max="2" width="53.28515625" style="28" customWidth="1"/>
    <col min="3" max="3" width="22" style="28" customWidth="1"/>
    <col min="4" max="4" width="15.5703125" style="28" customWidth="1"/>
    <col min="5" max="5" width="14.85546875" style="44" customWidth="1"/>
    <col min="6" max="6" width="14.42578125" style="28" customWidth="1"/>
    <col min="7" max="7" width="15.140625" style="28" customWidth="1"/>
    <col min="8" max="8" width="19.140625" style="28" customWidth="1"/>
    <col min="9" max="16384" width="9.140625" style="28"/>
  </cols>
  <sheetData>
    <row r="1" spans="1:8" ht="47.25" x14ac:dyDescent="0.25">
      <c r="A1" s="52" t="s">
        <v>1</v>
      </c>
      <c r="B1" s="51" t="s">
        <v>10</v>
      </c>
      <c r="C1" s="52" t="s">
        <v>2</v>
      </c>
      <c r="D1" s="52" t="s">
        <v>4</v>
      </c>
      <c r="E1" s="52" t="s">
        <v>3</v>
      </c>
      <c r="F1" s="52" t="s">
        <v>8</v>
      </c>
      <c r="G1" s="52" t="s">
        <v>75</v>
      </c>
      <c r="H1" s="52" t="s">
        <v>74</v>
      </c>
    </row>
    <row r="2" spans="1:8" ht="20.100000000000001" customHeight="1" x14ac:dyDescent="0.25">
      <c r="A2" s="23" t="s">
        <v>30</v>
      </c>
      <c r="B2" s="26" t="s">
        <v>352</v>
      </c>
      <c r="C2" s="20" t="s">
        <v>9</v>
      </c>
      <c r="D2" s="122">
        <v>1</v>
      </c>
      <c r="E2" s="20" t="s">
        <v>6</v>
      </c>
      <c r="F2" s="122">
        <v>1</v>
      </c>
      <c r="G2" s="28">
        <f t="shared" ref="G2:G21" si="0">COUNTIF($A$2:$A$21,A2)</f>
        <v>7</v>
      </c>
      <c r="H2" s="28" t="s">
        <v>77</v>
      </c>
    </row>
    <row r="3" spans="1:8" ht="20.100000000000001" customHeight="1" x14ac:dyDescent="0.25">
      <c r="A3" s="23" t="s">
        <v>31</v>
      </c>
      <c r="B3" s="26" t="s">
        <v>173</v>
      </c>
      <c r="C3" s="20" t="s">
        <v>9</v>
      </c>
      <c r="D3" s="122">
        <v>1</v>
      </c>
      <c r="E3" s="20" t="s">
        <v>6</v>
      </c>
      <c r="F3" s="122">
        <v>1</v>
      </c>
      <c r="G3" s="28">
        <f t="shared" si="0"/>
        <v>4</v>
      </c>
      <c r="H3" s="28" t="s">
        <v>77</v>
      </c>
    </row>
    <row r="4" spans="1:8" ht="20.100000000000001" customHeight="1" x14ac:dyDescent="0.25">
      <c r="A4" s="55" t="s">
        <v>30</v>
      </c>
      <c r="B4" s="105" t="s">
        <v>206</v>
      </c>
      <c r="C4" s="107" t="s">
        <v>9</v>
      </c>
      <c r="D4" s="122">
        <v>1</v>
      </c>
      <c r="E4" s="107" t="s">
        <v>6</v>
      </c>
      <c r="F4" s="122">
        <v>1</v>
      </c>
      <c r="G4" s="28">
        <f t="shared" si="0"/>
        <v>7</v>
      </c>
      <c r="H4" s="28" t="s">
        <v>77</v>
      </c>
    </row>
    <row r="5" spans="1:8" ht="20.100000000000001" customHeight="1" x14ac:dyDescent="0.25">
      <c r="A5" s="35" t="s">
        <v>207</v>
      </c>
      <c r="B5" s="105" t="s">
        <v>208</v>
      </c>
      <c r="C5" s="107" t="s">
        <v>9</v>
      </c>
      <c r="D5" s="122">
        <v>1</v>
      </c>
      <c r="E5" s="107" t="s">
        <v>6</v>
      </c>
      <c r="F5" s="122">
        <v>1</v>
      </c>
      <c r="G5" s="28">
        <f t="shared" si="0"/>
        <v>1</v>
      </c>
      <c r="H5" s="28" t="s">
        <v>77</v>
      </c>
    </row>
    <row r="6" spans="1:8" ht="20.100000000000001" customHeight="1" x14ac:dyDescent="0.25">
      <c r="A6" s="109" t="s">
        <v>30</v>
      </c>
      <c r="B6" s="123" t="s">
        <v>241</v>
      </c>
      <c r="C6" s="107" t="s">
        <v>9</v>
      </c>
      <c r="D6" s="122">
        <v>1</v>
      </c>
      <c r="E6" s="112" t="s">
        <v>6</v>
      </c>
      <c r="F6" s="122">
        <v>1</v>
      </c>
      <c r="G6" s="28">
        <f t="shared" si="0"/>
        <v>7</v>
      </c>
      <c r="H6" s="28" t="s">
        <v>77</v>
      </c>
    </row>
    <row r="7" spans="1:8" ht="20.100000000000001" customHeight="1" x14ac:dyDescent="0.25">
      <c r="A7" s="57" t="s">
        <v>32</v>
      </c>
      <c r="B7" s="106" t="s">
        <v>242</v>
      </c>
      <c r="C7" s="107" t="s">
        <v>9</v>
      </c>
      <c r="D7" s="122">
        <v>1</v>
      </c>
      <c r="E7" s="107" t="s">
        <v>6</v>
      </c>
      <c r="F7" s="122">
        <v>1</v>
      </c>
      <c r="G7" s="28">
        <f t="shared" si="0"/>
        <v>2</v>
      </c>
      <c r="H7" s="28" t="s">
        <v>77</v>
      </c>
    </row>
    <row r="8" spans="1:8" ht="20.100000000000001" customHeight="1" x14ac:dyDescent="0.25">
      <c r="A8" s="109" t="s">
        <v>30</v>
      </c>
      <c r="B8" s="123" t="s">
        <v>241</v>
      </c>
      <c r="C8" s="107" t="s">
        <v>9</v>
      </c>
      <c r="D8" s="122">
        <v>1</v>
      </c>
      <c r="E8" s="112" t="s">
        <v>6</v>
      </c>
      <c r="F8" s="122">
        <v>1</v>
      </c>
      <c r="G8" s="28">
        <f t="shared" si="0"/>
        <v>7</v>
      </c>
      <c r="H8" s="28" t="s">
        <v>77</v>
      </c>
    </row>
    <row r="9" spans="1:8" ht="20.100000000000001" customHeight="1" x14ac:dyDescent="0.25">
      <c r="A9" s="131" t="s">
        <v>30</v>
      </c>
      <c r="B9" s="124" t="s">
        <v>286</v>
      </c>
      <c r="C9" s="107" t="s">
        <v>9</v>
      </c>
      <c r="D9" s="122">
        <v>1</v>
      </c>
      <c r="E9" s="112" t="s">
        <v>6</v>
      </c>
      <c r="F9" s="122">
        <v>1</v>
      </c>
      <c r="G9" s="28">
        <f t="shared" si="0"/>
        <v>7</v>
      </c>
      <c r="H9" s="28" t="s">
        <v>77</v>
      </c>
    </row>
    <row r="10" spans="1:8" ht="20.100000000000001" customHeight="1" x14ac:dyDescent="0.25">
      <c r="A10" s="93" t="s">
        <v>31</v>
      </c>
      <c r="B10" s="124" t="s">
        <v>278</v>
      </c>
      <c r="C10" s="107" t="s">
        <v>9</v>
      </c>
      <c r="D10" s="122">
        <v>1</v>
      </c>
      <c r="E10" s="107" t="s">
        <v>6</v>
      </c>
      <c r="F10" s="122">
        <v>1</v>
      </c>
      <c r="G10" s="28">
        <f t="shared" si="0"/>
        <v>4</v>
      </c>
      <c r="H10" s="28" t="s">
        <v>77</v>
      </c>
    </row>
    <row r="11" spans="1:8" ht="20.100000000000001" customHeight="1" x14ac:dyDescent="0.25">
      <c r="A11" s="93" t="s">
        <v>32</v>
      </c>
      <c r="B11" s="125" t="s">
        <v>279</v>
      </c>
      <c r="C11" s="107" t="s">
        <v>9</v>
      </c>
      <c r="D11" s="122">
        <v>1</v>
      </c>
      <c r="E11" s="107" t="s">
        <v>6</v>
      </c>
      <c r="F11" s="122">
        <v>1</v>
      </c>
      <c r="G11" s="28">
        <f t="shared" si="0"/>
        <v>2</v>
      </c>
      <c r="H11" s="28" t="s">
        <v>77</v>
      </c>
    </row>
    <row r="12" spans="1:8" ht="20.100000000000001" customHeight="1" x14ac:dyDescent="0.25">
      <c r="A12" s="93" t="s">
        <v>63</v>
      </c>
      <c r="B12" s="126" t="s">
        <v>280</v>
      </c>
      <c r="C12" s="107" t="s">
        <v>9</v>
      </c>
      <c r="D12" s="122">
        <v>1</v>
      </c>
      <c r="E12" s="107" t="s">
        <v>6</v>
      </c>
      <c r="F12" s="122">
        <v>1</v>
      </c>
      <c r="G12" s="28">
        <f t="shared" si="0"/>
        <v>3</v>
      </c>
      <c r="H12" s="28" t="s">
        <v>77</v>
      </c>
    </row>
    <row r="13" spans="1:8" ht="20.100000000000001" customHeight="1" x14ac:dyDescent="0.25">
      <c r="A13" s="93" t="s">
        <v>70</v>
      </c>
      <c r="B13" s="56" t="s">
        <v>353</v>
      </c>
      <c r="C13" s="107" t="s">
        <v>58</v>
      </c>
      <c r="D13" s="122">
        <v>1</v>
      </c>
      <c r="E13" s="107" t="s">
        <v>6</v>
      </c>
      <c r="F13" s="122">
        <v>1</v>
      </c>
      <c r="G13" s="28">
        <f t="shared" si="0"/>
        <v>1</v>
      </c>
      <c r="H13" s="28" t="s">
        <v>77</v>
      </c>
    </row>
    <row r="14" spans="1:8" ht="20.100000000000001" customHeight="1" x14ac:dyDescent="0.25">
      <c r="A14" s="135" t="s">
        <v>72</v>
      </c>
      <c r="B14" s="56" t="s">
        <v>287</v>
      </c>
      <c r="C14" s="107" t="s">
        <v>58</v>
      </c>
      <c r="D14" s="122">
        <v>1</v>
      </c>
      <c r="E14" s="107" t="s">
        <v>6</v>
      </c>
      <c r="F14" s="122">
        <v>1</v>
      </c>
      <c r="G14" s="28">
        <f t="shared" si="0"/>
        <v>1</v>
      </c>
      <c r="H14" s="28" t="s">
        <v>77</v>
      </c>
    </row>
    <row r="15" spans="1:8" ht="20.100000000000001" customHeight="1" x14ac:dyDescent="0.25">
      <c r="A15" s="93" t="s">
        <v>71</v>
      </c>
      <c r="B15" s="56" t="s">
        <v>356</v>
      </c>
      <c r="C15" s="107" t="s">
        <v>58</v>
      </c>
      <c r="D15" s="122">
        <v>1</v>
      </c>
      <c r="E15" s="107" t="s">
        <v>73</v>
      </c>
      <c r="F15" s="122">
        <v>1</v>
      </c>
      <c r="G15" s="28">
        <f t="shared" si="0"/>
        <v>1</v>
      </c>
      <c r="H15" s="28" t="s">
        <v>77</v>
      </c>
    </row>
    <row r="16" spans="1:8" ht="20.100000000000001" customHeight="1" x14ac:dyDescent="0.25">
      <c r="A16" s="127" t="s">
        <v>30</v>
      </c>
      <c r="B16" s="128" t="s">
        <v>301</v>
      </c>
      <c r="C16" s="117" t="s">
        <v>9</v>
      </c>
      <c r="D16" s="122">
        <v>1</v>
      </c>
      <c r="E16" s="116" t="s">
        <v>6</v>
      </c>
      <c r="F16" s="122">
        <v>1</v>
      </c>
      <c r="G16" s="28">
        <f t="shared" si="0"/>
        <v>7</v>
      </c>
      <c r="H16" s="28" t="s">
        <v>77</v>
      </c>
    </row>
    <row r="17" spans="1:8" ht="20.100000000000001" customHeight="1" x14ac:dyDescent="0.25">
      <c r="A17" s="99" t="s">
        <v>31</v>
      </c>
      <c r="B17" s="129" t="s">
        <v>354</v>
      </c>
      <c r="C17" s="117" t="s">
        <v>9</v>
      </c>
      <c r="D17" s="122">
        <v>1</v>
      </c>
      <c r="E17" s="117" t="s">
        <v>6</v>
      </c>
      <c r="F17" s="122">
        <v>1</v>
      </c>
      <c r="G17" s="28">
        <f t="shared" si="0"/>
        <v>4</v>
      </c>
      <c r="H17" s="28" t="s">
        <v>77</v>
      </c>
    </row>
    <row r="18" spans="1:8" ht="20.100000000000001" customHeight="1" x14ac:dyDescent="0.25">
      <c r="A18" s="130" t="s">
        <v>63</v>
      </c>
      <c r="B18" s="119" t="s">
        <v>302</v>
      </c>
      <c r="C18" s="117" t="s">
        <v>9</v>
      </c>
      <c r="D18" s="122">
        <v>1</v>
      </c>
      <c r="E18" s="117" t="s">
        <v>6</v>
      </c>
      <c r="F18" s="122">
        <v>1</v>
      </c>
      <c r="G18" s="28">
        <f t="shared" si="0"/>
        <v>3</v>
      </c>
      <c r="H18" s="28" t="s">
        <v>77</v>
      </c>
    </row>
    <row r="19" spans="1:8" ht="20.100000000000001" customHeight="1" x14ac:dyDescent="0.25">
      <c r="A19" s="131" t="s">
        <v>30</v>
      </c>
      <c r="B19" s="123" t="s">
        <v>301</v>
      </c>
      <c r="C19" s="114" t="s">
        <v>9</v>
      </c>
      <c r="D19" s="122">
        <v>1</v>
      </c>
      <c r="E19" s="112" t="s">
        <v>6</v>
      </c>
      <c r="F19" s="122">
        <v>1</v>
      </c>
      <c r="G19" s="28">
        <f t="shared" si="0"/>
        <v>7</v>
      </c>
      <c r="H19" s="28" t="s">
        <v>77</v>
      </c>
    </row>
    <row r="20" spans="1:8" ht="20.100000000000001" customHeight="1" x14ac:dyDescent="0.25">
      <c r="A20" s="100" t="s">
        <v>31</v>
      </c>
      <c r="B20" s="124" t="s">
        <v>354</v>
      </c>
      <c r="C20" s="114" t="s">
        <v>9</v>
      </c>
      <c r="D20" s="122">
        <v>1</v>
      </c>
      <c r="E20" s="114" t="s">
        <v>6</v>
      </c>
      <c r="F20" s="122">
        <v>1</v>
      </c>
      <c r="G20" s="28">
        <f t="shared" si="0"/>
        <v>4</v>
      </c>
      <c r="H20" s="28" t="s">
        <v>77</v>
      </c>
    </row>
    <row r="21" spans="1:8" ht="20.100000000000001" customHeight="1" x14ac:dyDescent="0.25">
      <c r="A21" s="132" t="s">
        <v>63</v>
      </c>
      <c r="B21" s="115" t="s">
        <v>302</v>
      </c>
      <c r="C21" s="114" t="s">
        <v>9</v>
      </c>
      <c r="D21" s="122">
        <v>1</v>
      </c>
      <c r="E21" s="114" t="s">
        <v>6</v>
      </c>
      <c r="F21" s="122">
        <v>1</v>
      </c>
      <c r="G21" s="28">
        <f t="shared" si="0"/>
        <v>3</v>
      </c>
      <c r="H21" s="28" t="s">
        <v>77</v>
      </c>
    </row>
  </sheetData>
  <autoFilter ref="A1:G1" xr:uid="{85923976-9BEA-4FD4-80BA-F018E02746D8}">
    <sortState xmlns:xlrd2="http://schemas.microsoft.com/office/spreadsheetml/2017/richdata2" ref="A2:G46">
      <sortCondition ref="A1"/>
    </sortState>
  </autoFilter>
  <conditionalFormatting sqref="C2:C21">
    <cfRule type="cellIs" dxfId="12" priority="31" operator="equal">
      <formula>"Техника безопасности"</formula>
    </cfRule>
    <cfRule type="cellIs" dxfId="11" priority="32" operator="equal">
      <formula>"Охрана труда"</formula>
    </cfRule>
    <cfRule type="endsWith" dxfId="10" priority="33" operator="endsWith" text="Оборудование">
      <formula>RIGHT(C2,LEN("Оборудование"))="Оборудование"</formula>
    </cfRule>
    <cfRule type="containsText" dxfId="9" priority="34" operator="containsText" text="Программное обеспечение">
      <formula>NOT(ISERROR(SEARCH("Программное обеспечение",C2)))</formula>
    </cfRule>
    <cfRule type="endsWith" dxfId="8" priority="35" operator="endsWith" text="Оборудование IT">
      <formula>RIGHT(C2,LEN("Оборудование IT"))="Оборудование IT"</formula>
    </cfRule>
  </conditionalFormatting>
  <conditionalFormatting sqref="G2:G21">
    <cfRule type="colorScale" priority="445">
      <colorScale>
        <cfvo type="min"/>
        <cfvo type="percentile" val="50"/>
        <cfvo type="max"/>
        <color rgb="FFF8696B"/>
        <color rgb="FFFFEB84"/>
        <color rgb="FF63BE7B"/>
      </colorScale>
    </cfRule>
  </conditionalFormatting>
  <conditionalFormatting sqref="H2:H21">
    <cfRule type="cellIs" dxfId="7" priority="36" operator="equal">
      <formula>"Вариативная часть"</formula>
    </cfRule>
    <cfRule type="cellIs" dxfId="6" priority="37" operator="equal">
      <formula>"Базовая часть"</formula>
    </cfRule>
  </conditionalFormatting>
  <dataValidations count="2">
    <dataValidation type="list" allowBlank="1" showInputMessage="1" showErrorMessage="1" sqref="H2:H21" xr:uid="{CFF536EC-56C8-4FD3-B466-B48A339A20F1}">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5" xr:uid="{060DCB97-1029-4977-A87F-4A7C66FA37A1}"/>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04C5CF5-987B-48CE-8909-F44D594C9209}">
          <x14:formula1>
            <xm:f>Виды!$A$1:$A$6</xm:f>
          </x14:formula1>
          <xm:sqref>C2:C21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dimension ref="A1:B29"/>
  <sheetViews>
    <sheetView workbookViewId="0">
      <selection activeCell="B7" sqref="B7"/>
    </sheetView>
  </sheetViews>
  <sheetFormatPr defaultRowHeight="15" x14ac:dyDescent="0.25"/>
  <cols>
    <col min="1" max="1" width="28.7109375" bestFit="1" customWidth="1"/>
    <col min="2" max="2" width="117.7109375" customWidth="1"/>
  </cols>
  <sheetData>
    <row r="1" spans="1:2" ht="18.75" x14ac:dyDescent="0.25">
      <c r="A1" s="15" t="s">
        <v>51</v>
      </c>
      <c r="B1" s="42" t="s">
        <v>79</v>
      </c>
    </row>
    <row r="2" spans="1:2" ht="18.75" x14ac:dyDescent="0.25">
      <c r="A2" s="15" t="s">
        <v>80</v>
      </c>
      <c r="B2" s="120" t="s">
        <v>81</v>
      </c>
    </row>
    <row r="3" spans="1:2" ht="18.75" x14ac:dyDescent="0.25">
      <c r="A3" s="15" t="s">
        <v>82</v>
      </c>
      <c r="B3" s="120" t="s">
        <v>83</v>
      </c>
    </row>
    <row r="4" spans="1:2" ht="18.75" x14ac:dyDescent="0.25">
      <c r="A4" s="15" t="s">
        <v>84</v>
      </c>
      <c r="B4" s="42" t="s">
        <v>85</v>
      </c>
    </row>
    <row r="5" spans="1:2" ht="37.5" x14ac:dyDescent="0.25">
      <c r="A5" s="15" t="s">
        <v>86</v>
      </c>
      <c r="B5" s="121" t="s">
        <v>87</v>
      </c>
    </row>
    <row r="6" spans="1:2" ht="93.75" x14ac:dyDescent="0.25">
      <c r="A6" s="15" t="s">
        <v>62</v>
      </c>
      <c r="B6" s="120" t="s">
        <v>88</v>
      </c>
    </row>
    <row r="7" spans="1:2" ht="37.5" x14ac:dyDescent="0.25">
      <c r="A7" s="15" t="s">
        <v>89</v>
      </c>
      <c r="B7" s="42" t="s">
        <v>90</v>
      </c>
    </row>
    <row r="8" spans="1:2" ht="18.75" x14ac:dyDescent="0.25">
      <c r="A8" s="15"/>
      <c r="B8" s="42"/>
    </row>
    <row r="9" spans="1:2" ht="18.75" x14ac:dyDescent="0.25">
      <c r="A9" s="15"/>
      <c r="B9" s="42"/>
    </row>
    <row r="10" spans="1:2" ht="18.75" x14ac:dyDescent="0.25">
      <c r="A10" s="15"/>
      <c r="B10" s="42"/>
    </row>
    <row r="11" spans="1:2" ht="18.75" x14ac:dyDescent="0.25">
      <c r="A11" s="15"/>
      <c r="B11" s="42"/>
    </row>
    <row r="12" spans="1:2" ht="18.75" x14ac:dyDescent="0.25">
      <c r="A12" s="15"/>
      <c r="B12" s="42"/>
    </row>
    <row r="13" spans="1:2" ht="18.75" x14ac:dyDescent="0.25">
      <c r="A13" s="15"/>
      <c r="B13" s="42"/>
    </row>
    <row r="14" spans="1:2" ht="18.75" x14ac:dyDescent="0.25">
      <c r="A14" s="15"/>
      <c r="B14" s="42"/>
    </row>
    <row r="15" spans="1:2" ht="18.75" x14ac:dyDescent="0.25">
      <c r="A15" s="15"/>
      <c r="B15" s="42"/>
    </row>
    <row r="16" spans="1:2" ht="18.75" x14ac:dyDescent="0.25">
      <c r="A16" s="15"/>
      <c r="B16" s="42"/>
    </row>
    <row r="17" spans="1:2" ht="18.75" x14ac:dyDescent="0.25">
      <c r="A17" s="15"/>
      <c r="B17" s="42"/>
    </row>
    <row r="18" spans="1:2" ht="18.75" x14ac:dyDescent="0.25">
      <c r="A18" s="15"/>
      <c r="B18" s="42"/>
    </row>
    <row r="19" spans="1:2" ht="18.75" x14ac:dyDescent="0.25">
      <c r="A19" s="15"/>
      <c r="B19" s="42"/>
    </row>
    <row r="20" spans="1:2" ht="18.75" x14ac:dyDescent="0.25">
      <c r="A20" s="15"/>
      <c r="B20" s="42"/>
    </row>
    <row r="21" spans="1:2" ht="18.75" x14ac:dyDescent="0.25">
      <c r="A21" s="15"/>
      <c r="B21" s="42"/>
    </row>
    <row r="22" spans="1:2" ht="18.75" x14ac:dyDescent="0.25">
      <c r="A22" s="15"/>
      <c r="B22" s="42"/>
    </row>
    <row r="23" spans="1:2" ht="18.75" x14ac:dyDescent="0.25">
      <c r="A23" s="15"/>
      <c r="B23" s="42"/>
    </row>
    <row r="24" spans="1:2" ht="18.75" x14ac:dyDescent="0.25">
      <c r="A24" s="15"/>
      <c r="B24" s="42"/>
    </row>
    <row r="25" spans="1:2" ht="18.75" x14ac:dyDescent="0.25">
      <c r="A25" s="15"/>
      <c r="B25" s="42"/>
    </row>
    <row r="26" spans="1:2" ht="18.75" x14ac:dyDescent="0.25">
      <c r="A26" s="15"/>
      <c r="B26" s="42"/>
    </row>
    <row r="27" spans="1:2" ht="18.75" x14ac:dyDescent="0.25">
      <c r="A27" s="15"/>
      <c r="B27" s="42"/>
    </row>
    <row r="28" spans="1:2" ht="18.75" x14ac:dyDescent="0.25">
      <c r="A28" s="15"/>
      <c r="B28" s="42"/>
    </row>
    <row r="29" spans="1:2" ht="18.75" x14ac:dyDescent="0.25">
      <c r="A29" s="15"/>
      <c r="B29" s="42"/>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dimension ref="A1:A79"/>
  <sheetViews>
    <sheetView workbookViewId="0"/>
  </sheetViews>
  <sheetFormatPr defaultRowHeight="15" x14ac:dyDescent="0.25"/>
  <cols>
    <col min="1" max="1" width="28.7109375" style="17" customWidth="1"/>
  </cols>
  <sheetData>
    <row r="1" spans="1:1" x14ac:dyDescent="0.25">
      <c r="A1" s="16" t="s">
        <v>7</v>
      </c>
    </row>
    <row r="2" spans="1:1" x14ac:dyDescent="0.25">
      <c r="A2" s="16" t="s">
        <v>11</v>
      </c>
    </row>
    <row r="3" spans="1:1" x14ac:dyDescent="0.25">
      <c r="A3" s="16" t="s">
        <v>5</v>
      </c>
    </row>
    <row r="4" spans="1:1" x14ac:dyDescent="0.25">
      <c r="A4" s="16" t="s">
        <v>19</v>
      </c>
    </row>
    <row r="5" spans="1:1" x14ac:dyDescent="0.25">
      <c r="A5" s="16" t="s">
        <v>9</v>
      </c>
    </row>
    <row r="6" spans="1:1" x14ac:dyDescent="0.25">
      <c r="A6" s="16" t="s">
        <v>58</v>
      </c>
    </row>
    <row r="7" spans="1:1" x14ac:dyDescent="0.25">
      <c r="A7"/>
    </row>
    <row r="8" spans="1:1" x14ac:dyDescent="0.25">
      <c r="A8"/>
    </row>
    <row r="9" spans="1:1" x14ac:dyDescent="0.25">
      <c r="A9"/>
    </row>
    <row r="10" spans="1:1" x14ac:dyDescent="0.25">
      <c r="A10"/>
    </row>
    <row r="11" spans="1:1" x14ac:dyDescent="0.25">
      <c r="A11"/>
    </row>
    <row r="12" spans="1:1" x14ac:dyDescent="0.25">
      <c r="A12"/>
    </row>
    <row r="13" spans="1:1" x14ac:dyDescent="0.25">
      <c r="A13"/>
    </row>
    <row r="14" spans="1:1" x14ac:dyDescent="0.25">
      <c r="A14"/>
    </row>
    <row r="15" spans="1:1" x14ac:dyDescent="0.25">
      <c r="A15"/>
    </row>
    <row r="16" spans="1:1" x14ac:dyDescent="0.25">
      <c r="A16"/>
    </row>
    <row r="17" customFormat="1" x14ac:dyDescent="0.25"/>
    <row r="18" customFormat="1" x14ac:dyDescent="0.25"/>
    <row r="19" customFormat="1" x14ac:dyDescent="0.25"/>
    <row r="20" customFormat="1" x14ac:dyDescent="0.25"/>
    <row r="21" customFormat="1" x14ac:dyDescent="0.25"/>
    <row r="22" customFormat="1" x14ac:dyDescent="0.25"/>
    <row r="23" customFormat="1" x14ac:dyDescent="0.25"/>
    <row r="24" customFormat="1" x14ac:dyDescent="0.25"/>
    <row r="25" customFormat="1" x14ac:dyDescent="0.25"/>
    <row r="26" customFormat="1" x14ac:dyDescent="0.25"/>
    <row r="27" customFormat="1" x14ac:dyDescent="0.25"/>
    <row r="28" customFormat="1" x14ac:dyDescent="0.25"/>
    <row r="29" customFormat="1" x14ac:dyDescent="0.25"/>
    <row r="30" customFormat="1" x14ac:dyDescent="0.25"/>
    <row r="31" customFormat="1" x14ac:dyDescent="0.25"/>
    <row r="32" customFormat="1" x14ac:dyDescent="0.25"/>
    <row r="33" customFormat="1" x14ac:dyDescent="0.25"/>
    <row r="34" customFormat="1" x14ac:dyDescent="0.25"/>
    <row r="35" customFormat="1" x14ac:dyDescent="0.25"/>
    <row r="36" customFormat="1" x14ac:dyDescent="0.25"/>
    <row r="37" customFormat="1" x14ac:dyDescent="0.25"/>
    <row r="38" customFormat="1" x14ac:dyDescent="0.25"/>
    <row r="39" customFormat="1" x14ac:dyDescent="0.25"/>
    <row r="40" customFormat="1" x14ac:dyDescent="0.25"/>
    <row r="41" customFormat="1" x14ac:dyDescent="0.25"/>
    <row r="42" customFormat="1" x14ac:dyDescent="0.25"/>
    <row r="43" customFormat="1" x14ac:dyDescent="0.25"/>
    <row r="44" customFormat="1" x14ac:dyDescent="0.25"/>
    <row r="45" customFormat="1" x14ac:dyDescent="0.25"/>
    <row r="46" customFormat="1" x14ac:dyDescent="0.25"/>
    <row r="47" customFormat="1" x14ac:dyDescent="0.25"/>
    <row r="48" customFormat="1" x14ac:dyDescent="0.25"/>
    <row r="49" customFormat="1" x14ac:dyDescent="0.25"/>
    <row r="50" customFormat="1" x14ac:dyDescent="0.25"/>
    <row r="51" customFormat="1" x14ac:dyDescent="0.25"/>
    <row r="52" customFormat="1" x14ac:dyDescent="0.25"/>
    <row r="53" customFormat="1" x14ac:dyDescent="0.25"/>
    <row r="54" customFormat="1" x14ac:dyDescent="0.25"/>
    <row r="55" customFormat="1" x14ac:dyDescent="0.25"/>
    <row r="56" customFormat="1" x14ac:dyDescent="0.25"/>
    <row r="57" customFormat="1" x14ac:dyDescent="0.25"/>
    <row r="58" customFormat="1" x14ac:dyDescent="0.25"/>
    <row r="59" customFormat="1" x14ac:dyDescent="0.25"/>
    <row r="60" customFormat="1" x14ac:dyDescent="0.25"/>
    <row r="61" customFormat="1" x14ac:dyDescent="0.25"/>
    <row r="62" customFormat="1" x14ac:dyDescent="0.25"/>
    <row r="63" customFormat="1" x14ac:dyDescent="0.25"/>
    <row r="64" customFormat="1" x14ac:dyDescent="0.25"/>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sheetData>
  <sortState xmlns:xlrd2="http://schemas.microsoft.com/office/spreadsheetml/2017/richdata2" ref="A1:A77">
    <sortCondition ref="A1:A77"/>
  </sortState>
  <conditionalFormatting sqref="A1:A6 A80:A9996">
    <cfRule type="containsText" dxfId="5" priority="6" stopIfTrue="1" operator="containsText" text="Мебель">
      <formula>NOT(ISERROR(SEARCH("Мебель",A1)))</formula>
    </cfRule>
  </conditionalFormatting>
  <conditionalFormatting sqref="A1:A9999">
    <cfRule type="cellIs" dxfId="4" priority="1" stopIfTrue="1" operator="equal">
      <formula>"Техника безопасности"</formula>
    </cfRule>
    <cfRule type="cellIs" dxfId="3" priority="2" stopIfTrue="1" operator="equal">
      <formula>"Охрана труда"</formula>
    </cfRule>
    <cfRule type="endsWith" dxfId="2" priority="3" stopIfTrue="1" operator="endsWith" text="Оборудование">
      <formula>RIGHT(A1,LEN("Оборудование"))="Оборудование"</formula>
    </cfRule>
    <cfRule type="containsText" dxfId="1" priority="4" stopIfTrue="1" operator="containsText" text="Программное обеспечение">
      <formula>NOT(ISERROR(SEARCH("Программное обеспечение",A1)))</formula>
    </cfRule>
    <cfRule type="endsWith" dxfId="0" priority="5" stopIfTrue="1" operator="endsWith" text="Оборудование IT">
      <formula>RIGHT(A1,LEN("Оборудование IT"))="Оборудование IT"</formula>
    </cfRule>
  </conditionalFormatting>
  <dataValidations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8</vt:i4>
      </vt:variant>
    </vt:vector>
  </HeadingPairs>
  <TitlesOfParts>
    <vt:vector size="8"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МТБ ИРПО</cp:lastModifiedBy>
  <cp:lastPrinted>2022-05-24T09:01:34Z</cp:lastPrinted>
  <dcterms:created xsi:type="dcterms:W3CDTF">2022-04-20T09:12:32Z</dcterms:created>
  <dcterms:modified xsi:type="dcterms:W3CDTF">2023-11-24T09:57:34Z</dcterms:modified>
</cp:coreProperties>
</file>