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Металлургия\Для РЭГ\"/>
    </mc:Choice>
  </mc:AlternateContent>
  <xr:revisionPtr revIDLastSave="0" documentId="13_ncr:1_{0C16CA12-FB99-4205-BAC7-3D716B6F59FB}" xr6:coauthVersionLast="47" xr6:coauthVersionMax="47" xr10:uidLastSave="{00000000-0000-0000-0000-000000000000}"/>
  <bookViews>
    <workbookView xWindow="3855" yWindow="3855"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externalReferences>
    <externalReference r:id="rId9"/>
  </externalReferences>
  <definedNames>
    <definedName name="_xlnm._FilterDatabase" localSheetId="2" hidden="1">'Общая зона'!$A$1:$G$14</definedName>
    <definedName name="_xlnm._FilterDatabase" localSheetId="5" hidden="1">'Охрана труда'!$A$1:$G$1</definedName>
    <definedName name="_xlnm._FilterDatabase" localSheetId="4" hidden="1">'Рабочее место преподавателя'!$A$1:$G$1</definedName>
    <definedName name="_xlnm._FilterDatabase" localSheetId="3" hidden="1">'Рабочее место учащегося'!$A$1:$G$1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6" l="1"/>
  <c r="E55" i="6"/>
  <c r="E53" i="6"/>
  <c r="E52" i="6"/>
  <c r="E50" i="6"/>
  <c r="G50" i="6"/>
  <c r="G53" i="6"/>
  <c r="G55" i="6"/>
  <c r="G57" i="6"/>
  <c r="G52" i="6"/>
  <c r="H13" i="7" l="1"/>
  <c r="F28" i="13"/>
  <c r="F21" i="13"/>
  <c r="F6" i="13"/>
  <c r="F27" i="13"/>
  <c r="F9" i="13"/>
  <c r="F20" i="13"/>
  <c r="F5" i="13"/>
  <c r="F19" i="13"/>
  <c r="F26" i="13"/>
  <c r="F25" i="13"/>
  <c r="F18" i="13"/>
  <c r="F4" i="13"/>
  <c r="F10" i="13"/>
  <c r="F23" i="13"/>
  <c r="F8" i="13"/>
  <c r="F16" i="13"/>
  <c r="F2" i="13"/>
  <c r="F20" i="12"/>
  <c r="F19" i="12"/>
  <c r="F18" i="12"/>
  <c r="F17" i="12"/>
  <c r="F16" i="12"/>
  <c r="F15" i="12"/>
  <c r="F14" i="12"/>
  <c r="F13" i="12"/>
  <c r="H47" i="7" l="1"/>
  <c r="G11" i="10" l="1"/>
  <c r="G12" i="10"/>
  <c r="G13" i="10"/>
  <c r="G14" i="10"/>
  <c r="G6" i="10"/>
  <c r="G4" i="10"/>
  <c r="G3" i="10"/>
  <c r="G9" i="10"/>
  <c r="G7" i="10"/>
  <c r="G2" i="10"/>
  <c r="G5" i="10"/>
  <c r="G10" i="10"/>
  <c r="G8" i="10"/>
  <c r="G57" i="11"/>
  <c r="G58" i="11"/>
  <c r="G59" i="11"/>
  <c r="G60" i="11"/>
  <c r="G42" i="11"/>
  <c r="G19" i="11"/>
  <c r="G22" i="11"/>
  <c r="G49" i="11"/>
  <c r="G20" i="11"/>
  <c r="G54" i="11"/>
  <c r="G55" i="11"/>
  <c r="G28" i="11"/>
  <c r="G24" i="11"/>
  <c r="G4" i="11"/>
  <c r="G29" i="11"/>
  <c r="G43" i="11"/>
  <c r="G44" i="11"/>
  <c r="G10" i="11"/>
  <c r="G53" i="11"/>
  <c r="G38" i="11"/>
  <c r="G37" i="11"/>
  <c r="G36" i="11"/>
  <c r="G39" i="11"/>
  <c r="G52" i="11"/>
  <c r="G5" i="11"/>
  <c r="G8" i="11"/>
  <c r="G9" i="11"/>
  <c r="G7" i="11"/>
  <c r="G6" i="11"/>
  <c r="G62" i="11"/>
  <c r="G14" i="11"/>
  <c r="G41" i="11"/>
  <c r="G16" i="11"/>
  <c r="G15" i="11"/>
  <c r="G11" i="11"/>
  <c r="G51" i="11"/>
  <c r="G50" i="11"/>
  <c r="G48" i="11"/>
  <c r="G40" i="11"/>
  <c r="G18" i="11"/>
  <c r="G63" i="11"/>
  <c r="G32" i="11"/>
  <c r="G3" i="11"/>
  <c r="G13" i="11"/>
  <c r="G26" i="11"/>
  <c r="G65" i="11"/>
  <c r="G34" i="11"/>
  <c r="G68" i="11"/>
  <c r="G27" i="11"/>
  <c r="G45" i="11"/>
  <c r="G66" i="11"/>
  <c r="G33" i="11"/>
  <c r="G23" i="11"/>
  <c r="G2" i="11"/>
  <c r="G61" i="11"/>
  <c r="G31" i="11"/>
  <c r="G47" i="11"/>
  <c r="G12" i="11"/>
  <c r="G35" i="11"/>
  <c r="G21" i="11"/>
  <c r="G30" i="11"/>
  <c r="G46" i="11"/>
  <c r="G64" i="11"/>
  <c r="G67" i="11"/>
  <c r="G17" i="11"/>
  <c r="G25" i="11"/>
  <c r="G56" i="11"/>
  <c r="G3" i="12"/>
  <c r="G4" i="12"/>
  <c r="G5" i="12"/>
  <c r="G6" i="12"/>
  <c r="G7" i="12"/>
  <c r="G8" i="12"/>
  <c r="G9" i="12"/>
  <c r="G10" i="12"/>
  <c r="G11" i="12"/>
  <c r="G12" i="12"/>
  <c r="G13" i="12"/>
  <c r="G14" i="12"/>
  <c r="G15" i="12"/>
  <c r="G16" i="12"/>
  <c r="G17" i="12"/>
  <c r="G18" i="12"/>
  <c r="G19" i="12"/>
  <c r="G20" i="12"/>
  <c r="G2" i="12"/>
  <c r="G16" i="13"/>
  <c r="G8" i="13"/>
  <c r="G23" i="13"/>
  <c r="G10" i="13"/>
  <c r="G3" i="13"/>
  <c r="G17" i="13"/>
  <c r="G24" i="13"/>
  <c r="G4" i="13"/>
  <c r="G18" i="13"/>
  <c r="G25" i="13"/>
  <c r="G11" i="13"/>
  <c r="G26" i="13"/>
  <c r="G19" i="13"/>
  <c r="G12" i="13"/>
  <c r="G5" i="13"/>
  <c r="G20" i="13"/>
  <c r="G9" i="13"/>
  <c r="G27" i="13"/>
  <c r="G13" i="13"/>
  <c r="G7" i="13"/>
  <c r="G29" i="13"/>
  <c r="G15" i="13"/>
  <c r="G22" i="13"/>
  <c r="G6" i="13"/>
  <c r="G21" i="13"/>
  <c r="G28" i="13"/>
  <c r="G14" i="13"/>
  <c r="G2" i="13"/>
  <c r="G49" i="6" l="1"/>
  <c r="G54" i="6"/>
  <c r="G51" i="6"/>
  <c r="G56" i="6"/>
  <c r="H18" i="6" l="1"/>
  <c r="H5" i="7"/>
  <c r="H26" i="7"/>
  <c r="H30" i="7"/>
  <c r="H6" i="7"/>
  <c r="H7" i="7"/>
  <c r="H27" i="7"/>
  <c r="H4" i="7"/>
  <c r="H23" i="7"/>
  <c r="H28" i="7"/>
</calcChain>
</file>

<file path=xl/sharedStrings.xml><?xml version="1.0" encoding="utf-8"?>
<sst xmlns="http://schemas.openxmlformats.org/spreadsheetml/2006/main" count="1047" uniqueCount="281">
  <si>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</si>
  <si>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</si>
  <si>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</si>
  <si>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</si>
  <si>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</si>
  <si>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</si>
  <si>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</si>
  <si>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</si>
  <si>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</si>
  <si>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</si>
  <si>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</si>
  <si>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</si>
  <si>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</si>
  <si>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</si>
  <si>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</si>
  <si>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</si>
  <si>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</si>
  <si>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</si>
  <si>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</si>
  <si>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</si>
  <si>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</si>
  <si>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</si>
  <si>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</si>
  <si>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</si>
  <si>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</si>
  <si>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</si>
  <si>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</si>
  <si>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</si>
  <si>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</si>
  <si>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Аптечка</t>
  </si>
  <si>
    <t>Огнетушитель</t>
  </si>
  <si>
    <t>Санитайзер</t>
  </si>
  <si>
    <t>Кулер</t>
  </si>
  <si>
    <t>Экран для проектора</t>
  </si>
  <si>
    <t xml:space="preserve">Проектор </t>
  </si>
  <si>
    <t>Стеллаж для документов</t>
  </si>
  <si>
    <t>Офисный стол</t>
  </si>
  <si>
    <t>Подставка под системный блок</t>
  </si>
  <si>
    <t>Стул</t>
  </si>
  <si>
    <t xml:space="preserve">шт ( на 1 раб.место) </t>
  </si>
  <si>
    <t>Веб-камера</t>
  </si>
  <si>
    <t>Акустическая система</t>
  </si>
  <si>
    <t>Ноутбук</t>
  </si>
  <si>
    <t>МФУ</t>
  </si>
  <si>
    <t>Мышь компьютерная</t>
  </si>
  <si>
    <t xml:space="preserve">Шкаф </t>
  </si>
  <si>
    <t>Сейф для ноутбуков</t>
  </si>
  <si>
    <t>Доска магнитно-меловая</t>
  </si>
  <si>
    <t>Доска аудиторная</t>
  </si>
  <si>
    <t>Доска магнитно-маркерная</t>
  </si>
  <si>
    <t>Стол</t>
  </si>
  <si>
    <t>Проектор</t>
  </si>
  <si>
    <t>Техника безопасности</t>
  </si>
  <si>
    <t>Количество упоминаний в "Сводке по кластерам"</t>
  </si>
  <si>
    <t>Интерактивная доска</t>
  </si>
  <si>
    <t>Компьютер (системный блок, монитор, клавиатура, мышь)</t>
  </si>
  <si>
    <t>Свердловская область</t>
  </si>
  <si>
    <t>Стол демонстрационный</t>
  </si>
  <si>
    <t xml:space="preserve">Маски медицинские одноразовые </t>
  </si>
  <si>
    <t xml:space="preserve">шт (на 1 раб.место) </t>
  </si>
  <si>
    <t>шт (на 1 раб.место)</t>
  </si>
  <si>
    <t xml:space="preserve">Учебное оборудование и программное обеспечение </t>
  </si>
  <si>
    <t>Стул офисный</t>
  </si>
  <si>
    <t>Операционная система</t>
  </si>
  <si>
    <t>Защитные очки</t>
  </si>
  <si>
    <t>Перчатки</t>
  </si>
  <si>
    <t>Халат рабочий</t>
  </si>
  <si>
    <t>пара</t>
  </si>
  <si>
    <t>Инструментальная тележка</t>
  </si>
  <si>
    <t>Базовая или вариативная часть</t>
  </si>
  <si>
    <t>Подсчет</t>
  </si>
  <si>
    <t>Базовая часть</t>
  </si>
  <si>
    <t>Вариативная часть</t>
  </si>
  <si>
    <t>ЖК-панель</t>
  </si>
  <si>
    <t>Камчатский край</t>
  </si>
  <si>
    <t>Лаборатория технического обслуживания электрооборудования</t>
  </si>
  <si>
    <t>Липецкая область</t>
  </si>
  <si>
    <t>Электрические машины и аппараты</t>
  </si>
  <si>
    <t>Оренбургская область</t>
  </si>
  <si>
    <t>Компьютер</t>
  </si>
  <si>
    <t>Стол ученический</t>
  </si>
  <si>
    <t>Стол сразмером 1200х500 мм, материал ЛДСП, ножки - металл</t>
  </si>
  <si>
    <t>Стул ученический</t>
  </si>
  <si>
    <t>Стул ученический со спинкой</t>
  </si>
  <si>
    <t>Комплект предназначен для проведения лабораторно-практических занятий по теме "Основы аналоговой электроники", предусматривает одновременную работу на комплекте для гуппы из 2-х человек. Стол в комплекте</t>
  </si>
  <si>
    <t>Модульный учебно-лабораторный стенд "Монтаж и наладка электрооборудования предприятий и гражданских сооружений", предусматривает одновременную работу на комплекте для гуппы из 2-х человек.Стол стеллаж в комплекте</t>
  </si>
  <si>
    <t>Комплект предназначен для проведения лабораторно-практических занятий по теме "Электротехника и основы электроники", предусматривает одновременную работу на комплекте для гуппы из 2-х человек. Стол в комплекте</t>
  </si>
  <si>
    <t>Модульный учебно-лабораторный стенд "Технология открытого и скрытого электромонтажа". Стол в комплекте</t>
  </si>
  <si>
    <t xml:space="preserve">Модульный учебно-лабораторный стенд "Основы цифровой электроники", предусматривает одновременную работу на комплекте для гуппы из 2-х человек </t>
  </si>
  <si>
    <t>Укомплектованная аптечка (бинты, лейкопластыри, напальчники, перекись водорода, жгут)</t>
  </si>
  <si>
    <t>Огнетушитель порошковый ОП-4 ранга 2А</t>
  </si>
  <si>
    <t>Кулер 19 л (холодная/горячая вода)</t>
  </si>
  <si>
    <t>Производительность нагрева 4 л/ ч; производительность охлаждения 0.6 л/ ч</t>
  </si>
  <si>
    <t>Спиртовой антисептик спрей с дозатором</t>
  </si>
  <si>
    <t>Маска медицинская, одноразовая, трехслойная</t>
  </si>
  <si>
    <t>упаковка</t>
  </si>
  <si>
    <t>Тележка для ноутбуков</t>
  </si>
  <si>
    <t>Возможность хранения не менее 12 ноутбуков</t>
  </si>
  <si>
    <t xml:space="preserve">Интерактивная панель </t>
  </si>
  <si>
    <t>Диагональ 75 дюймов, яркость 400 кд/кв.м, 20 касаний</t>
  </si>
  <si>
    <t>Стол компьютерный</t>
  </si>
  <si>
    <t>Материал столешницы ЛДСП, размер не менее 1200х500, металлический каркас, порошковая покраска</t>
  </si>
  <si>
    <t xml:space="preserve">Мебель </t>
  </si>
  <si>
    <t>Кресло компьютерное</t>
  </si>
  <si>
    <t>Металлический каркас, порошковая покраска</t>
  </si>
  <si>
    <t>Лабораторный стенд «Электротехнические материалы»</t>
  </si>
  <si>
    <t>Напряжение питания переменного тока 220 В; частота питающего напряжения 50 Гц; потребляемая мощность, не более 50 Вт; габаритные размеры, не боле 870х260х675 мм; масса, не более 30 кг</t>
  </si>
  <si>
    <t>Питание 3~50 Гц 220/127 В 3P+PE+N (от понижающего трансформатора 380/220 В); потребляемая мощность, не более 500 Вт; габаритные размеры стенда, не более: ширина 1310 мм, высота 1460 мм, глубина 600 мм; вес стенда, не более 80 кг</t>
  </si>
  <si>
    <t>Лабораторный стенд «Релейно-контакторные схемы управления асинхронного двигателя»</t>
  </si>
  <si>
    <t>Потребляемая мощность, 1000 В·А;</t>
  </si>
  <si>
    <t>Учебная модель «Электродвигатель асинхронный с коротким замкнутым ротором в разрезе»</t>
  </si>
  <si>
    <t>Вырез позволять видеть внутренний состав механизма станина, статор, обмотки статора, ротор</t>
  </si>
  <si>
    <t>Учебная модель «Электродвигатель постоянного тока в разрезе»</t>
  </si>
  <si>
    <t>Базовая частота процессора не менее 2,5 ГГц, наличие дискретной видеокарты, диагональ экрана, не менее 15 дюймов</t>
  </si>
  <si>
    <t>Мышь</t>
  </si>
  <si>
    <t>Оптическое разрешение 3200 т/д, длина кабеля 1,8м, интерфейс USB</t>
  </si>
  <si>
    <t>Виртуальный лабораторный практикум</t>
  </si>
  <si>
    <t xml:space="preserve">ОЗУ 1 Гб; видеопамять 512 Мб; разрешение экрана 1360x768; поддержка DirectX версии 9.0c и выше; аудиокарта
</t>
  </si>
  <si>
    <t>Поддержка 64-разрядных процессоров, архитекторы х86</t>
  </si>
  <si>
    <t>Максимальная нагрузка 120 кг, наличие механизма качания, регулировка высоты</t>
  </si>
  <si>
    <t xml:space="preserve">Персональный компьютер </t>
  </si>
  <si>
    <t xml:space="preserve">Базовая частота процессора не менее 3 ГГц, наличие дискретной видеокарты </t>
  </si>
  <si>
    <t>Монитор</t>
  </si>
  <si>
    <t>Диагональ 27 дюймов, углы обзора 178 град., возможность регулировки по высоте</t>
  </si>
  <si>
    <t>Клавиатура</t>
  </si>
  <si>
    <t>Тип клавиатуры: мембранная, тонкая, островная, длина кабеля 1.8м, интерфейс USB</t>
  </si>
  <si>
    <t>Технология печати - лазерная, формат А4, интерфейсы - Wi-Fi, Ethernet (RJ-45), USB</t>
  </si>
  <si>
    <t>Комплект аптечки включает в себя средства для поддержания работы сердца, обеззараживающие и обезболивающие. Наличие футляра.</t>
  </si>
  <si>
    <t>Тип - порошковый, масса заряда - не менее 4 кг.</t>
  </si>
  <si>
    <t>Объем - не менее 750 мл.</t>
  </si>
  <si>
    <t>Стол преподавателя</t>
  </si>
  <si>
    <t>Стул ученический, металлический каркас, сиденье пластик, спинка пластик</t>
  </si>
  <si>
    <t>Стол на металлокаркасе (ШхГхВ) не менее 120x60x75 с подкатной тумбой на 3 ящика</t>
  </si>
  <si>
    <t>Стол на металлокаркасе (ШхГхВ) не менее 120x60x75 с мобильной подставкой под системный блок.</t>
  </si>
  <si>
    <t>Кресло преподавателя</t>
  </si>
  <si>
    <t xml:space="preserve">до 100 кг, подлокотники - нерегулируемые </t>
  </si>
  <si>
    <t>Набор медикаментов для оказания первой медицинской помощи</t>
  </si>
  <si>
    <t>Стол ученический тип1</t>
  </si>
  <si>
    <t xml:space="preserve">Стол 2-х местный (ШхГ) не менее 1200х500 переменной высоты с передняй панелю из ЛДСП 18 мм. Толщина столешницы не менее 25 мм </t>
  </si>
  <si>
    <t>Демонстрационный комплекс "Электротехника и основы электроники"</t>
  </si>
  <si>
    <t>Комплекс включает в себя дидактический материал для курса "Электротехника и основы электроники". В состав входин ноутбук, проектор, экран, дидактическое ПО по курсам.</t>
  </si>
  <si>
    <t>Электрический лабораторный стенд -С-Р</t>
  </si>
  <si>
    <t>Электрические и магнитные цепи, электротехника и основы электроники, электрические машины и привод</t>
  </si>
  <si>
    <t>Компьютерный стол </t>
  </si>
  <si>
    <t>Доска маркерная</t>
  </si>
  <si>
    <t>Магнитная 1-го элемента размером. Ш×Г×В не менее — 1000×10×750 мм, передвижная</t>
  </si>
  <si>
    <t>Оборудованеи</t>
  </si>
  <si>
    <t>Управляемый коммутатор</t>
  </si>
  <si>
    <t>1ГБ, 24 порта</t>
  </si>
  <si>
    <t>IT оборудование</t>
  </si>
  <si>
    <t xml:space="preserve"> Программное обеспечение предназначено для проведения виртуальных лабораторных работ на лабораторном стенде«Электрические цепи».
Программное обеспечение тренажера должно содержать:
– меню, включающее пункты: «Выбор работы», «Тех. описание», «Методические указания»,«Помощь», «Выход»;
– трехмерное изображение стенда с возможностью вращения изображения в трех плоскостях;
– информациюо составе стенда, основных технических характеристиках элементов стенда;
– методические указания для проведения лабораторных работ на реальном лабораторном стенде;
– перечень лабораторных работ и экспериментов.
 </t>
  </si>
  <si>
    <t>шт ( на 12 раб мест)</t>
  </si>
  <si>
    <t>Программное обеспечение предназначено для проведения виртуальных лабораторных работ на лабораторном стенде«Трансформаторы и автотрансформаторы».
Программное обеспечение тренажера должно содержать:
– меню, включающее пункты: «Выбор работы», «Тех. описание», «Методические указания»,«Помощь», «Выход»;
– трехмерное изображение стенда с возможностью вращения изображения в трех плоскостях;
– информациюо составе стенда, основных технических характеристиках элементов стенда;
– методические указания для проведения лабораторных работ на реальном лабораторном стенде;
– перечень лабораторных работ и экспериментов.
Программное обеспечение предназначено для проведения виртуальных лабораторных работ на лабораторном стенде«Трансформаторы и автотрансформаторы».
Программное обеспечение тренажера должно содержать:
– меню, включающее пункты: «Выбор работы», «Тех. описание», «Методические указания»,«Помощь», «Выход»;
– трехмерное изображение стенда с возможностью вращения изображения в трех плоскостях;
– информациюо составе стенда, основных технических характеристиках элементов стенда;
– методические указания для проведения лабораторных работ на реальном лабораторном стенде;
– перечень лабораторных работ и экспериментов.
Сетевая  версия,8 рабочих мест</t>
  </si>
  <si>
    <t>Программное обеспечение предназначено для проведения виртуальных лабораторных работ на лабораторном стенде «Основы электрических машин и электропривода».
Программное обеспечение тренажера должно содержать:
– меню, включающее пункты: «Выбор работы», «Тех. описание», «Методические указания», «Помощь», «Выход»;
– трехмерное изображение стенда с возможностью вращения изображения в трех плоскостях;
– информацию о составе стенда, основных технических характеристиках элементов стенда; 
– методические указания для проведения лабораторных работ на реальном лабораторном стенде;
– перечень лабораторных работ и экспериментов.
Сетевая  версия,8 рабочих мест</t>
  </si>
  <si>
    <t>Тренажер представляет собой виртуальный аналог реального учебного стенда «Электротехника и основы электроники» и позволяет выполнять лабораторные работы по электрическим цепям постоянного тока, однофазным и трехфазным цепям переменного тока, полупроводниковым приборам, аналоговым и цифровым устройствам, трансформаторам, электрическим машинам постоянного и переменного тока с учетом реальных статических и динамических характеристик, математических моделей реальных физических элементов и устройств. Сетевая  версия, 8 рабочих мест</t>
  </si>
  <si>
    <t>Тренажер-симулятор «Электромонтаж и наладка систем электроснабжения, освещения и автоматики»</t>
  </si>
  <si>
    <t>Тренажер   позволяет получить навыки чтения проектной документации и электрических схем,  произвести монтаж электрооборудования, освоить типовые электрические схемы, изучить процесс наладки автоматических систем, а также произвести синтез систем автоматики на базе релейно-контактной логики.Сетевая  версия, 8 рабочих мест</t>
  </si>
  <si>
    <t>Виртуальный лабораторный стенд «Разборка, сборка и дефектация электродвигателей»</t>
  </si>
  <si>
    <t>Программное обеспечение тренажера   предназначено для изучения конструкции электродвигателей, а также получения базовых навыков по регламенту проведения ремонтных работ.Сетевая  версия, 8 рабочих мест</t>
  </si>
  <si>
    <t xml:space="preserve">Программное обеспечение тренажера   предназначено для изучения конструкции теплотехнического оборудования, а также получения базовых навыков по поиску неисправностей проведения ремонтных работ.Сетевая  версия, </t>
  </si>
  <si>
    <t xml:space="preserve"> Виртуальный тренажер предназначен для демонстрации последовательности действий по контролю и обслуживанию паротурбинного оборудования ТЭЦ при помощи интерактивного взаимодействия с цифровыми копиями оборудования и пультами управления.
Пользователь выполняет сценарии в режиме обучения по демонстрируемой верной последовательности, затем переходит в режим проверки и без подсказок выполняет назначенный сценарий. В результате выполнения сценариев формируется отчет и выставляется оценка соответствия.
</t>
  </si>
  <si>
    <t xml:space="preserve"> Тренажер предназначен для демонстрации последовательности действий диагностики и ремонта паровой турбины ТЭЦ при помощи интерактивного взаимодействия с цифровыми копиями оборудования и пультами управления. Пользователь выполняет сценарии в режиме обучения по демонстрируемой верной последовательности, затем переходит в режим проверки и без подсказок выполняет назначенный сценарий. В результате выполнения сценариев формируется отчет и выставляется оценка соответствия. Позволяет выводить на экран анимированные 3D модели оборудования, трехмерные разрезы основных элементов, более наглядно отображать принцип работы системы
</t>
  </si>
  <si>
    <t>Программное обеспечение тренажера  предназначено для изучения конструкции котельных установок, а также получения базовых навыков по регламенту проведения ремонтных работ.
Виртуальный тренажер содержит виртуальные 3D-модели помещения котельной, включающей следующее оборудование:
Программное обеспечение тренажера должно быть предназначено для изучения конструкции котельных установок, а также получения базовых навыков по регламенту проведения ремонтных работ.
Виртуальный тренажер содержит виртуальные 3D-модели помещения котельной, включающей следующее оборудование:
Сетевая  версия</t>
  </si>
  <si>
    <t>Шкаф для бумаг</t>
  </si>
  <si>
    <t>Шкаф офисный для документов  комбинированный с габаритами не менее 890(ш)х580(г)х2000(в) мм</t>
  </si>
  <si>
    <t>Комплект планшетов  "Электротехника"</t>
  </si>
  <si>
    <t>Стол  - парта</t>
  </si>
  <si>
    <t>2-х местный,  из ЛДСП с двумя ящиками. Антистатическое (ESD) покрытие</t>
  </si>
  <si>
    <t>шт( на2 раб.места)</t>
  </si>
  <si>
    <t xml:space="preserve">Кресло </t>
  </si>
  <si>
    <t>Регулируемое с подлокотниками, на роликовых опорах</t>
  </si>
  <si>
    <t>шт( на1 раб.место)</t>
  </si>
  <si>
    <t>Компьютер с ПО ( мышь,клавиатура)</t>
  </si>
  <si>
    <t>Количество ядер процессора, не менее 6. Разрядность операционной системы, не менее, бит 64.  Частота работы процессора, ГГц, не менее 3,5. Емкость жесткого диска, Тб, не менее 1. Емкость оперативной не менее памяти, Гб, не менее 16. Монитор с диагональю экрана, дюймов, не менее 27</t>
  </si>
  <si>
    <t>Стол офисный , материал ЛДСП, размеры не менее (ШхВхГ)140 х 75 х 75 см</t>
  </si>
  <si>
    <t>порошковый</t>
  </si>
  <si>
    <t>252x175x520 мм</t>
  </si>
  <si>
    <t>17.5 см х 9.5 см</t>
  </si>
  <si>
    <t>Магнитная 1-го элемента размером. Ш×Г×В не менее — 1000×10×750 мм</t>
  </si>
  <si>
    <t>оборудование</t>
  </si>
  <si>
    <t xml:space="preserve">Лабораторный стенд   обеспечивает  проведение лабораторно-практических работ по разделам:
– линейные электрические цепи постоянного тока; 
– линейные электрические цепи однофазного переменного тока; 
– нелинейные электрические цепи постоянного и переменного тока; 
– трехфазные электрические цепи; 
– трансформаторы; 
– электрические машины постоянного и переменного тока;
– полупроводниковые приборы; 
– аналоговые электронные устройства; 
– выпрямительные устройства; 
– основы цифровой техники. 
Исполнение стендовое компьютерное  </t>
  </si>
  <si>
    <t>шт ( на 4 раб.места)</t>
  </si>
  <si>
    <t>1. Моноблок «Датчики технологической информации».
2. Комплект минимодулей (11 шт).
3. Комплект вспомогательных элементов.
4. Комплект силовых кабелей и соединительных проводов.
Исполнение настольное ручное. Стенд   обеспечивает изучение первичных преобразователей основных физических величин применяемых в измерительной технике: ток, напряжение, температура, магнитное поле, освещенность. Лабораторный стенд  дает  возможность познакомиться со схемотехникой измерительных устройств, а также возможность изучить их качественные характеристики.</t>
  </si>
  <si>
    <t xml:space="preserve">В составе стенда 1. Модуль питания.
2. Модуль мультиметров.
3. Модуль измерительный.
4. Модуль функционального генератора.
5. Модуль «наборное поле».
6. Модуль резисторов.
7. Комплект лабораторных минимодулей.
8. Каркас.
9. Комплект контрольно-измерительных приборов и устройств.
10. Комплект силовых кабелей и соединительных проводов.
Исполнение настольное  </t>
  </si>
  <si>
    <t>1  местный, на металлическим каркасе из ЛДСП</t>
  </si>
  <si>
    <t>шт ( на 8 раб.места)</t>
  </si>
  <si>
    <t>Кресло  (стул)</t>
  </si>
  <si>
    <t>Регулируемое с подлокотниками, на металическом основании</t>
  </si>
  <si>
    <t xml:space="preserve">Шкаф офисный для документов  комбинированный с габаритами не менее 890(ш)х580(г)х2000(в) мм Материал: ЛДСП. Толщина: ЛДСП 16 мм.  </t>
  </si>
  <si>
    <t>Стол угловой левый, маториал ЛДСП, размеры не менее (ШхВхГ)140 х 75 х 75 см</t>
  </si>
  <si>
    <t xml:space="preserve">шт ( на 2 раб.место) </t>
  </si>
  <si>
    <t>Проецируемая диагональ не менее 57 дюймов, разрешение  не менее 1600х900</t>
  </si>
  <si>
    <t>Для оказания первой помощи</t>
  </si>
  <si>
    <t xml:space="preserve"> Очки герметичные с увеличенным панорамным обзором, стекло из прозрачного поликарбоната (РС) с двусторонним незапотевающим покрытием  , устойчивым к истиранию и царапанию.</t>
  </si>
  <si>
    <t>ТБ</t>
  </si>
  <si>
    <t>хлопчатобумажный, с центральной застежкой на пуговицы, длинными рукавами с манжетами, на спинке шлица.</t>
  </si>
  <si>
    <t xml:space="preserve"> Перчатки х/б     . Защищают от загрязнений. Имеет ПВХ покрытие для крепкого и точного захвата инструмента. Воздухопроницаемый материал
 </t>
  </si>
  <si>
    <t>Шкаф  для хранения</t>
  </si>
  <si>
    <t xml:space="preserve">Металлический. Размер конструкциине менее ВхШхГ (мм) 800x900x1900  </t>
  </si>
  <si>
    <t>шт (на 8 раб мест)</t>
  </si>
  <si>
    <t xml:space="preserve">Шкаф для сумок </t>
  </si>
  <si>
    <t xml:space="preserve">Металлический. Размер конструкциине менее ВхШхГ (мм) 898x500x1862  </t>
  </si>
  <si>
    <t>Размер не менее (ВхШ)  1000x1200 мм</t>
  </si>
  <si>
    <t>Настольный лазерный принтер с чёрно-белой печатью A4. Скорость печати — 20 страниц в минуту, лоток рассчитан на 150 листов. Разрешение печати 2400x600.</t>
  </si>
  <si>
    <t xml:space="preserve">Сервер </t>
  </si>
  <si>
    <t>8-ядерный(16 потоковый), оперативная память32ГБ, жесткие диски 2 ТБ</t>
  </si>
  <si>
    <t xml:space="preserve"> Оборудование IT</t>
  </si>
  <si>
    <t>1Гб,не  менее 24 порта</t>
  </si>
  <si>
    <t xml:space="preserve">Рабочая кабинка с номером, освещением и переносной розеткой 9 линия) 380 В </t>
  </si>
  <si>
    <t>Рабочая поверхность не менее 1200х1200 мм,  с освещением и переносной розеткой, освещение рабочей поверхности 400 лк.</t>
  </si>
  <si>
    <t>Верстак</t>
  </si>
  <si>
    <t>Размеры не менее (ВхШхД) 800х600х1400.Общепромышленное, антистатическое (ESD)</t>
  </si>
  <si>
    <t>Не менее 3 полки, с рабочим столом,  с ручкой; на колёсиках</t>
  </si>
  <si>
    <t>Набор материалов и аппаратов  модуля  "Коммутация распределительных коробок"</t>
  </si>
  <si>
    <t xml:space="preserve">Труба ВВХ с креплениями и поворотаи,  розетки, переключатели 2-х клафишнвые , распределительные коробки , датчик движения, партроны с лампами  </t>
  </si>
  <si>
    <t>Состав: щиток этажный, не менее тридцати  автоматических выключателей, двух крос модулей и двех однофазных электросчетчиков.</t>
  </si>
  <si>
    <t>Силовой распределительный шкаф  для модуля   "Поиск неисправностей"</t>
  </si>
  <si>
    <t>Напольного исполнения, количество отходящих групп предохранителей - не менее 8, металл</t>
  </si>
  <si>
    <t xml:space="preserve">шт ( на 10 раб.мест ) </t>
  </si>
  <si>
    <t>Ящик для материалов</t>
  </si>
  <si>
    <t>Пластиковый короб,размером не менее (ВхШхД) 400х300х500</t>
  </si>
  <si>
    <t>Набор электромонтажного инструмента и измерительных приборов</t>
  </si>
  <si>
    <t>Пассатижи, боковые кусачки, устройство для снятия изоляции 0,2 - 6 мм, нождля резки и зачистки кабеля с ручкойи фиксатором, наборотверток плоских и крестовых, мультиметр универсальный, фонарик на лобный,клещи обжимные 0,5-6,0 мм2</t>
  </si>
  <si>
    <t>Стул жесткий (для кабинок)</t>
  </si>
  <si>
    <t>Пластиковый  на металлическом основании на вес не менее 100 кг.</t>
  </si>
  <si>
    <t>Электролобзик</t>
  </si>
  <si>
    <t xml:space="preserve"> Электролобзик аккумуляторный
  Два режима маятниково хода, 
 аккумулятор не менее 12 В
</t>
  </si>
  <si>
    <t>Реноватор</t>
  </si>
  <si>
    <t xml:space="preserve">  аккумуляторный 
  Потребляемая мощность 250 Вт,
   частота колебания 22000 кол/мин,
  аккумулятор не менее 12 В
</t>
  </si>
  <si>
    <t>Лазерный уровень</t>
  </si>
  <si>
    <t>точность 0,2 мм/м, дальность построения без приемника 10 м,</t>
  </si>
  <si>
    <t>Аккумуляторная дрель</t>
  </si>
  <si>
    <t xml:space="preserve">    скорость холостого хода: 0-350 / 0-1300 об/мин,    максимальный крутящий момент: 35 Нм,
Комплектация:  аккумуляторная батарея FUSE 18 В 1,5 А/ч , 
                        зарядное устройство 2,4 А
                        набор бит,
                        набор сверл,  D= 1-10
Тип аккумулятора: литий-ионный
Напряжение:   18 В, 
</t>
  </si>
  <si>
    <t>Фен</t>
  </si>
  <si>
    <t xml:space="preserve">аккумуляторный , строительный Мощность: не мене 1600 Вт    Регулировка температуры: ступенчатая   Регулировка потока воздуха:да   
</t>
  </si>
  <si>
    <t>Пылесос</t>
  </si>
  <si>
    <t>аккумуляторный , строительный  С встроенным Li-Ion-аккумулятором   с питанием не менее 12 В</t>
  </si>
  <si>
    <t>Стусло</t>
  </si>
  <si>
    <t xml:space="preserve">Электрическое , поворотное Шаг угла распила 1°, фиксация: струбцина,  Ширина распила не менее 110 мм,  Высота распила не менее 110 мм,   Длина пильного полотна  не менее 550 мм
</t>
  </si>
  <si>
    <t>Напольный кулер с электронным охлаждением и шкафчиком.</t>
  </si>
  <si>
    <t>Обувь  закрытая</t>
  </si>
  <si>
    <t>с усиленным носком</t>
  </si>
  <si>
    <t>Магнитная 1-го элемента размером. Ш×Г×В не менее — 2000×10×1000 мм</t>
  </si>
  <si>
    <t>Стенд для подготовки электромонтажников и электромонтеров</t>
  </si>
  <si>
    <t xml:space="preserve">  стенд позволяет   отрабатывать следующие профессиональные навыки (умения): 
– производить расчет сечений проводов;
– выполнять различные виды соединений и оконцеваний кабелей;
– производить выбор типа кабеля по условиям работы;
– обнаруживать место повреждения кабеля;
– укладывать кабели напряжением до 1 кВ в различных сооружениях и условиях;
– использовать электрические принципиальные и монтажные схемы;
– пользоваться приборами, инструментами и приспособлениями;
– прокладывать осветительные проводки;
– подсоединять светильники с источниками света различных типов;
– производить крепление и монтаж электроустановочных изделий;
– производить заземление и зануление осветительных приборов и оборудования;
– определять неисправные электроустановочные изделия, приборы и аппараты;
¬– производить установку и монтаж устройств защиты в сетях до 1кВ;
– производить настройку и регулировку устройств защиты и автоматики;
– производить работы по монтажу вторичных цепей различного назначения;
– выполнять сборку, монтаж и регулировку электрооборудования промышленных предприятий и т.д.
С измерительным блоком, настольное исполнение, монтажная панель в комплекте с лабораторным столом </t>
  </si>
  <si>
    <t>шт( на15 раб .мест)</t>
  </si>
  <si>
    <t>В оставе: асинхронный двигатель с короткозамкнутым ротором, шкаф управления асинхронным двигателем,цифровой мультиметр  Позволяет проводить лабораторные работы по изучению сборки и наладки схем управления пуска и торможения асинхронного электродвигателя с короткозамкнутым ротором, исследованию защит различного типа, а также производить поиск неисправностей.</t>
  </si>
  <si>
    <t>С подлокотниками на металлическим каркасе</t>
  </si>
  <si>
    <t>шт( на 5 раб .мест)</t>
  </si>
  <si>
    <t>Электромонтажный стол</t>
  </si>
  <si>
    <t>Со встроенной тумбой с двумя ящиками, с подсветкой сверху и с задней панелью</t>
  </si>
  <si>
    <t>Набор инструментов для проведения электрослесарных работ</t>
  </si>
  <si>
    <t xml:space="preserve">шт </t>
  </si>
  <si>
    <t>Техническая эксплуатация и обслуживание электрического и электромеханического оборудования:Виртуальная электротехническая лаборатория
11.5. Лаборатория электротехники и основ электроники+  Зона под вид электрослесарных работ + Учебно-производственный комплекс электромонтажных работ и наладки+ Зона по вид электромонтажных работ</t>
  </si>
  <si>
    <t>Лаборатория "Электротехника"</t>
  </si>
  <si>
    <t xml:space="preserve">  Инструмент  Пассатижи 
Боковые кусачки 
Устройство для снятия изоляции 0,3-6мм
Нож для резки кабеля с ПВХ ручкой, с фиксатором
Набор отверток  
Мультиметр универсальный Клещи обжимные 0,5-6,0 мм2 (квадрат) </t>
  </si>
  <si>
    <t>Щит этажный без слаботочного отсека, на два потребителя для модуля " "Коммутация этажного щита"</t>
  </si>
  <si>
    <t>Типовой комплект учебного оборудования «Основы электрических машин и электропривода»</t>
  </si>
  <si>
    <t>Виртуальный учебный комплекс «Котельные установки тепловых электрических станций»</t>
  </si>
  <si>
    <t>Виртуальный учебный комплекс «Ремонт и диагностика паровой турбины ТЭЦ»</t>
  </si>
  <si>
    <t>Виртуальный учебный комплекс «Ремонт и диагностика теплотехнического оборудования»</t>
  </si>
  <si>
    <t>Виртуальный учебный комплекс «Тренажер обходчика паротурбинного оборудования ТЭЦ»</t>
  </si>
  <si>
    <t>Лабораторный стенд «Система управления асинхронным двигателем с короткозамкнутым ротором»</t>
  </si>
  <si>
    <t>Стенд-тренажер виртуальный «Основы электрических машин и электропривода»</t>
  </si>
  <si>
    <t>Стенд-тренажер виртуальный «Трансформаторы и автотрансформаторы»</t>
  </si>
  <si>
    <t>Стенд-тренажер виртуальный «Электрические цепи»</t>
  </si>
  <si>
    <t>Стенд-тренажер виртуальный «Электротехника и основы электроники»</t>
  </si>
  <si>
    <t>Типовой комплект учебного оборудования «Основы электрических измерений»</t>
  </si>
  <si>
    <t>Типовой комплект учебного оборудования «Промышленные датчики технологической информации-мини»</t>
  </si>
  <si>
    <t>Типовой комплект учебного оборудования «Электротехника и основы электроники»</t>
  </si>
  <si>
    <t>Учебно-лабораторный стенд  «Монтаж и наладка электрооборудования предприятий и гражданских сооружений»</t>
  </si>
  <si>
    <t>Учебно-лабораторный стенд «Основы аналоговой электроники»</t>
  </si>
  <si>
    <t>Учебно-лабораторный стенд «Основы цифровой электроники»</t>
  </si>
  <si>
    <t>Учебно-лабораторный стенд «Технология открытого и скрытого электромонтажа»</t>
  </si>
  <si>
    <t>Учебно-лабораторный стенд «Электротехника и основы электроники»</t>
  </si>
  <si>
    <t>Обувь  закрытая с усиленным носком</t>
  </si>
  <si>
    <t>Перчатки х/б</t>
  </si>
  <si>
    <t>15.02.12 Монтаж, техническое обслуживание и ремонт промышленного оборудования (по отраслям),
21.01.10 «Ремонтник горного оборудования»,
13.01.10 Электромонтер по ремонту и обслуживанию электрооборудования (по отраслям),
13.02.11 Техническая эксплуатация и обслуживание электрического и электромеханического оборудования (по отраслям)</t>
  </si>
  <si>
    <t>Набор материалов и аппаратов модуля «Коммутация распределительных коробок»</t>
  </si>
  <si>
    <t>Силовой распределительный шкаф для модуля «Поиск неисправностей»</t>
  </si>
  <si>
    <t>Рабочая кабинка с номером, освещением и переносной розеткой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</si>
</sst>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2"/>
      <color theme="1"/>
      <name val="Times New Roman"/>
      <family val="1"/>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4"/>
      <color theme="1"/>
      <name val="Times New Roman"/>
      <family val="1"/>
      <charset val="204"/>
    </font>
    <font>
      <sz val="11"/>
      <name val="Calibri"/>
      <family val="2"/>
      <charset val="204"/>
      <scheme val="minor"/>
    </font>
    <font>
      <sz val="12"/>
      <name val="Times New Roman"/>
      <family val="1"/>
      <charset val="204"/>
    </font>
    <font>
      <sz val="12"/>
      <color theme="1"/>
      <name val="Times New Roman"/>
      <family val="1"/>
      <charset val="204"/>
    </font>
    <font>
      <sz val="12"/>
      <color rgb="FF000000"/>
      <name val="Times New Roman"/>
      <family val="1"/>
      <charset val="204"/>
    </font>
    <font>
      <sz val="12"/>
      <color rgb="FFFF0000"/>
      <name val="Times New Roman"/>
      <family val="1"/>
      <charset val="204"/>
    </font>
    <font>
      <sz val="12"/>
      <color theme="1" tint="0.34998626667073579"/>
      <name val="Times New Roman"/>
      <family val="1"/>
      <charset val="204"/>
    </font>
    <font>
      <sz val="12"/>
      <color rgb="FF222222"/>
      <name val="Times New Roman"/>
      <family val="1"/>
      <charset val="204"/>
    </font>
    <font>
      <b/>
      <sz val="12"/>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indexed="64"/>
      </patternFill>
    </fill>
    <fill>
      <patternFill patternType="solid">
        <fgColor theme="0"/>
        <bgColor theme="0"/>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diagonal/>
    </border>
    <border>
      <left/>
      <right style="thin">
        <color theme="1"/>
      </right>
      <top style="thin">
        <color auto="1"/>
      </top>
      <bottom/>
      <diagonal/>
    </border>
    <border>
      <left style="thin">
        <color theme="1"/>
      </left>
      <right style="thin">
        <color theme="1"/>
      </right>
      <top style="thin">
        <color auto="1"/>
      </top>
      <bottom/>
      <diagonal/>
    </border>
    <border>
      <left style="thin">
        <color theme="1"/>
      </left>
      <right/>
      <top style="thin">
        <color auto="1"/>
      </top>
      <bottom/>
      <diagonal/>
    </border>
    <border>
      <left style="thin">
        <color theme="1"/>
      </left>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s>
  <cellStyleXfs count="5">
    <xf numFmtId="0" fontId="0" fillId="0" borderId="0"/>
    <xf numFmtId="0" fontId="5" fillId="0" borderId="0"/>
    <xf numFmtId="0" fontId="6" fillId="0" borderId="0"/>
    <xf numFmtId="0" fontId="7" fillId="0" borderId="0"/>
    <xf numFmtId="0" fontId="8" fillId="0" borderId="0"/>
  </cellStyleXfs>
  <cellXfs count="228">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4" borderId="16" xfId="0" applyFont="1" applyFill="1" applyBorder="1" applyAlignment="1">
      <alignment horizontal="center" vertical="center" wrapText="1"/>
    </xf>
    <xf numFmtId="0" fontId="2" fillId="0" borderId="18"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7" fillId="0" borderId="0" xfId="0" applyFont="1" applyAlignment="1">
      <alignment horizontal="center" vertical="center" wrapText="1"/>
    </xf>
    <xf numFmtId="0" fontId="0" fillId="0" borderId="17" xfId="0" applyBorder="1" applyAlignment="1">
      <alignment horizontal="center" vertical="center"/>
    </xf>
    <xf numFmtId="0" fontId="3" fillId="0" borderId="11" xfId="0" applyFont="1" applyBorder="1" applyAlignment="1">
      <alignment horizontal="center" vertical="center" wrapText="1"/>
    </xf>
    <xf numFmtId="0" fontId="0" fillId="0" borderId="0" xfId="0" applyAlignment="1">
      <alignment horizontal="center" vertical="center"/>
    </xf>
    <xf numFmtId="0" fontId="2" fillId="0" borderId="17" xfId="0" applyFont="1" applyBorder="1" applyAlignment="1">
      <alignment horizontal="center" vertical="center" wrapText="1"/>
    </xf>
    <xf numFmtId="0" fontId="19" fillId="0" borderId="17" xfId="0" applyFont="1" applyBorder="1" applyAlignment="1">
      <alignment horizontal="center" vertical="center"/>
    </xf>
    <xf numFmtId="0" fontId="18" fillId="2" borderId="17" xfId="0" applyFont="1" applyFill="1" applyBorder="1" applyAlignment="1">
      <alignment horizontal="center" vertical="center" wrapText="1"/>
    </xf>
    <xf numFmtId="0" fontId="21" fillId="0" borderId="1" xfId="0" applyFont="1" applyBorder="1" applyAlignment="1">
      <alignment vertical="center" wrapText="1"/>
    </xf>
    <xf numFmtId="0" fontId="18" fillId="0" borderId="1" xfId="0" applyFont="1" applyBorder="1" applyAlignment="1" applyProtection="1">
      <alignment horizontal="center" vertical="center" wrapText="1"/>
      <protection locked="0"/>
    </xf>
    <xf numFmtId="0" fontId="19" fillId="0" borderId="17" xfId="0" applyFont="1" applyBorder="1" applyAlignment="1">
      <alignment vertical="center" wrapText="1"/>
    </xf>
    <xf numFmtId="0" fontId="19" fillId="2" borderId="17" xfId="0" applyFont="1" applyFill="1" applyBorder="1" applyAlignment="1">
      <alignment horizontal="center" vertical="center" wrapText="1"/>
    </xf>
    <xf numFmtId="0" fontId="18" fillId="0" borderId="17" xfId="0" applyFont="1" applyBorder="1" applyAlignment="1">
      <alignment horizontal="center" vertical="center" wrapText="1"/>
    </xf>
    <xf numFmtId="0" fontId="19" fillId="0" borderId="0" xfId="0" applyFont="1" applyAlignment="1">
      <alignment vertical="center"/>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11" fillId="0" borderId="17" xfId="0" applyFont="1" applyBorder="1" applyAlignment="1">
      <alignment horizontal="left" vertical="center" wrapText="1"/>
    </xf>
    <xf numFmtId="0" fontId="4" fillId="0" borderId="17" xfId="0" applyFont="1" applyBorder="1" applyAlignment="1">
      <alignment horizontal="left" vertical="center" wrapText="1"/>
    </xf>
    <xf numFmtId="0" fontId="21" fillId="0" borderId="17" xfId="0" applyFont="1" applyBorder="1" applyAlignment="1">
      <alignment horizontal="center" vertical="center" wrapText="1"/>
    </xf>
    <xf numFmtId="0" fontId="21" fillId="2" borderId="17" xfId="0" applyFont="1" applyFill="1" applyBorder="1" applyAlignment="1">
      <alignment horizontal="center" vertical="center" wrapText="1"/>
    </xf>
    <xf numFmtId="0" fontId="18" fillId="0" borderId="17" xfId="0" applyFont="1" applyBorder="1" applyAlignment="1">
      <alignment horizontal="left" vertical="center" wrapText="1"/>
    </xf>
    <xf numFmtId="0" fontId="21" fillId="0" borderId="20" xfId="0" applyFont="1" applyBorder="1" applyAlignment="1">
      <alignment vertical="center" wrapText="1"/>
    </xf>
    <xf numFmtId="0" fontId="20" fillId="7" borderId="17" xfId="0" applyFont="1" applyFill="1" applyBorder="1" applyAlignment="1">
      <alignment vertical="center" wrapText="1"/>
    </xf>
    <xf numFmtId="0" fontId="18" fillId="0" borderId="17" xfId="0" applyFont="1" applyBorder="1" applyAlignment="1">
      <alignment horizontal="left" vertical="top" wrapText="1"/>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0" fontId="0" fillId="0" borderId="0" xfId="0" applyAlignment="1">
      <alignment wrapText="1"/>
    </xf>
    <xf numFmtId="0" fontId="16" fillId="4" borderId="16" xfId="0" applyFont="1" applyFill="1" applyBorder="1" applyAlignment="1">
      <alignment vertical="center" wrapText="1"/>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4" fillId="2" borderId="26" xfId="0" applyFont="1" applyFill="1" applyBorder="1" applyAlignment="1">
      <alignment horizontal="center" vertical="center" wrapText="1"/>
    </xf>
    <xf numFmtId="0" fontId="4" fillId="2" borderId="26"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protection locked="0"/>
    </xf>
    <xf numFmtId="0" fontId="19" fillId="0" borderId="0" xfId="0" applyFont="1" applyAlignment="1">
      <alignment horizontal="center" vertical="center"/>
    </xf>
    <xf numFmtId="0" fontId="18" fillId="2" borderId="17" xfId="0" applyFont="1" applyFill="1" applyBorder="1" applyAlignment="1" applyProtection="1">
      <alignment horizontal="center" vertical="center"/>
      <protection locked="0"/>
    </xf>
    <xf numFmtId="0" fontId="18" fillId="2" borderId="17" xfId="0" applyFont="1" applyFill="1" applyBorder="1" applyAlignment="1">
      <alignment vertical="top" wrapText="1"/>
    </xf>
    <xf numFmtId="0" fontId="18" fillId="0" borderId="17" xfId="0" applyFont="1" applyBorder="1" applyAlignment="1" applyProtection="1">
      <alignment horizontal="center" vertical="center"/>
      <protection locked="0"/>
    </xf>
    <xf numFmtId="0" fontId="15" fillId="0" borderId="17" xfId="0" applyFont="1" applyBorder="1" applyAlignment="1">
      <alignment horizontal="center" vertical="center" wrapText="1"/>
    </xf>
    <xf numFmtId="0" fontId="18" fillId="0" borderId="17" xfId="0" applyFont="1" applyBorder="1" applyAlignment="1">
      <alignment horizontal="left" vertical="center"/>
    </xf>
    <xf numFmtId="0" fontId="18" fillId="2" borderId="17" xfId="0" applyFont="1" applyFill="1" applyBorder="1" applyAlignment="1" applyProtection="1">
      <alignment vertical="center" wrapText="1"/>
      <protection locked="0"/>
    </xf>
    <xf numFmtId="0" fontId="19" fillId="0" borderId="17" xfId="0" applyFont="1" applyBorder="1" applyAlignment="1">
      <alignment vertical="center"/>
    </xf>
    <xf numFmtId="0" fontId="19" fillId="0" borderId="17" xfId="0" applyFont="1" applyBorder="1" applyAlignment="1">
      <alignment horizontal="center" vertical="center" wrapText="1"/>
    </xf>
    <xf numFmtId="0" fontId="18" fillId="0" borderId="17" xfId="0" applyFont="1" applyBorder="1" applyAlignment="1">
      <alignment vertical="top" wrapText="1"/>
    </xf>
    <xf numFmtId="0" fontId="18" fillId="2" borderId="19" xfId="0" applyFont="1" applyFill="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17" xfId="0" applyFont="1" applyBorder="1" applyAlignment="1">
      <alignment horizontal="center" vertical="top" wrapText="1"/>
    </xf>
    <xf numFmtId="0" fontId="18" fillId="0" borderId="17" xfId="0" applyFont="1" applyBorder="1" applyAlignment="1">
      <alignment horizontal="center" vertical="top"/>
    </xf>
    <xf numFmtId="0" fontId="18" fillId="2" borderId="17" xfId="0" applyFont="1" applyFill="1" applyBorder="1" applyAlignment="1" applyProtection="1">
      <alignment horizontal="center" vertical="center" wrapText="1"/>
      <protection locked="0"/>
    </xf>
    <xf numFmtId="0" fontId="18" fillId="2" borderId="17" xfId="0" applyFont="1" applyFill="1" applyBorder="1" applyAlignment="1" applyProtection="1">
      <alignment vertical="top" wrapText="1"/>
      <protection locked="0"/>
    </xf>
    <xf numFmtId="0" fontId="18" fillId="0" borderId="3" xfId="0" applyFont="1" applyBorder="1" applyAlignment="1" applyProtection="1">
      <alignment horizontal="center" vertical="center"/>
      <protection locked="0"/>
    </xf>
    <xf numFmtId="0" fontId="18" fillId="0" borderId="3"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2" borderId="17" xfId="0" applyFont="1" applyFill="1" applyBorder="1" applyAlignment="1">
      <alignment horizontal="left" vertical="center"/>
    </xf>
    <xf numFmtId="0" fontId="18" fillId="2" borderId="17" xfId="0" applyFont="1" applyFill="1" applyBorder="1" applyAlignment="1">
      <alignment vertical="center"/>
    </xf>
    <xf numFmtId="0" fontId="15" fillId="0" borderId="17" xfId="0" applyFont="1" applyBorder="1" applyAlignment="1">
      <alignment horizontal="center" vertical="center"/>
    </xf>
    <xf numFmtId="0" fontId="18" fillId="2" borderId="17" xfId="0" applyFont="1" applyFill="1" applyBorder="1" applyAlignment="1">
      <alignment horizontal="center" vertical="center"/>
    </xf>
    <xf numFmtId="0" fontId="18" fillId="2" borderId="26" xfId="0" applyFont="1" applyFill="1" applyBorder="1" applyAlignment="1">
      <alignment horizontal="left" vertical="center"/>
    </xf>
    <xf numFmtId="0" fontId="18" fillId="0" borderId="17" xfId="0" applyFont="1" applyBorder="1" applyAlignment="1">
      <alignment vertical="center"/>
    </xf>
    <xf numFmtId="0" fontId="22" fillId="0" borderId="17" xfId="0" applyFont="1" applyBorder="1" applyAlignment="1">
      <alignment horizontal="center" vertical="center"/>
    </xf>
    <xf numFmtId="0" fontId="18" fillId="0" borderId="17" xfId="0" applyFont="1" applyBorder="1" applyAlignment="1">
      <alignment horizontal="left" vertical="top"/>
    </xf>
    <xf numFmtId="0" fontId="18" fillId="0" borderId="26" xfId="0" applyFont="1" applyBorder="1" applyAlignment="1">
      <alignment horizontal="left" vertical="center"/>
    </xf>
    <xf numFmtId="0" fontId="18" fillId="0" borderId="26" xfId="0" applyFont="1" applyBorder="1" applyAlignment="1">
      <alignment horizontal="center" vertical="center" wrapText="1"/>
    </xf>
    <xf numFmtId="0" fontId="18" fillId="2" borderId="3" xfId="0" applyFont="1" applyFill="1" applyBorder="1" applyAlignment="1" applyProtection="1">
      <alignment horizontal="center" vertical="center" wrapText="1"/>
      <protection locked="0"/>
    </xf>
    <xf numFmtId="0" fontId="18" fillId="0" borderId="26" xfId="0" applyFont="1" applyBorder="1" applyAlignment="1">
      <alignment horizontal="left" vertical="top"/>
    </xf>
    <xf numFmtId="0" fontId="18" fillId="0" borderId="3" xfId="0" applyFont="1" applyBorder="1" applyAlignment="1">
      <alignment horizontal="center" vertical="center" wrapText="1"/>
    </xf>
    <xf numFmtId="0" fontId="18" fillId="2" borderId="26" xfId="0" applyFont="1" applyFill="1" applyBorder="1" applyAlignment="1">
      <alignment vertical="center"/>
    </xf>
    <xf numFmtId="0" fontId="18" fillId="0" borderId="26" xfId="0" applyFont="1" applyBorder="1" applyAlignment="1">
      <alignment vertical="center"/>
    </xf>
    <xf numFmtId="0" fontId="18" fillId="0" borderId="26" xfId="0" applyFont="1" applyBorder="1" applyAlignment="1" applyProtection="1">
      <alignment horizontal="center" vertical="center"/>
      <protection locked="0"/>
    </xf>
    <xf numFmtId="0" fontId="18" fillId="0" borderId="26" xfId="0" applyFont="1" applyBorder="1" applyAlignment="1">
      <alignment horizontal="center" vertical="top"/>
    </xf>
    <xf numFmtId="0" fontId="18" fillId="0" borderId="26" xfId="0" applyFont="1" applyBorder="1" applyAlignment="1">
      <alignment horizontal="center" vertical="top" wrapText="1"/>
    </xf>
    <xf numFmtId="0" fontId="18" fillId="2" borderId="3" xfId="0" applyFont="1" applyFill="1" applyBorder="1" applyAlignment="1" applyProtection="1">
      <alignment horizontal="center" vertical="center"/>
      <protection locked="0"/>
    </xf>
    <xf numFmtId="0" fontId="18" fillId="2" borderId="26" xfId="0" applyFont="1" applyFill="1" applyBorder="1" applyAlignment="1" applyProtection="1">
      <alignment horizontal="center" vertical="center" wrapText="1"/>
      <protection locked="0"/>
    </xf>
    <xf numFmtId="0" fontId="18" fillId="0" borderId="17" xfId="0" applyFont="1" applyBorder="1" applyAlignment="1">
      <alignment vertical="center" wrapText="1"/>
    </xf>
    <xf numFmtId="0" fontId="18" fillId="0" borderId="17" xfId="0" applyFont="1" applyBorder="1" applyAlignment="1" applyProtection="1">
      <alignment vertical="center" wrapText="1"/>
      <protection locked="0"/>
    </xf>
    <xf numFmtId="0" fontId="18" fillId="0" borderId="17" xfId="0" applyFont="1" applyBorder="1" applyAlignment="1" applyProtection="1">
      <alignment horizontal="left" vertical="center" wrapText="1"/>
      <protection locked="0"/>
    </xf>
    <xf numFmtId="0" fontId="18" fillId="0" borderId="17" xfId="0" applyFont="1" applyBorder="1" applyAlignment="1">
      <alignment horizontal="center" vertical="center"/>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19" fillId="0" borderId="3" xfId="0" applyFont="1" applyBorder="1" applyAlignment="1">
      <alignment horizontal="center" vertical="center" wrapText="1"/>
    </xf>
    <xf numFmtId="0" fontId="18" fillId="0" borderId="3" xfId="0" applyFont="1" applyBorder="1" applyAlignment="1">
      <alignment horizontal="center" vertical="center"/>
    </xf>
    <xf numFmtId="0" fontId="19" fillId="0" borderId="20" xfId="0" applyFont="1" applyBorder="1" applyAlignment="1">
      <alignment vertical="center" wrapText="1"/>
    </xf>
    <xf numFmtId="0" fontId="18" fillId="0" borderId="26" xfId="0" applyFont="1" applyBorder="1" applyAlignment="1">
      <alignment horizontal="left" vertical="top" wrapText="1"/>
    </xf>
    <xf numFmtId="0" fontId="18" fillId="0" borderId="26" xfId="0" applyFont="1" applyBorder="1" applyAlignment="1">
      <alignment horizontal="center" vertical="center"/>
    </xf>
    <xf numFmtId="0" fontId="22" fillId="0" borderId="26" xfId="0" applyFont="1" applyBorder="1" applyAlignment="1">
      <alignment horizontal="center" vertical="center"/>
    </xf>
    <xf numFmtId="0" fontId="18" fillId="0" borderId="26" xfId="0" applyFont="1" applyBorder="1" applyAlignment="1" applyProtection="1">
      <alignment vertical="center" wrapText="1"/>
      <protection locked="0"/>
    </xf>
    <xf numFmtId="0" fontId="22" fillId="0" borderId="3" xfId="0" applyFont="1" applyBorder="1" applyAlignment="1">
      <alignment horizontal="center" vertical="center"/>
    </xf>
    <xf numFmtId="0" fontId="18" fillId="2" borderId="3" xfId="0" applyFont="1" applyFill="1" applyBorder="1" applyAlignment="1">
      <alignment horizontal="center" vertical="center"/>
    </xf>
    <xf numFmtId="0" fontId="18" fillId="2" borderId="26" xfId="0" applyFont="1" applyFill="1" applyBorder="1" applyAlignment="1">
      <alignment horizontal="center" vertical="center"/>
    </xf>
    <xf numFmtId="0" fontId="18" fillId="0" borderId="3" xfId="0" applyFont="1" applyBorder="1"/>
    <xf numFmtId="0" fontId="19" fillId="0" borderId="3" xfId="0" applyFont="1" applyBorder="1" applyAlignment="1">
      <alignment vertical="center" wrapText="1"/>
    </xf>
    <xf numFmtId="0" fontId="18" fillId="0" borderId="17" xfId="0" applyFont="1" applyBorder="1"/>
    <xf numFmtId="0" fontId="18" fillId="2" borderId="17" xfId="0" applyFont="1" applyFill="1" applyBorder="1"/>
    <xf numFmtId="0" fontId="18" fillId="0" borderId="3" xfId="0" applyFont="1" applyBorder="1" applyAlignment="1">
      <alignment horizontal="left" vertical="top"/>
    </xf>
    <xf numFmtId="0" fontId="18" fillId="0" borderId="3" xfId="0" applyFont="1" applyBorder="1" applyAlignment="1">
      <alignment horizontal="center" vertical="top"/>
    </xf>
    <xf numFmtId="0" fontId="22" fillId="0" borderId="17" xfId="0" applyFont="1" applyBorder="1"/>
    <xf numFmtId="0" fontId="18" fillId="0" borderId="26" xfId="0" applyFont="1" applyBorder="1"/>
    <xf numFmtId="0" fontId="23" fillId="2" borderId="26" xfId="0" applyFont="1" applyFill="1" applyBorder="1"/>
    <xf numFmtId="0" fontId="9" fillId="4" borderId="26" xfId="3" applyFont="1" applyFill="1" applyBorder="1" applyAlignment="1">
      <alignment vertical="center" wrapText="1"/>
    </xf>
    <xf numFmtId="0" fontId="9" fillId="0" borderId="26" xfId="0" applyFont="1" applyBorder="1" applyAlignment="1">
      <alignment horizontal="center" vertical="center" wrapText="1"/>
    </xf>
    <xf numFmtId="0" fontId="18" fillId="2" borderId="26" xfId="0" applyFont="1" applyFill="1" applyBorder="1" applyAlignment="1" applyProtection="1">
      <alignment vertical="center" wrapText="1"/>
      <protection locked="0"/>
    </xf>
    <xf numFmtId="0" fontId="16" fillId="0" borderId="16" xfId="0" applyFont="1" applyBorder="1" applyAlignment="1">
      <alignment vertical="center" wrapText="1"/>
    </xf>
    <xf numFmtId="0" fontId="18" fillId="0" borderId="17" xfId="1" applyFont="1" applyBorder="1" applyAlignment="1">
      <alignment horizontal="left" vertical="top" wrapText="1"/>
    </xf>
    <xf numFmtId="0" fontId="18" fillId="0" borderId="20" xfId="0" applyFont="1" applyBorder="1" applyAlignment="1" applyProtection="1">
      <alignment horizontal="left" vertical="center" wrapText="1"/>
      <protection locked="0"/>
    </xf>
    <xf numFmtId="0" fontId="18" fillId="0" borderId="20" xfId="0" applyFont="1" applyBorder="1" applyAlignment="1">
      <alignment horizontal="left" vertical="top" wrapText="1"/>
    </xf>
    <xf numFmtId="0" fontId="19" fillId="0" borderId="20"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9" fillId="0" borderId="33" xfId="0" applyFont="1" applyBorder="1" applyAlignment="1" applyProtection="1">
      <alignment vertical="center" wrapText="1"/>
      <protection locked="0"/>
    </xf>
    <xf numFmtId="0" fontId="18" fillId="0" borderId="0" xfId="0" applyFont="1" applyAlignment="1">
      <alignment horizontal="left" vertical="top"/>
    </xf>
    <xf numFmtId="0" fontId="22" fillId="0" borderId="3" xfId="0" applyFont="1" applyBorder="1"/>
    <xf numFmtId="0" fontId="18" fillId="8" borderId="22" xfId="0" applyFont="1" applyFill="1" applyBorder="1" applyAlignment="1">
      <alignment horizontal="left" vertical="center" wrapText="1"/>
    </xf>
    <xf numFmtId="0" fontId="18" fillId="0" borderId="0" xfId="0" applyFont="1" applyAlignment="1">
      <alignment horizontal="center" vertical="center"/>
    </xf>
    <xf numFmtId="0" fontId="18" fillId="2" borderId="0" xfId="0" applyFont="1" applyFill="1" applyAlignment="1">
      <alignment horizontal="center" vertical="center"/>
    </xf>
    <xf numFmtId="0" fontId="24" fillId="0" borderId="17" xfId="0" applyFont="1" applyBorder="1" applyAlignment="1">
      <alignment horizontal="center" vertical="center"/>
    </xf>
    <xf numFmtId="0" fontId="24" fillId="0" borderId="17"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vertical="center"/>
    </xf>
    <xf numFmtId="0" fontId="18" fillId="0" borderId="0" xfId="0" applyFont="1" applyAlignment="1">
      <alignment vertical="center"/>
    </xf>
    <xf numFmtId="0" fontId="18" fillId="0" borderId="22" xfId="0" applyFont="1" applyBorder="1" applyAlignment="1">
      <alignment vertical="center" wrapText="1"/>
    </xf>
    <xf numFmtId="0" fontId="18" fillId="0" borderId="23" xfId="0" applyFont="1" applyBorder="1" applyAlignment="1">
      <alignment vertical="center" wrapText="1"/>
    </xf>
    <xf numFmtId="0" fontId="18" fillId="0" borderId="25" xfId="0" applyFont="1" applyBorder="1" applyAlignment="1" applyProtection="1">
      <alignment horizontal="left" vertical="center" wrapText="1"/>
      <protection locked="0"/>
    </xf>
    <xf numFmtId="0" fontId="18" fillId="0" borderId="25"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3" xfId="0" applyFont="1" applyBorder="1" applyAlignment="1">
      <alignment vertical="center"/>
    </xf>
    <xf numFmtId="0" fontId="18" fillId="2" borderId="3" xfId="0" applyFont="1" applyFill="1" applyBorder="1" applyAlignment="1">
      <alignment vertical="center"/>
    </xf>
    <xf numFmtId="0" fontId="18" fillId="2" borderId="26" xfId="0" applyFont="1" applyFill="1" applyBorder="1" applyAlignment="1">
      <alignment vertical="top" wrapText="1"/>
    </xf>
    <xf numFmtId="0" fontId="18" fillId="2" borderId="20" xfId="0" applyFont="1" applyFill="1" applyBorder="1" applyAlignment="1" applyProtection="1">
      <alignment vertical="center" wrapText="1"/>
      <protection locked="0"/>
    </xf>
    <xf numFmtId="0" fontId="18" fillId="2" borderId="17" xfId="0" applyFont="1" applyFill="1" applyBorder="1" applyAlignment="1">
      <alignment vertical="center" wrapText="1"/>
    </xf>
    <xf numFmtId="0" fontId="18" fillId="0" borderId="26" xfId="0" applyFont="1" applyBorder="1" applyAlignment="1">
      <alignment horizontal="left" vertical="center" wrapText="1"/>
    </xf>
    <xf numFmtId="0" fontId="18" fillId="0" borderId="26" xfId="0" applyFont="1" applyBorder="1" applyAlignment="1">
      <alignment vertical="center" wrapText="1"/>
    </xf>
    <xf numFmtId="0" fontId="18" fillId="2" borderId="26" xfId="0" applyFont="1" applyFill="1" applyBorder="1" applyAlignment="1">
      <alignment vertical="center" wrapText="1"/>
    </xf>
    <xf numFmtId="0" fontId="18" fillId="0" borderId="19" xfId="0" applyFont="1" applyBorder="1" applyAlignment="1">
      <alignment vertical="center" wrapText="1"/>
    </xf>
    <xf numFmtId="0" fontId="18" fillId="0" borderId="19" xfId="0" applyFont="1" applyBorder="1" applyAlignment="1">
      <alignment horizontal="center" vertical="center" wrapText="1"/>
    </xf>
    <xf numFmtId="0" fontId="18" fillId="7" borderId="17" xfId="0" applyFont="1" applyFill="1" applyBorder="1" applyAlignment="1">
      <alignment horizontal="center" vertical="center" wrapText="1"/>
    </xf>
    <xf numFmtId="0" fontId="18" fillId="0" borderId="17" xfId="0" applyFont="1" applyBorder="1" applyAlignment="1">
      <alignment wrapText="1"/>
    </xf>
    <xf numFmtId="0" fontId="18" fillId="2" borderId="19" xfId="0" applyFont="1" applyFill="1" applyBorder="1" applyAlignment="1">
      <alignment vertical="top" wrapText="1"/>
    </xf>
    <xf numFmtId="0" fontId="18" fillId="0" borderId="26" xfId="0" applyFont="1" applyBorder="1" applyAlignment="1">
      <alignment vertical="top" wrapText="1"/>
    </xf>
    <xf numFmtId="0" fontId="18" fillId="0" borderId="0" xfId="0" applyFont="1" applyAlignment="1">
      <alignment horizontal="center" vertical="center" wrapText="1"/>
    </xf>
    <xf numFmtId="0" fontId="18" fillId="0" borderId="19" xfId="0" applyFont="1" applyBorder="1" applyAlignment="1">
      <alignment horizontal="left" vertical="center" wrapText="1"/>
    </xf>
    <xf numFmtId="0" fontId="18" fillId="0" borderId="28" xfId="0" applyFont="1" applyBorder="1" applyAlignment="1" applyProtection="1">
      <alignment horizontal="left" vertical="center" wrapText="1"/>
      <protection locked="0"/>
    </xf>
    <xf numFmtId="0" fontId="18" fillId="0" borderId="23" xfId="0" applyFont="1" applyBorder="1" applyAlignment="1">
      <alignment horizontal="center" vertical="center" wrapText="1"/>
    </xf>
    <xf numFmtId="0" fontId="18" fillId="0" borderId="29"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20" xfId="0" applyFont="1" applyBorder="1" applyAlignment="1">
      <alignment vertical="center" wrapText="1"/>
    </xf>
    <xf numFmtId="0" fontId="18" fillId="0" borderId="3" xfId="0" applyFont="1" applyBorder="1" applyAlignment="1" applyProtection="1">
      <alignment vertical="center" wrapText="1"/>
      <protection locked="0"/>
    </xf>
    <xf numFmtId="0" fontId="18" fillId="2" borderId="0" xfId="0" applyFont="1" applyFill="1" applyAlignment="1" applyProtection="1">
      <alignment vertical="center" wrapText="1"/>
      <protection locked="0"/>
    </xf>
    <xf numFmtId="0" fontId="18" fillId="0" borderId="18" xfId="0" applyFont="1" applyBorder="1" applyAlignment="1">
      <alignment horizontal="center" vertical="center" wrapText="1"/>
    </xf>
    <xf numFmtId="0" fontId="18" fillId="0" borderId="18" xfId="0" applyFont="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0" borderId="3" xfId="0" applyFont="1" applyBorder="1" applyAlignment="1">
      <alignment horizontal="center" vertical="top" wrapText="1"/>
    </xf>
    <xf numFmtId="0" fontId="18" fillId="2" borderId="19" xfId="0" applyFont="1" applyFill="1" applyBorder="1" applyAlignment="1" applyProtection="1">
      <alignment vertical="center" wrapText="1"/>
      <protection locked="0"/>
    </xf>
    <xf numFmtId="0" fontId="18" fillId="0" borderId="19" xfId="0" applyFont="1" applyBorder="1" applyAlignment="1" applyProtection="1">
      <alignment vertical="center" wrapText="1"/>
      <protection locked="0"/>
    </xf>
    <xf numFmtId="0" fontId="18" fillId="0" borderId="19" xfId="0" applyFont="1" applyBorder="1"/>
    <xf numFmtId="0" fontId="18" fillId="2" borderId="19" xfId="0" applyFont="1" applyFill="1" applyBorder="1" applyAlignment="1">
      <alignment vertical="center"/>
    </xf>
    <xf numFmtId="0" fontId="18" fillId="0" borderId="19" xfId="0" applyFont="1" applyBorder="1" applyAlignment="1">
      <alignment horizontal="left" vertical="center"/>
    </xf>
    <xf numFmtId="0" fontId="18" fillId="2" borderId="17" xfId="0" applyFont="1" applyFill="1" applyBorder="1" applyAlignment="1">
      <alignment vertical="top"/>
    </xf>
    <xf numFmtId="0" fontId="18" fillId="0" borderId="17" xfId="0" applyFont="1" applyBorder="1" applyAlignment="1">
      <alignment vertical="top"/>
    </xf>
    <xf numFmtId="0" fontId="18" fillId="0" borderId="16" xfId="0" applyFont="1" applyBorder="1" applyAlignment="1">
      <alignment vertical="center"/>
    </xf>
    <xf numFmtId="0" fontId="18" fillId="0" borderId="26" xfId="0" applyFont="1" applyBorder="1" applyAlignment="1">
      <alignment vertical="top"/>
    </xf>
    <xf numFmtId="0" fontId="18" fillId="0" borderId="18" xfId="0" applyFont="1" applyBorder="1" applyAlignment="1">
      <alignment horizontal="left" vertical="top"/>
    </xf>
    <xf numFmtId="0" fontId="18" fillId="0" borderId="16" xfId="0" applyFont="1" applyBorder="1" applyAlignment="1">
      <alignment horizontal="left" vertical="center"/>
    </xf>
    <xf numFmtId="0" fontId="18" fillId="2" borderId="32" xfId="0" applyFont="1" applyFill="1" applyBorder="1" applyAlignment="1">
      <alignment vertical="center"/>
    </xf>
    <xf numFmtId="0" fontId="18" fillId="2" borderId="20" xfId="0" applyFont="1" applyFill="1" applyBorder="1" applyAlignment="1">
      <alignment wrapText="1"/>
    </xf>
    <xf numFmtId="0" fontId="18" fillId="0" borderId="0" xfId="0" applyFont="1" applyAlignment="1" applyProtection="1">
      <alignment vertical="center" wrapText="1"/>
      <protection locked="0"/>
    </xf>
    <xf numFmtId="0" fontId="18" fillId="7" borderId="0" xfId="0" applyFont="1" applyFill="1" applyAlignment="1">
      <alignment horizontal="center" vertical="center" wrapText="1"/>
    </xf>
    <xf numFmtId="0" fontId="18" fillId="0" borderId="1" xfId="0" applyFont="1" applyBorder="1" applyAlignment="1" applyProtection="1">
      <alignment horizontal="center" vertical="center"/>
      <protection locked="0"/>
    </xf>
    <xf numFmtId="0" fontId="18" fillId="0" borderId="1" xfId="0" applyFont="1" applyBorder="1" applyAlignment="1">
      <alignment horizontal="center" vertical="center" wrapText="1"/>
    </xf>
    <xf numFmtId="0" fontId="18" fillId="2" borderId="18" xfId="0" applyFont="1" applyFill="1" applyBorder="1" applyAlignment="1" applyProtection="1">
      <alignment horizontal="center" vertical="center" wrapText="1"/>
      <protection locked="0"/>
    </xf>
    <xf numFmtId="0" fontId="19" fillId="0" borderId="17" xfId="0" applyFont="1" applyBorder="1" applyAlignment="1">
      <alignment horizontal="left" vertical="center" wrapText="1"/>
    </xf>
    <xf numFmtId="0" fontId="18" fillId="0" borderId="18" xfId="0" applyFont="1" applyBorder="1" applyAlignment="1">
      <alignment horizontal="left" vertical="center" wrapText="1"/>
    </xf>
    <xf numFmtId="0" fontId="23" fillId="2" borderId="26"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18" fillId="2" borderId="1" xfId="0" applyFont="1" applyFill="1" applyBorder="1" applyAlignment="1">
      <alignment horizontal="left" vertical="center" wrapText="1"/>
    </xf>
    <xf numFmtId="0" fontId="2" fillId="0" borderId="34" xfId="0" applyFont="1" applyBorder="1" applyAlignment="1">
      <alignment horizontal="center" vertical="center" wrapText="1"/>
    </xf>
    <xf numFmtId="0" fontId="9" fillId="4" borderId="35" xfId="3" applyFont="1" applyFill="1" applyBorder="1" applyAlignment="1">
      <alignment vertical="center" wrapText="1"/>
    </xf>
    <xf numFmtId="0" fontId="19" fillId="0" borderId="26" xfId="0" applyFont="1" applyBorder="1" applyAlignment="1">
      <alignment vertical="center" wrapText="1"/>
    </xf>
    <xf numFmtId="0" fontId="20" fillId="7" borderId="26" xfId="0" applyFont="1" applyFill="1" applyBorder="1" applyAlignment="1">
      <alignment vertical="center" wrapText="1"/>
    </xf>
    <xf numFmtId="0" fontId="18" fillId="2" borderId="1" xfId="0" applyFont="1" applyFill="1" applyBorder="1" applyAlignment="1">
      <alignment vertical="center" wrapText="1"/>
    </xf>
    <xf numFmtId="0" fontId="18" fillId="0" borderId="1" xfId="0" applyFont="1" applyBorder="1" applyAlignment="1">
      <alignment horizontal="left" vertical="center"/>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4"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9"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9"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0">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rgb="FFC00000"/>
      </font>
      <fill>
        <patternFill>
          <bgColor rgb="FFFFC1C1"/>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s>
  <tableStyles count="0" defaultTableStyle="TableStyleMedium2" defaultPivotStyle="PivotStyleLight16"/>
  <colors>
    <mruColors>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51;_&#1058;&#1077;&#1093;&#1085;&#1086;&#1083;&#1086;&#1075;&#1080;&#1103;%20&#1084;&#1072;&#1096;&#1080;&#1085;&#1086;&#1089;&#1090;&#1088;&#1086;&#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овый ИЛ"/>
      <sheetName val="Вариативная часть"/>
      <sheetName val="Общая зона"/>
      <sheetName val="Рабочее место учащегося"/>
      <sheetName val="Рабочее место преподавателя"/>
      <sheetName val="Охрана труда"/>
      <sheetName val="Сводка по кластерам"/>
      <sheetName val="Перечень кластеров"/>
      <sheetName val="Виды"/>
    </sheetNames>
    <sheetDataSet>
      <sheetData sheetId="0"/>
      <sheetData sheetId="1"/>
      <sheetData sheetId="2"/>
      <sheetData sheetId="3"/>
      <sheetData sheetId="4"/>
      <sheetData sheetId="5"/>
      <sheetData sheetId="6">
        <row r="1">
          <cell r="A1" t="str">
            <v>Волгоградская область</v>
          </cell>
          <cell r="B1"/>
          <cell r="C1"/>
          <cell r="D1"/>
          <cell r="E1"/>
          <cell r="F1"/>
          <cell r="G1"/>
          <cell r="H1"/>
          <cell r="I1" t="str">
            <v>Московская область</v>
          </cell>
          <cell r="J1"/>
          <cell r="K1"/>
          <cell r="L1"/>
          <cell r="M1"/>
          <cell r="N1"/>
          <cell r="O1"/>
          <cell r="P1"/>
          <cell r="Q1" t="str">
            <v>Свердловская область</v>
          </cell>
          <cell r="R1"/>
          <cell r="S1"/>
          <cell r="T1"/>
          <cell r="U1"/>
          <cell r="V1"/>
          <cell r="W1"/>
          <cell r="X1"/>
        </row>
        <row r="2">
          <cell r="A2" t="str">
            <v>5. Зона (1.2 в соответсвии с планом зонирования)  под вид работ Лаборатория технологии машиностроения ( 25 рабочих мест)</v>
          </cell>
          <cell r="B2"/>
          <cell r="C2"/>
          <cell r="D2"/>
          <cell r="E2"/>
          <cell r="F2"/>
          <cell r="G2"/>
          <cell r="H2"/>
          <cell r="I2" t="str">
            <v>13. Зона под вид работ Технология машиностроения   (28 рабочих мест) каб: 413</v>
          </cell>
          <cell r="J2"/>
          <cell r="K2"/>
          <cell r="L2"/>
          <cell r="M2"/>
          <cell r="N2"/>
          <cell r="O2"/>
          <cell r="P2"/>
          <cell r="Q2" t="str">
            <v>10.4   Лаборатория Детали машин (104) (12 рабочих мест)</v>
          </cell>
          <cell r="R2"/>
          <cell r="S2"/>
          <cell r="T2"/>
          <cell r="U2"/>
          <cell r="V2"/>
          <cell r="W2"/>
          <cell r="X2"/>
        </row>
        <row r="3">
          <cell r="A3" t="str">
            <v>Общая зона</v>
          </cell>
          <cell r="B3"/>
          <cell r="C3"/>
          <cell r="D3"/>
          <cell r="E3"/>
          <cell r="F3"/>
          <cell r="G3"/>
          <cell r="H3"/>
          <cell r="I3" t="str">
            <v>Общая зона</v>
          </cell>
          <cell r="J3"/>
          <cell r="K3"/>
          <cell r="L3"/>
          <cell r="M3"/>
          <cell r="N3"/>
          <cell r="O3"/>
          <cell r="P3"/>
          <cell r="Q3" t="str">
            <v>Рабочее место учащегося</v>
          </cell>
          <cell r="R3"/>
          <cell r="S3"/>
          <cell r="T3"/>
          <cell r="U3"/>
          <cell r="V3"/>
          <cell r="W3"/>
          <cell r="X3"/>
        </row>
        <row r="4">
          <cell r="A4" t="str">
            <v xml:space="preserve">Требования к обеспечению зоны (коммуникации, площадь, сети, количество рабочих мест и др.): </v>
          </cell>
          <cell r="B4"/>
          <cell r="C4"/>
          <cell r="D4"/>
          <cell r="E4"/>
          <cell r="F4"/>
          <cell r="G4"/>
          <cell r="H4"/>
          <cell r="I4" t="str">
            <v xml:space="preserve">Требования к обеспечению зоны (коммуникации, площадь, сети, количество рабочих мест и др.): </v>
          </cell>
          <cell r="J4"/>
          <cell r="K4"/>
          <cell r="L4"/>
          <cell r="M4"/>
          <cell r="N4"/>
          <cell r="O4"/>
          <cell r="P4"/>
          <cell r="Q4" t="str">
            <v>Требования к обеспечению зоны (коммуникации, площадь, сети, количество рабочих мест и др.):</v>
          </cell>
          <cell r="R4"/>
          <cell r="S4"/>
          <cell r="T4"/>
          <cell r="U4"/>
          <cell r="V4"/>
          <cell r="W4"/>
          <cell r="X4"/>
        </row>
        <row r="5">
          <cell r="A5" t="str">
            <v>Площадь зоны: не менее 106,3 кв.м.</v>
          </cell>
          <cell r="B5"/>
          <cell r="C5"/>
          <cell r="D5"/>
          <cell r="E5"/>
          <cell r="F5"/>
          <cell r="G5"/>
          <cell r="H5"/>
          <cell r="I5" t="str">
            <v>Площадь зоны: 51,36 кв.м.</v>
          </cell>
          <cell r="J5"/>
          <cell r="K5"/>
          <cell r="L5"/>
          <cell r="M5"/>
          <cell r="N5"/>
          <cell r="O5"/>
          <cell r="P5"/>
          <cell r="Q5" t="str">
            <v>Площадь зоны: не менее 17,5 кв.м.</v>
          </cell>
          <cell r="R5"/>
          <cell r="S5"/>
          <cell r="T5"/>
          <cell r="U5"/>
          <cell r="V5"/>
          <cell r="W5"/>
          <cell r="X5"/>
        </row>
        <row r="6">
          <cell r="A6" t="str">
            <v xml:space="preserve">Освещение: Допустимо верхнее искусственное освещение ( не менее 300 люкс) </v>
          </cell>
          <cell r="B6"/>
          <cell r="C6"/>
          <cell r="D6"/>
          <cell r="E6"/>
          <cell r="F6"/>
          <cell r="G6"/>
          <cell r="H6"/>
          <cell r="I6" t="str">
            <v xml:space="preserve">Освещение: верхнее искусственное освещение ( не менее 300   люкс) </v>
          </cell>
          <cell r="J6"/>
          <cell r="K6"/>
          <cell r="L6"/>
          <cell r="M6"/>
          <cell r="N6"/>
          <cell r="O6"/>
          <cell r="P6"/>
          <cell r="Q6" t="str">
            <v xml:space="preserve">Освещение: Допустимо верхнее искусственное освещение ( не менее 200 люкс) </v>
          </cell>
          <cell r="R6"/>
          <cell r="S6"/>
          <cell r="T6"/>
          <cell r="U6"/>
          <cell r="V6"/>
          <cell r="W6"/>
          <cell r="X6"/>
        </row>
        <row r="7">
          <cell r="A7" t="str">
            <v>Интернет : Подключение ПК к проводному интернету (кабель -канал 30 м, кабель 5е, 1 бухта, сетевая розетка 16 шт)</v>
          </cell>
          <cell r="B7"/>
          <cell r="C7"/>
          <cell r="D7"/>
          <cell r="E7"/>
          <cell r="F7"/>
          <cell r="G7"/>
          <cell r="H7"/>
          <cell r="I7" t="str">
            <v xml:space="preserve">Интернет : Подключение  к беспроводному интернету (с возможностью подключения к проводному интернету) 	</v>
          </cell>
          <cell r="J7"/>
          <cell r="K7"/>
          <cell r="L7"/>
          <cell r="M7"/>
          <cell r="N7"/>
          <cell r="O7"/>
          <cell r="P7"/>
          <cell r="Q7" t="str">
            <v>Интернет : Подключение ноутбуков к беспроводному интернету (с возможностью подключения к проводному интернету)</v>
          </cell>
          <cell r="R7"/>
          <cell r="S7"/>
          <cell r="T7"/>
          <cell r="U7"/>
          <cell r="V7"/>
          <cell r="W7"/>
          <cell r="X7"/>
        </row>
        <row r="8">
          <cell r="A8" t="str">
            <v xml:space="preserve">Электричество: 220 Вольт подключения к сети  (30 розеток, кабель -канал 50 м, кабель электрический)	</v>
          </cell>
          <cell r="B8"/>
          <cell r="C8"/>
          <cell r="D8"/>
          <cell r="E8"/>
          <cell r="F8"/>
          <cell r="G8"/>
          <cell r="H8"/>
          <cell r="I8" t="str">
            <v xml:space="preserve">Электричество:  подключения к сети  по 220 Вольт </v>
          </cell>
          <cell r="J8"/>
          <cell r="K8"/>
          <cell r="L8"/>
          <cell r="M8"/>
          <cell r="N8"/>
          <cell r="O8"/>
          <cell r="P8"/>
          <cell r="Q8" t="str">
            <v xml:space="preserve">Электричество: ___ подключения к сети по (220 Вольт и 380 Вольт) </v>
          </cell>
          <cell r="R8"/>
          <cell r="S8"/>
          <cell r="T8"/>
          <cell r="U8"/>
          <cell r="V8"/>
          <cell r="W8"/>
          <cell r="X8"/>
        </row>
        <row r="9">
          <cell r="A9" t="str">
            <v>Контур заземления для электропитания и сети слаботочных подключений (при необходимости) : не требуется</v>
          </cell>
          <cell r="B9"/>
          <cell r="C9"/>
          <cell r="D9"/>
          <cell r="E9"/>
          <cell r="F9"/>
          <cell r="G9"/>
          <cell r="H9"/>
          <cell r="I9" t="str">
            <v>Контур заземления для электропитания и сети слаботочных подключений (при необходимости) : не требуется</v>
          </cell>
          <cell r="J9"/>
          <cell r="K9"/>
          <cell r="L9"/>
          <cell r="M9"/>
          <cell r="N9"/>
          <cell r="O9"/>
          <cell r="P9"/>
          <cell r="Q9" t="str">
            <v>Контур заземления для электропитания и сети слаботочных подключений (при необходимости) : не требуется</v>
          </cell>
          <cell r="R9"/>
          <cell r="S9"/>
          <cell r="T9"/>
          <cell r="U9"/>
          <cell r="V9"/>
          <cell r="W9"/>
          <cell r="X9"/>
        </row>
        <row r="10">
          <cell r="A10" t="str">
            <v>Покрытие пола: линолиум  -106,3 м2  на всю зону</v>
          </cell>
          <cell r="B10"/>
          <cell r="C10"/>
          <cell r="D10"/>
          <cell r="E10"/>
          <cell r="F10"/>
          <cell r="G10"/>
          <cell r="H10"/>
          <cell r="I10" t="str">
            <v>Покрытие пола: коммерческий гомогенный линолеум</v>
          </cell>
          <cell r="J10"/>
          <cell r="K10"/>
          <cell r="L10"/>
          <cell r="M10"/>
          <cell r="N10"/>
          <cell r="O10"/>
          <cell r="P10"/>
          <cell r="Q10" t="str">
            <v>Покрытие пола:линолеум - 17,5 м2 на всю зону</v>
          </cell>
          <cell r="R10"/>
          <cell r="S10"/>
          <cell r="T10"/>
          <cell r="U10"/>
          <cell r="V10"/>
          <cell r="W10"/>
          <cell r="X10"/>
        </row>
        <row r="11">
          <cell r="A11" t="str">
            <v>Подведение/ отведение ГХВС (при необходимости) : не требуется</v>
          </cell>
          <cell r="B11"/>
          <cell r="C11"/>
          <cell r="D11"/>
          <cell r="E11"/>
          <cell r="F11"/>
          <cell r="G11"/>
          <cell r="H11"/>
          <cell r="I11" t="str">
            <v>Подведение/ отведение ГХВС (при необходимости) :  не требуется</v>
          </cell>
          <cell r="J11"/>
          <cell r="K11"/>
          <cell r="L11"/>
          <cell r="M11"/>
          <cell r="N11"/>
          <cell r="O11"/>
          <cell r="P11"/>
          <cell r="Q11" t="str">
            <v>Подведение/ отведение ГХВС (при необходимости) : не требуется</v>
          </cell>
          <cell r="R11"/>
          <cell r="S11"/>
          <cell r="T11"/>
          <cell r="U11"/>
          <cell r="V11"/>
          <cell r="W11"/>
          <cell r="X11"/>
        </row>
        <row r="12">
          <cell r="A12" t="str">
            <v>Подведение сжатого воздуха (при необходимости): не требуется</v>
          </cell>
          <cell r="B12"/>
          <cell r="C12"/>
          <cell r="D12"/>
          <cell r="E12"/>
          <cell r="F12"/>
          <cell r="G12"/>
          <cell r="H12"/>
          <cell r="I12" t="str">
            <v>Подведение сжатого воздуха (при необходимости): не требуется</v>
          </cell>
          <cell r="J12"/>
          <cell r="K12"/>
          <cell r="L12"/>
          <cell r="M12"/>
          <cell r="N12"/>
          <cell r="O12"/>
          <cell r="P12"/>
          <cell r="Q12" t="str">
            <v>Подведение сжатого воздуха (при необходимости): не требуется</v>
          </cell>
          <cell r="R12"/>
          <cell r="S12"/>
          <cell r="T12"/>
          <cell r="U12"/>
          <cell r="V12"/>
          <cell r="W12"/>
          <cell r="X12"/>
        </row>
        <row r="13">
          <cell r="A13" t="str">
            <v>№</v>
          </cell>
          <cell r="B13" t="str">
            <v xml:space="preserve">Наименование </v>
          </cell>
          <cell r="C13" t="str">
            <v>Краткие (рамочные) технические характеристики</v>
          </cell>
          <cell r="D13" t="str">
            <v>Вид</v>
          </cell>
          <cell r="E13" t="str">
            <v>Количество</v>
          </cell>
          <cell r="F13" t="str">
            <v>Единица измерения</v>
          </cell>
          <cell r="G13" t="str">
            <v>Итоговое количество</v>
          </cell>
          <cell r="H13" t="str">
            <v>Источник финансирования</v>
          </cell>
          <cell r="I13" t="str">
            <v>№</v>
          </cell>
          <cell r="J13" t="str">
            <v xml:space="preserve">Наименование </v>
          </cell>
          <cell r="K13" t="str">
            <v>Краткие (рамочные) технические характеристики</v>
          </cell>
          <cell r="L13" t="str">
            <v>Вид</v>
          </cell>
          <cell r="M13" t="str">
            <v>Количество</v>
          </cell>
          <cell r="N13" t="str">
            <v>Единица измерения</v>
          </cell>
          <cell r="O13" t="str">
            <v>Итоговое количество</v>
          </cell>
          <cell r="P13" t="str">
            <v>Источник финансирования</v>
          </cell>
          <cell r="Q13" t="str">
            <v>№</v>
          </cell>
          <cell r="R13" t="str">
            <v>Наименование</v>
          </cell>
          <cell r="S13" t="str">
            <v>Краткие (рамочные) технические характеристики</v>
          </cell>
          <cell r="T13" t="str">
            <v>Вид</v>
          </cell>
          <cell r="U13" t="str">
            <v>Количество</v>
          </cell>
          <cell r="V13" t="str">
            <v>Единица измерения</v>
          </cell>
          <cell r="W13" t="str">
            <v>Итоговое количество</v>
          </cell>
          <cell r="X13" t="str">
            <v>Источник финансирования</v>
          </cell>
        </row>
        <row r="14">
          <cell r="A14">
            <v>1</v>
          </cell>
          <cell r="B14" t="str">
            <v>Типовой комплект лабораторного оборудования "Изучение и анализ рентгеновских снимков трубного и листового проката"</v>
          </cell>
          <cell r="C14" t="str">
            <v>Типовой комплект лабораторного оборудования "Изучение и анализ рентгеновских снимков трубного и листового проката"</v>
          </cell>
          <cell r="D14" t="str">
            <v>Оборудование</v>
          </cell>
          <cell r="E14">
            <v>1</v>
          </cell>
          <cell r="F14" t="str">
            <v>шт</v>
          </cell>
          <cell r="G14">
            <v>1</v>
          </cell>
          <cell r="H14" t="str">
            <v>ФБ</v>
          </cell>
          <cell r="I14">
            <v>1</v>
          </cell>
          <cell r="J14" t="str">
            <v>Доска классная</v>
          </cell>
          <cell r="K14" t="str">
            <v>Размер доски: длина – 200 см, высота – 75 см. Количество рабочих поверхностей: 3 – для мела, 2 – для маркера.
Рабочая поверхность: оцинкованная сталь с антибликовым покрытием, обладает высокими износоустойчивыми характеристиками, отличается твердостью, легкой стираемостью и отсутствием отблесков, магнитные свойства позволяют крепить к доске карты и другой учебный или демонстрационный материал с помощью магнитов.</v>
          </cell>
          <cell r="L14" t="str">
            <v>Мебель</v>
          </cell>
          <cell r="M14">
            <v>1</v>
          </cell>
          <cell r="N14" t="str">
            <v>шт</v>
          </cell>
          <cell r="O14">
            <v>1</v>
          </cell>
          <cell r="P14" t="str">
            <v>ФБ</v>
          </cell>
          <cell r="Q14">
            <v>1</v>
          </cell>
          <cell r="R14" t="str">
            <v>Учебно-демонстрационный комплекс "Соединение шестерни и вала"</v>
          </cell>
          <cell r="S14" t="str">
            <v>Комплекс представляет собой кейс с комплектом, состоящим из шестерни, закрепленной на валу с помощью стопорного кольца и шпонки (соединение вал-шестерня), наборов слесарных и измерительных инструментов и комплекта чертежей элементов устройства.</v>
          </cell>
          <cell r="T14" t="str">
            <v>Оборудование</v>
          </cell>
          <cell r="U14">
            <v>1</v>
          </cell>
          <cell r="V14" t="str">
            <v>шт ( на 3 раб.мест)</v>
          </cell>
          <cell r="W14">
            <v>5</v>
          </cell>
          <cell r="X14" t="str">
            <v>ФБ</v>
          </cell>
        </row>
        <row r="15">
          <cell r="A15">
            <v>2</v>
          </cell>
          <cell r="B15" t="str">
            <v>АРМ "Дефектоскопист-рентгенолог"</v>
          </cell>
          <cell r="C15" t="str">
            <v>АРМ "Дефектоскопист-рентгенолог"</v>
          </cell>
          <cell r="D15" t="str">
            <v>Оборудование</v>
          </cell>
          <cell r="E15">
            <v>1</v>
          </cell>
          <cell r="F15" t="str">
            <v>шт</v>
          </cell>
          <cell r="G15">
            <v>1</v>
          </cell>
          <cell r="H15" t="str">
            <v>ФБ</v>
          </cell>
          <cell r="I15">
            <v>2</v>
          </cell>
          <cell r="J15" t="str">
            <v>Шкаф для документов</v>
          </cell>
          <cell r="K15" t="str">
            <v xml:space="preserve">Материалы:
Ламинированная  ДСтП, кромка ПВХ
Топ шкафа – 25 мм, кромка ПВХ 2 мм.
Каркас, полки и двери  шкафа – 18 мм, кромка ПВХ 0,4 мм.
Двери стеклянные прозрачные, толщина 5 мм.
Ручки – металлические, цвет - хром матовый
</v>
          </cell>
          <cell r="L15" t="str">
            <v>Мебель</v>
          </cell>
          <cell r="M15">
            <v>1</v>
          </cell>
          <cell r="N15" t="str">
            <v>шт</v>
          </cell>
          <cell r="O15">
            <v>1</v>
          </cell>
          <cell r="P15" t="str">
            <v>ФБ</v>
          </cell>
          <cell r="Q15">
            <v>2</v>
          </cell>
          <cell r="R15" t="str">
            <v>Модель "Механизм поршневого насоса"</v>
          </cell>
          <cell r="S15" t="str">
            <v xml:space="preserve">  Изготовлена из поликарбоната , нержавеющего металлопроката  Габариты:   380 х 250 х 130 мм.
Масса:   8 кг  . В комплекте Модель "Механизм поршневого насоса".
Паспорт изделия.
</v>
          </cell>
          <cell r="T15" t="str">
            <v>Оборудование</v>
          </cell>
          <cell r="U15">
            <v>1</v>
          </cell>
          <cell r="V15" t="str">
            <v>шт ( на 6 раб.мест)</v>
          </cell>
          <cell r="W15">
            <v>2</v>
          </cell>
          <cell r="X15" t="str">
            <v>ФБ</v>
          </cell>
        </row>
        <row r="16">
          <cell r="A16">
            <v>3</v>
          </cell>
          <cell r="B16" t="str">
            <v>Комплект учебно-наглядных пособий по станкам с ЧПУ</v>
          </cell>
          <cell r="C16" t="str">
            <v>Комплект учебно-наглядных пособий по станкам с ЧРУ</v>
          </cell>
          <cell r="D16" t="str">
            <v>Оборудование</v>
          </cell>
          <cell r="E16">
            <v>1</v>
          </cell>
          <cell r="F16" t="str">
            <v>шт</v>
          </cell>
          <cell r="G16">
            <v>1</v>
          </cell>
          <cell r="H16" t="str">
            <v>ФБ</v>
          </cell>
          <cell r="I16">
            <v>3</v>
          </cell>
          <cell r="J16" t="str">
            <v>Шкаф для хранения</v>
          </cell>
          <cell r="K16" t="str">
            <v>Размеры: 80x38x200 (ШхГхВ)
Материалы:
Ламинированная  ДСтП, кромка ПВХ
Топ шкафа – 25 мм, кромка ПВХ 2 мм.
Каркас, полки и двери  шкафа – 18 мм, кромка ПВХ 0,4 мм.
Ручки – металлические, цвет - хром матовый</v>
          </cell>
          <cell r="L16" t="str">
            <v>Мебель</v>
          </cell>
          <cell r="M16">
            <v>1</v>
          </cell>
          <cell r="N16" t="str">
            <v>шт</v>
          </cell>
          <cell r="O16">
            <v>1</v>
          </cell>
          <cell r="P16" t="str">
            <v>ФБ</v>
          </cell>
          <cell r="Q16">
            <v>3</v>
          </cell>
          <cell r="R16" t="str">
            <v xml:space="preserve">Стенд   «Центровка валов в горизонтальной плоскости»  </v>
          </cell>
          <cell r="S16" t="str">
            <v xml:space="preserve"> Стенд состоит из основания, на котором установлены пластины, образующие базовые поверхности для стоек с валами. На нижних поверхностях стоек   предусмотрены четыре опоры для установки калиброванных пластин между опорами и базовой поверхностью. 
Стойки   фиксируются  относительно базовых пластин с помощью винтов. В стойках   установлены центрируемые валы. Устройство центровки   состоит из кронштейна и двух микрометрических индикаторов часового типа.
</v>
          </cell>
          <cell r="T16" t="str">
            <v>Оборудование</v>
          </cell>
          <cell r="U16">
            <v>1</v>
          </cell>
          <cell r="V16" t="str">
            <v>шт ( на 12 раб.мест)</v>
          </cell>
          <cell r="W16">
            <v>1</v>
          </cell>
          <cell r="X16" t="str">
            <v>ФБ</v>
          </cell>
        </row>
        <row r="17">
          <cell r="A17">
            <v>4</v>
          </cell>
          <cell r="B17" t="str">
            <v>Комплект учебно-наглядных пособий по метрологии</v>
          </cell>
          <cell r="C17" t="str">
            <v>Комплект учебно-наглядных пособий по метрологии</v>
          </cell>
          <cell r="D17" t="str">
            <v>Оборудование</v>
          </cell>
          <cell r="E17">
            <v>1</v>
          </cell>
          <cell r="F17" t="str">
            <v>шт</v>
          </cell>
          <cell r="G17">
            <v>1</v>
          </cell>
          <cell r="H17" t="str">
            <v>ФБ</v>
          </cell>
          <cell r="I17">
            <v>4</v>
          </cell>
          <cell r="J17" t="str">
            <v>Демонстрационный комплекс «Металлургия»</v>
          </cell>
          <cell r="K17" t="str">
            <v>Комплекс оборудования для демонстрации дидактического материала в кабинете до 35 человек. Состав: проектор,  экран (150х150 см), ноутбук, дидактическое ПО по курсам:
технология конструкционных материалов;
литейное производство;
металлургия стали и производство ферросплавов;
металлургические технологии;
допуски и технические измерения;
технические измерения. Метрология, стандартизация и сертификация;
материаловедение (НПО/СПО);
материаловедение (ВПО);
коррозия и защита металлов.</v>
          </cell>
          <cell r="L17" t="str">
            <v>Программное обеспечение</v>
          </cell>
          <cell r="M17">
            <v>1</v>
          </cell>
          <cell r="N17" t="str">
            <v>шт.</v>
          </cell>
          <cell r="O17">
            <v>1</v>
          </cell>
          <cell r="P17" t="str">
            <v>ФБ</v>
          </cell>
          <cell r="Q17">
            <v>4</v>
          </cell>
          <cell r="R17" t="str">
            <v>Табурет лабораторный</v>
          </cell>
          <cell r="S17" t="str">
            <v>Табурет лабораторный, стальной каркас с кольцом-опорой для ног</v>
          </cell>
          <cell r="T17" t="str">
            <v>Мебель</v>
          </cell>
          <cell r="U17">
            <v>1</v>
          </cell>
          <cell r="V17" t="str">
            <v>шт ( на 1 раб.место)</v>
          </cell>
          <cell r="W17">
            <v>12</v>
          </cell>
          <cell r="X17" t="str">
            <v>ФБ</v>
          </cell>
        </row>
        <row r="18">
          <cell r="A18">
            <v>5</v>
          </cell>
          <cell r="B18" t="str">
            <v>Ультрозвуковой дефектоскоп</v>
          </cell>
          <cell r="C18" t="str">
            <v>Лабораторный стенд</v>
          </cell>
          <cell r="D18" t="str">
            <v>Оборудование</v>
          </cell>
          <cell r="E18">
            <v>1</v>
          </cell>
          <cell r="F18" t="str">
            <v>шт</v>
          </cell>
          <cell r="G18">
            <v>1</v>
          </cell>
          <cell r="H18" t="str">
            <v>ВБ</v>
          </cell>
          <cell r="I18">
            <v>5</v>
          </cell>
          <cell r="J18" t="str">
            <v>Комплект анимационных роликов по технологии конструкционных материалов на CD-R (ТКМ)</v>
          </cell>
          <cell r="K18" t="str">
            <v xml:space="preserve">Процессы литья, ковки, токарной, фрезерной, шлифовальной обработки, зубофрезерования, зубодолбления, зубострогания. </v>
          </cell>
          <cell r="L18" t="str">
            <v>Программное обеспечение</v>
          </cell>
          <cell r="M18">
            <v>1</v>
          </cell>
          <cell r="N18" t="str">
            <v>шт.</v>
          </cell>
          <cell r="O18">
            <v>1</v>
          </cell>
          <cell r="P18" t="str">
            <v>РБ</v>
          </cell>
          <cell r="Q18">
            <v>5</v>
          </cell>
          <cell r="R18" t="str">
            <v>Стол лабораторный</v>
          </cell>
          <cell r="S18" t="str">
            <v>1200*600*750 Покрытие поверхности - металлическое</v>
          </cell>
          <cell r="T18" t="str">
            <v>Мебель</v>
          </cell>
          <cell r="U18">
            <v>8</v>
          </cell>
          <cell r="V18" t="str">
            <v>шт ( на 12 раб.мест )</v>
          </cell>
          <cell r="W18">
            <v>8</v>
          </cell>
          <cell r="X18" t="str">
            <v>ФБ</v>
          </cell>
        </row>
        <row r="19">
          <cell r="A19">
            <v>6</v>
          </cell>
          <cell r="B19" t="str">
            <v>Экран+ проектор</v>
          </cell>
          <cell r="C19" t="str">
            <v>Настенный экран для проектора 244x183; Технология DLP,Яркость Не менее 4500 лм, Разрешение Не менее Full HD (1920*1080), Соотношение сторон изображения 16:9, Контрастность Не  менее 300000:1, Проекционное отношение, мин Не более 1.21, 
Проекционное отношение, макс Не менее 1.59, Коэффициент масштабирования (зум) Не менее 1.3х, Количество встроенных динамиков  Не менее 1 шт., Вход HDMI Не менее 2 шт.
Вход VGA Не менее 1 шт.</v>
          </cell>
          <cell r="D19" t="str">
            <v>Оборудование IT</v>
          </cell>
          <cell r="E19">
            <v>1</v>
          </cell>
          <cell r="F19" t="str">
            <v>шт</v>
          </cell>
          <cell r="G19">
            <v>1</v>
          </cell>
          <cell r="H19" t="str">
            <v>ФБ</v>
          </cell>
          <cell r="I19">
            <v>6</v>
          </cell>
          <cell r="J19" t="str">
            <v>Интерактивный комплекс  для ЦОС</v>
          </cell>
          <cell r="K19" t="str">
            <v>Интерактивно-вычислительный комплекс, объединяющий в себе функции управляющего компьютера с предустановленным программным обеспечением и интерактивной панели. В задачи комплекса входит управление контентом, его визуализация, хранение и взаимодействие с контентом, трансляция контента с мобильных источников. Возможно подключение к системам ВКС. Информацией  можно управлять при помощи рук, специальных маркеров или стилусов. Стойка напольная, мобильная для устройств с диагональю до 75 дюймов с возможностью регулировки высоты. max нагрузка - 60 кг</v>
          </cell>
          <cell r="L19" t="str">
            <v>Оборудование IT</v>
          </cell>
          <cell r="M19">
            <v>1</v>
          </cell>
          <cell r="N19" t="str">
            <v>шт</v>
          </cell>
          <cell r="O19">
            <v>1</v>
          </cell>
          <cell r="P19" t="str">
            <v>ФБ</v>
          </cell>
          <cell r="Q19" t="str">
            <v>Охрана труда и техника безопасности</v>
          </cell>
          <cell r="R19"/>
          <cell r="S19"/>
          <cell r="T19"/>
          <cell r="U19"/>
          <cell r="V19"/>
          <cell r="W19"/>
          <cell r="X19"/>
        </row>
        <row r="20">
          <cell r="A20">
            <v>7</v>
          </cell>
          <cell r="B20" t="str">
            <v>Программа САПР</v>
          </cell>
          <cell r="C20" t="str">
            <v>Предназначена для создания трехмерных ассоциативных моделей, усовершенствований, с включением процессов «Состояния модели», «Производительность графики», «Свойства экземпляра», усовершенствованные чертежи</v>
          </cell>
          <cell r="D20" t="str">
            <v>ПО</v>
          </cell>
          <cell r="E20">
            <v>1</v>
          </cell>
          <cell r="F20" t="str">
            <v>шт</v>
          </cell>
          <cell r="G20">
            <v>1</v>
          </cell>
          <cell r="H20" t="str">
            <v>ВБ</v>
          </cell>
          <cell r="I20" t="str">
            <v>Рабочее место учащегося</v>
          </cell>
          <cell r="J20"/>
          <cell r="K20"/>
          <cell r="L20"/>
          <cell r="M20"/>
          <cell r="N20"/>
          <cell r="O20"/>
          <cell r="P20"/>
          <cell r="Q20" t="str">
            <v>№</v>
          </cell>
          <cell r="R20" t="str">
            <v>Наименование</v>
          </cell>
          <cell r="S20" t="str">
            <v>Краткие (рамочные) технические характеристики</v>
          </cell>
          <cell r="T20" t="str">
            <v>Вид</v>
          </cell>
          <cell r="U20" t="str">
            <v>Количество</v>
          </cell>
          <cell r="V20" t="str">
            <v>Единица измерения</v>
          </cell>
          <cell r="W20" t="str">
            <v>Итоговое количество</v>
          </cell>
          <cell r="X20" t="str">
            <v>Источник финансирования</v>
          </cell>
        </row>
        <row r="21">
          <cell r="A21">
            <v>8</v>
          </cell>
          <cell r="B21" t="str">
            <v>Программа САПР</v>
          </cell>
          <cell r="C21" t="str">
            <v xml:space="preserve">Предназначена для создания трехмерных ассоциативных моделей отдельных деталей и сборочных единиц, содержащих как оригинальные, так и стандартизованные конструктивные элементы. </v>
          </cell>
          <cell r="D21" t="str">
            <v>ПО</v>
          </cell>
          <cell r="E21">
            <v>1</v>
          </cell>
          <cell r="F21" t="str">
            <v>шт</v>
          </cell>
          <cell r="G21">
            <v>1</v>
          </cell>
          <cell r="H21" t="str">
            <v>ВБ</v>
          </cell>
          <cell r="I21" t="str">
            <v xml:space="preserve">Требования к обеспечению зоны (коммуникации, площадь, сети, количество рабочих мест и др.): </v>
          </cell>
          <cell r="J21"/>
          <cell r="K21"/>
          <cell r="L21"/>
          <cell r="M21"/>
          <cell r="N21"/>
          <cell r="O21"/>
          <cell r="P21"/>
          <cell r="Q21">
            <v>1</v>
          </cell>
          <cell r="R21" t="str">
            <v>Аптечка</v>
          </cell>
          <cell r="S21" t="str">
            <v>Для оказания первой помощи</v>
          </cell>
          <cell r="T21" t="str">
            <v>Охрана труда</v>
          </cell>
          <cell r="U21">
            <v>1</v>
          </cell>
          <cell r="V21" t="str">
            <v>шт</v>
          </cell>
          <cell r="W21">
            <v>1</v>
          </cell>
          <cell r="X21" t="str">
            <v>ФБ</v>
          </cell>
        </row>
        <row r="22">
          <cell r="A22">
            <v>9</v>
          </cell>
          <cell r="B22" t="str">
            <v>Программа САПР</v>
          </cell>
          <cell r="C22" t="str">
            <v>Предназначена для создания трехмерных ассоциативных моделей включающей инструменты для выполнения 1D-функционального моделирования и 3D-расчётного моделирования, проведения натурных испытаний, обеспечения управления данными инженерного анализа, прогнозирования технических характеристик и поведения изделия на единой PDM-платформе.</v>
          </cell>
          <cell r="D22" t="str">
            <v>ПО</v>
          </cell>
          <cell r="E22">
            <v>1</v>
          </cell>
          <cell r="F22" t="str">
            <v>шт</v>
          </cell>
          <cell r="G22">
            <v>1</v>
          </cell>
          <cell r="H22" t="str">
            <v>ВБ</v>
          </cell>
          <cell r="I22" t="str">
            <v>Площадь зоны: не менее  2,5  кв.м. на одно рабочее место</v>
          </cell>
          <cell r="J22"/>
          <cell r="K22"/>
          <cell r="L22"/>
          <cell r="M22"/>
          <cell r="N22"/>
          <cell r="O22"/>
          <cell r="P22"/>
          <cell r="Q22">
            <v>2</v>
          </cell>
          <cell r="R22" t="str">
            <v>Огнетушитель</v>
          </cell>
          <cell r="S22" t="str">
            <v>Порошковый</v>
          </cell>
          <cell r="T22" t="str">
            <v>Охрана труда</v>
          </cell>
          <cell r="U22">
            <v>1</v>
          </cell>
          <cell r="V22" t="str">
            <v>шт</v>
          </cell>
          <cell r="W22">
            <v>1</v>
          </cell>
          <cell r="X22" t="str">
            <v>ФБ</v>
          </cell>
        </row>
        <row r="23">
          <cell r="A23">
            <v>10</v>
          </cell>
          <cell r="B23" t="str">
            <v>Программа САПР</v>
          </cell>
          <cell r="C23" t="str">
            <v>В пргограмме реализована концепция механообработки на основе конструктивных элементов, может автоматически распознавать призматические конструктивные элементы, в том числе с уклонами на стенках. Элементы, не распознанные автоматически или нуждающиеся в корректировке, можно определить с помощью специального мастера.</v>
          </cell>
          <cell r="D23" t="str">
            <v>ПО</v>
          </cell>
          <cell r="E23">
            <v>1</v>
          </cell>
          <cell r="F23" t="str">
            <v>шт</v>
          </cell>
          <cell r="G23">
            <v>1</v>
          </cell>
          <cell r="H23" t="str">
            <v>ВБ</v>
          </cell>
          <cell r="I23" t="str">
            <v xml:space="preserve">Освещение: верхнее искусственное освещение ( не менее 300   люкс) </v>
          </cell>
          <cell r="J23"/>
          <cell r="K23"/>
          <cell r="L23"/>
          <cell r="M23"/>
          <cell r="N23"/>
          <cell r="O23"/>
          <cell r="P23"/>
          <cell r="Q23" t="str">
            <v>10.5   Кабинет Детали машин №106 (25 рабочих мест)</v>
          </cell>
          <cell r="R23"/>
          <cell r="S23"/>
          <cell r="T23"/>
          <cell r="U23"/>
          <cell r="V23"/>
          <cell r="W23"/>
          <cell r="X23"/>
        </row>
        <row r="24">
          <cell r="A24">
            <v>11</v>
          </cell>
          <cell r="B24" t="str">
            <v>Магнитно-маркерная доска</v>
          </cell>
          <cell r="C24" t="str">
            <v>120х240, рамка алюминевая</v>
          </cell>
          <cell r="D24" t="str">
            <v>Мебель</v>
          </cell>
          <cell r="E24">
            <v>1</v>
          </cell>
          <cell r="F24" t="str">
            <v>шт.</v>
          </cell>
          <cell r="G24">
            <v>1</v>
          </cell>
          <cell r="H24" t="str">
            <v>ФБ</v>
          </cell>
          <cell r="I24" t="str">
            <v xml:space="preserve">Интернет : Подключение  к беспроводному интернету (с возможностью подключения к проводному интернету) 	</v>
          </cell>
          <cell r="J24"/>
          <cell r="K24"/>
          <cell r="L24"/>
          <cell r="M24"/>
          <cell r="N24"/>
          <cell r="O24"/>
          <cell r="P24"/>
          <cell r="Q24" t="str">
            <v>Общая зона</v>
          </cell>
          <cell r="R24"/>
          <cell r="S24"/>
          <cell r="T24"/>
          <cell r="U24"/>
          <cell r="V24"/>
          <cell r="W24"/>
          <cell r="X24"/>
        </row>
        <row r="25">
          <cell r="A25">
            <v>12</v>
          </cell>
          <cell r="B25" t="str">
            <v>МФУ лазерное</v>
          </cell>
          <cell r="C25" t="str">
            <v xml:space="preserve">Цветность печати Черно-белая
Технология печати Лазерная
Формат А4
Скорость печати Не менее 25 стр/мин
Разрешение печати Не менее 1200х600 dpi
Автоматическая двусторонняя печать Есть
Время выхода черно-белого отпечатка Не более 8,5 сек
Скорость копирования Не менее 24 стр/мин
Максимальное разрешения копира Не менее 600х600 dpi
Емкость подачи Не менее 200 листов
Емкость выходного лотка  Не менее 90 листов
Оперативная память Не менее 32 мб
Интерфейсы USB
Потребляемая мощность Не более 600 Вт
ЖК-дисплей наличие
Уровень шума при работе Не более 60 дБ
</v>
          </cell>
          <cell r="D25" t="str">
            <v>Оборудование IT</v>
          </cell>
          <cell r="E25">
            <v>1</v>
          </cell>
          <cell r="F25" t="str">
            <v>шт.</v>
          </cell>
          <cell r="G25">
            <v>1</v>
          </cell>
          <cell r="H25" t="str">
            <v>ФБ</v>
          </cell>
          <cell r="I25" t="str">
            <v xml:space="preserve">Электричество:  подключения к сети  по 220 Вольт </v>
          </cell>
          <cell r="J25"/>
          <cell r="K25"/>
          <cell r="L25"/>
          <cell r="M25"/>
          <cell r="N25"/>
          <cell r="O25"/>
          <cell r="P25"/>
          <cell r="Q25" t="str">
            <v>Требования к обеспечению зоны (коммуникации, площадь, сети, количество рабочих мест и др.):</v>
          </cell>
          <cell r="R25"/>
          <cell r="S25"/>
          <cell r="T25"/>
          <cell r="U25"/>
          <cell r="V25"/>
          <cell r="W25"/>
          <cell r="X25"/>
        </row>
        <row r="26">
          <cell r="A26" t="str">
            <v>Рабочее место учащегося</v>
          </cell>
          <cell r="B26"/>
          <cell r="C26"/>
          <cell r="D26"/>
          <cell r="E26"/>
          <cell r="F26"/>
          <cell r="G26"/>
          <cell r="H26"/>
          <cell r="I26" t="str">
            <v>Контур заземления для электропитания и сети слаботочных подключений (при необходимости) : не требуется</v>
          </cell>
          <cell r="J26"/>
          <cell r="K26"/>
          <cell r="L26"/>
          <cell r="M26"/>
          <cell r="N26"/>
          <cell r="O26"/>
          <cell r="P26"/>
          <cell r="Q26" t="str">
            <v>Площадь зоны: не менее 53,8 кв.м.</v>
          </cell>
          <cell r="R26"/>
          <cell r="S26"/>
          <cell r="T26"/>
          <cell r="U26"/>
          <cell r="V26"/>
          <cell r="W26"/>
          <cell r="X26"/>
        </row>
        <row r="27">
          <cell r="A27" t="str">
            <v xml:space="preserve">Требования к обеспечению зоны (коммуникации, площадь, сети, количество рабочих мест и др.): </v>
          </cell>
          <cell r="B27"/>
          <cell r="C27"/>
          <cell r="D27"/>
          <cell r="E27"/>
          <cell r="F27"/>
          <cell r="G27"/>
          <cell r="H27"/>
          <cell r="I27" t="str">
            <v>Покрытие пола: коммерческий гомогенный линолеум</v>
          </cell>
          <cell r="J27"/>
          <cell r="K27"/>
          <cell r="L27"/>
          <cell r="M27"/>
          <cell r="N27"/>
          <cell r="O27"/>
          <cell r="P27"/>
          <cell r="Q27" t="str">
            <v xml:space="preserve">Освещение: Допустимо верхнее искусственное освещение ( не менее 200 люкс) </v>
          </cell>
          <cell r="R27"/>
          <cell r="S27"/>
          <cell r="T27"/>
          <cell r="U27"/>
          <cell r="V27"/>
          <cell r="W27"/>
          <cell r="X27"/>
        </row>
        <row r="28">
          <cell r="A28" t="str">
            <v>Площадь зоны: не менее 106,3 кв.м.</v>
          </cell>
          <cell r="B28"/>
          <cell r="C28"/>
          <cell r="D28"/>
          <cell r="E28"/>
          <cell r="F28"/>
          <cell r="G28"/>
          <cell r="H28"/>
          <cell r="I28" t="str">
            <v>Подведение/ отведение ГХВС (при необходимости) :  не требуется</v>
          </cell>
          <cell r="J28"/>
          <cell r="K28"/>
          <cell r="L28"/>
          <cell r="M28"/>
          <cell r="N28"/>
          <cell r="O28"/>
          <cell r="P28"/>
          <cell r="Q28" t="str">
            <v>Интернет : Подключение ноутбуков к беспроводному интернету (с возможностью подключения к проводному интернету)</v>
          </cell>
          <cell r="R28"/>
          <cell r="S28"/>
          <cell r="T28"/>
          <cell r="U28"/>
          <cell r="V28"/>
          <cell r="W28"/>
          <cell r="X28"/>
        </row>
        <row r="29">
          <cell r="A29" t="str">
            <v xml:space="preserve">Освещение: Допустимо верхнее искусственное освещение ( не менее 300 люкс) </v>
          </cell>
          <cell r="B29"/>
          <cell r="C29"/>
          <cell r="D29"/>
          <cell r="E29"/>
          <cell r="F29"/>
          <cell r="G29"/>
          <cell r="H29"/>
          <cell r="I29" t="str">
            <v>Подведение сжатого воздуха (при необходимости): не требуется</v>
          </cell>
          <cell r="J29"/>
          <cell r="K29"/>
          <cell r="L29"/>
          <cell r="M29"/>
          <cell r="N29"/>
          <cell r="O29"/>
          <cell r="P29"/>
          <cell r="Q29" t="str">
            <v xml:space="preserve">Электричество: ___ подключения к сети по (220 Вольт и 380 Вольт) </v>
          </cell>
          <cell r="R29"/>
          <cell r="S29"/>
          <cell r="T29"/>
          <cell r="U29"/>
          <cell r="V29"/>
          <cell r="W29"/>
          <cell r="X29"/>
        </row>
        <row r="30">
          <cell r="A30" t="str">
            <v>Интернет : Подключение ПК к проводному интернету (кабель -канал 30 м, кабель 5е, 1 бухта, сетевая розетка 16 шт)</v>
          </cell>
          <cell r="B30"/>
          <cell r="C30"/>
          <cell r="D30"/>
          <cell r="E30"/>
          <cell r="F30"/>
          <cell r="G30"/>
          <cell r="H30"/>
          <cell r="I30" t="str">
            <v>№</v>
          </cell>
          <cell r="J30" t="str">
            <v xml:space="preserve">Наименование </v>
          </cell>
          <cell r="K30" t="str">
            <v>Краткие (рамочные) технические характеристики</v>
          </cell>
          <cell r="L30" t="str">
            <v>Вид</v>
          </cell>
          <cell r="M30" t="str">
            <v>Количество</v>
          </cell>
          <cell r="N30" t="str">
            <v>Единица измерения</v>
          </cell>
          <cell r="O30" t="str">
            <v>Итоговое количество</v>
          </cell>
          <cell r="P30" t="str">
            <v>Источник финансирования</v>
          </cell>
          <cell r="Q30" t="str">
            <v>Контур заземления для электропитания и сети слаботочных подключений (при необходимости) : не требуется</v>
          </cell>
          <cell r="R30"/>
          <cell r="S30"/>
          <cell r="T30"/>
          <cell r="U30"/>
          <cell r="V30"/>
          <cell r="W30"/>
          <cell r="X30"/>
        </row>
        <row r="31">
          <cell r="A31" t="str">
            <v xml:space="preserve">Электричество: 220 Вольт подключения к сети  (30 розеток, кабель -канал 50 м, кабель электрический)	</v>
          </cell>
          <cell r="B31"/>
          <cell r="C31"/>
          <cell r="D31"/>
          <cell r="E31"/>
          <cell r="F31"/>
          <cell r="G31"/>
          <cell r="H31"/>
          <cell r="I31">
            <v>1</v>
          </cell>
          <cell r="J31" t="str">
            <v>Стол ученический</v>
          </cell>
          <cell r="K31" t="str">
            <v>Столешница изготовлена из ЛДСП 16 мм размером 1300х600 мм, торцы отделаны противоударной кромкой ПВХ 1 мм.</v>
          </cell>
          <cell r="L31" t="str">
            <v>Мебель</v>
          </cell>
          <cell r="M31">
            <v>1</v>
          </cell>
          <cell r="N31" t="str">
            <v xml:space="preserve">шт ( на 2 раб.места) </v>
          </cell>
          <cell r="O31">
            <v>14</v>
          </cell>
          <cell r="P31" t="str">
            <v>ФБ</v>
          </cell>
          <cell r="Q31" t="str">
            <v>Покрытие пола: линолеум - 53,8 м2 на всю зону</v>
          </cell>
          <cell r="R31"/>
          <cell r="S31"/>
          <cell r="T31"/>
          <cell r="U31"/>
          <cell r="V31"/>
          <cell r="W31"/>
          <cell r="X31"/>
        </row>
        <row r="32">
          <cell r="A32" t="str">
            <v>Контур заземления для электропитания и сети слаботочных подключений (при необходимости) : не требуется</v>
          </cell>
          <cell r="B32"/>
          <cell r="C32"/>
          <cell r="D32"/>
          <cell r="E32"/>
          <cell r="F32"/>
          <cell r="G32"/>
          <cell r="H32"/>
          <cell r="I32">
            <v>2</v>
          </cell>
          <cell r="J32" t="str">
            <v>Стул ученический</v>
          </cell>
          <cell r="K32" t="str">
            <v>Стул ученический на 4 ножках. Каркас выполнен из трубы квадратного сечения, окрашен износостойкой порошковой краской. Сиденье и спинка изготовлены из гнутоклееной фанеры.</v>
          </cell>
          <cell r="L32" t="str">
            <v>Мебель</v>
          </cell>
          <cell r="M32">
            <v>1</v>
          </cell>
          <cell r="N32" t="str">
            <v xml:space="preserve">шт ( на 1 раб.место) </v>
          </cell>
          <cell r="O32">
            <v>28</v>
          </cell>
          <cell r="P32" t="str">
            <v>ФБ</v>
          </cell>
          <cell r="Q32" t="str">
            <v>Подведение/ отведение ГХВС (при необходимости) : не требуется</v>
          </cell>
          <cell r="R32"/>
          <cell r="S32"/>
          <cell r="T32"/>
          <cell r="U32"/>
          <cell r="V32"/>
          <cell r="W32"/>
          <cell r="X32"/>
        </row>
        <row r="33">
          <cell r="A33" t="str">
            <v>Покрытие пола: линолиум  -106,3 м2  на всю зону</v>
          </cell>
          <cell r="B33"/>
          <cell r="C33"/>
          <cell r="D33"/>
          <cell r="E33"/>
          <cell r="F33"/>
          <cell r="G33"/>
          <cell r="H33"/>
          <cell r="I33" t="str">
            <v>Рабочее место преподавателя/мастера производственного обучения</v>
          </cell>
          <cell r="J33"/>
          <cell r="K33"/>
          <cell r="L33"/>
          <cell r="M33"/>
          <cell r="N33"/>
          <cell r="O33"/>
          <cell r="P33"/>
          <cell r="Q33" t="str">
            <v>Подведение сжатого воздуха (при необходимости): не требуется</v>
          </cell>
          <cell r="R33"/>
          <cell r="S33"/>
          <cell r="T33"/>
          <cell r="U33"/>
          <cell r="V33"/>
          <cell r="W33"/>
          <cell r="X33"/>
        </row>
        <row r="34">
          <cell r="A34" t="str">
            <v>Подведение/ отведение ГХВС (при необходимости) : не требуется</v>
          </cell>
          <cell r="B34"/>
          <cell r="C34"/>
          <cell r="D34"/>
          <cell r="E34"/>
          <cell r="F34"/>
          <cell r="G34"/>
          <cell r="H34"/>
          <cell r="I34" t="str">
            <v xml:space="preserve">Требования к обеспечению зоны (коммуникации, площадь, сети, количество рабочих мест и др.): </v>
          </cell>
          <cell r="J34"/>
          <cell r="K34"/>
          <cell r="L34"/>
          <cell r="M34"/>
          <cell r="N34"/>
          <cell r="O34"/>
          <cell r="P34"/>
          <cell r="Q34" t="str">
            <v>№</v>
          </cell>
          <cell r="R34" t="str">
            <v>Наименование</v>
          </cell>
          <cell r="S34" t="str">
            <v>Краткие (рамочные) технические характеристики</v>
          </cell>
          <cell r="T34" t="str">
            <v>Вид</v>
          </cell>
          <cell r="U34" t="str">
            <v>Количество</v>
          </cell>
          <cell r="V34" t="str">
            <v>Единица измерения</v>
          </cell>
          <cell r="W34" t="str">
            <v>Итоговое количество</v>
          </cell>
          <cell r="X34" t="str">
            <v>Источник финансирования</v>
          </cell>
        </row>
        <row r="35">
          <cell r="A35" t="str">
            <v>Подведение сжатого воздуха (при необходимости): не требуется</v>
          </cell>
          <cell r="B35"/>
          <cell r="C35"/>
          <cell r="D35"/>
          <cell r="E35"/>
          <cell r="F35"/>
          <cell r="G35"/>
          <cell r="H35"/>
          <cell r="I35" t="str">
            <v>Площадь зоны: не менее 5 кв.м.</v>
          </cell>
          <cell r="J35"/>
          <cell r="K35"/>
          <cell r="L35"/>
          <cell r="M35"/>
          <cell r="N35"/>
          <cell r="O35"/>
          <cell r="P35"/>
          <cell r="Q35">
            <v>1</v>
          </cell>
          <cell r="R35" t="str">
            <v>Проектор</v>
          </cell>
          <cell r="S35" t="str">
            <v>Проецируемая диагональ не менее 57 дюймов, разрешение  не менее 1600х900</v>
          </cell>
          <cell r="T35" t="str">
            <v>IT оборудование</v>
          </cell>
          <cell r="U35">
            <v>1</v>
          </cell>
          <cell r="V35" t="str">
            <v>шт</v>
          </cell>
          <cell r="W35">
            <v>1</v>
          </cell>
          <cell r="X35" t="str">
            <v>ФБ</v>
          </cell>
        </row>
        <row r="36">
          <cell r="A36" t="str">
            <v>№</v>
          </cell>
          <cell r="B36" t="str">
            <v xml:space="preserve">Наименование </v>
          </cell>
          <cell r="C36" t="str">
            <v>Краткие (рамочные) технические характеристики</v>
          </cell>
          <cell r="D36" t="str">
            <v>Вид</v>
          </cell>
          <cell r="E36" t="str">
            <v>Количество</v>
          </cell>
          <cell r="F36" t="str">
            <v>Единица измерения</v>
          </cell>
          <cell r="G36" t="str">
            <v>Итоговое количество</v>
          </cell>
          <cell r="H36" t="str">
            <v>Источник финансирования</v>
          </cell>
          <cell r="I36" t="str">
            <v xml:space="preserve">Освещение: верхнее искусственное освещение ( не менее 300   люкс) </v>
          </cell>
          <cell r="J36"/>
          <cell r="K36"/>
          <cell r="L36"/>
          <cell r="M36"/>
          <cell r="N36"/>
          <cell r="O36"/>
          <cell r="P36"/>
          <cell r="Q36">
            <v>2</v>
          </cell>
          <cell r="R36" t="str">
            <v>Доска маркерная</v>
          </cell>
          <cell r="S36" t="str">
            <v>Доска магнитноя   ,  300*100 см ,  5 сторон</v>
          </cell>
          <cell r="T36" t="str">
            <v>оборудование</v>
          </cell>
          <cell r="U36">
            <v>1</v>
          </cell>
          <cell r="V36" t="str">
            <v>шт</v>
          </cell>
          <cell r="W36">
            <v>1</v>
          </cell>
          <cell r="X36" t="str">
            <v>ФБ</v>
          </cell>
        </row>
        <row r="37">
          <cell r="A37">
            <v>1</v>
          </cell>
          <cell r="B37" t="str">
            <v>Стол компьютерный</v>
          </cell>
          <cell r="C37" t="str">
            <v xml:space="preserve">Высота,:735мм Ширина:1400мм Глубина, :700мм </v>
          </cell>
          <cell r="D37" t="str">
            <v>Мебель</v>
          </cell>
          <cell r="E37">
            <v>1</v>
          </cell>
          <cell r="F37" t="str">
            <v>шт ( на 2 раб.места)</v>
          </cell>
          <cell r="G37">
            <v>13</v>
          </cell>
          <cell r="H37" t="str">
            <v>ФБ</v>
          </cell>
          <cell r="I37" t="str">
            <v xml:space="preserve">Интернет : Подключение  к беспроводному интернету (с возможностью подключения к проводному интернету) 	</v>
          </cell>
          <cell r="J37"/>
          <cell r="K37"/>
          <cell r="L37"/>
          <cell r="M37"/>
          <cell r="N37"/>
          <cell r="O37"/>
          <cell r="P37"/>
          <cell r="Q37">
            <v>3</v>
          </cell>
          <cell r="R37" t="str">
            <v>МФУ</v>
          </cell>
          <cell r="S37" t="str">
            <v xml:space="preserve">  формат А4 ч/б</v>
          </cell>
          <cell r="T37" t="str">
            <v>IT оборудование</v>
          </cell>
          <cell r="U37">
            <v>1</v>
          </cell>
          <cell r="V37" t="str">
            <v>шт</v>
          </cell>
          <cell r="W37">
            <v>1</v>
          </cell>
          <cell r="X37" t="str">
            <v>ФБ</v>
          </cell>
        </row>
        <row r="38">
          <cell r="A38">
            <v>2</v>
          </cell>
          <cell r="B38" t="str">
            <v>Подставка под системный блок</v>
          </cell>
          <cell r="C38" t="str">
            <v>Высота:150мм Глубина:325ммШирина:330мм</v>
          </cell>
          <cell r="D38" t="str">
            <v>Мебель</v>
          </cell>
          <cell r="E38">
            <v>1</v>
          </cell>
          <cell r="F38" t="str">
            <v>шт ( на 2 раб.места)</v>
          </cell>
          <cell r="G38">
            <v>13</v>
          </cell>
          <cell r="H38" t="str">
            <v>ФБ</v>
          </cell>
          <cell r="I38" t="str">
            <v xml:space="preserve">Электричество:  подключения к сети  по 220 Вольт </v>
          </cell>
          <cell r="J38"/>
          <cell r="K38"/>
          <cell r="L38"/>
          <cell r="M38"/>
          <cell r="N38"/>
          <cell r="O38"/>
          <cell r="P38"/>
          <cell r="Q38">
            <v>4</v>
          </cell>
          <cell r="R38" t="str">
            <v>Шкаф офисный комбинированный</v>
          </cell>
          <cell r="S38" t="str">
            <v xml:space="preserve">Шкаф офисный для документов комбинированный с габаритами 800(ш)х400(г)х2000(в) мм.Материал: ЛДСП. Толщина: ЛДСП 16 мм.  </v>
          </cell>
          <cell r="T38" t="str">
            <v>Мебель</v>
          </cell>
          <cell r="U38">
            <v>2</v>
          </cell>
          <cell r="V38" t="str">
            <v>шт</v>
          </cell>
          <cell r="W38">
            <v>2</v>
          </cell>
          <cell r="X38" t="str">
            <v>ФБ</v>
          </cell>
        </row>
        <row r="39">
          <cell r="A39">
            <v>3</v>
          </cell>
          <cell r="B39" t="str">
            <v>Стул компьютерный</v>
          </cell>
          <cell r="C39" t="str">
            <v>На колесиках,
Ограничение по весу -120 кг,
Материал обивки 
эко.кожа</v>
          </cell>
          <cell r="D39" t="str">
            <v>Мебель</v>
          </cell>
          <cell r="E39">
            <v>1</v>
          </cell>
          <cell r="F39" t="str">
            <v xml:space="preserve">шт ( на 1 раб.место) </v>
          </cell>
          <cell r="G39">
            <v>25</v>
          </cell>
          <cell r="H39" t="str">
            <v>ФБ</v>
          </cell>
          <cell r="I39" t="str">
            <v>Контур заземления для электропитания и сети слаботочных подключений (при необходимости) : не требуется</v>
          </cell>
          <cell r="J39"/>
          <cell r="K39"/>
          <cell r="L39"/>
          <cell r="M39"/>
          <cell r="N39"/>
          <cell r="O39"/>
          <cell r="P39"/>
          <cell r="Q39">
            <v>5</v>
          </cell>
          <cell r="R39" t="str">
            <v>Стол демонстрационный</v>
          </cell>
          <cell r="S39" t="str">
            <v>2400х700(750)х900 мм</v>
          </cell>
          <cell r="T39" t="str">
            <v>оборудование</v>
          </cell>
          <cell r="U39">
            <v>1</v>
          </cell>
          <cell r="V39" t="str">
            <v>шт</v>
          </cell>
          <cell r="W39">
            <v>1</v>
          </cell>
          <cell r="X39" t="str">
            <v>ФБ</v>
          </cell>
        </row>
        <row r="40">
          <cell r="A40">
            <v>4</v>
          </cell>
          <cell r="B40" t="str">
            <v>Компьютер</v>
          </cell>
          <cell r="C40" t="str">
            <v>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v>
          </cell>
          <cell r="D40" t="str">
            <v>Оборудование IT</v>
          </cell>
          <cell r="E40">
            <v>1</v>
          </cell>
          <cell r="F40" t="str">
            <v>шт ( на 2 раб.места)</v>
          </cell>
          <cell r="G40">
            <v>13</v>
          </cell>
          <cell r="H40" t="str">
            <v>ФБ</v>
          </cell>
          <cell r="I40" t="str">
            <v>Покрытие пола: коммерческий гомогенный линолеум</v>
          </cell>
          <cell r="J40"/>
          <cell r="K40"/>
          <cell r="L40"/>
          <cell r="M40"/>
          <cell r="N40"/>
          <cell r="O40"/>
          <cell r="P40"/>
          <cell r="Q40">
            <v>6</v>
          </cell>
          <cell r="R40" t="str">
            <v>Комплект наглядных пособий. Комплект стендов Детали машин и основы конструирования</v>
          </cell>
          <cell r="S40" t="str">
            <v xml:space="preserve"> Масса:   28 кг.
Габариты:   1000 х 700 мм.
В состав   входят стенды по следующим темам:
 Основные виды передач зацеплением. Геометрия эвольвентной цилиндрической прямозубой передачи с исходным контуром по ГОСТ без смещения. Влияние материала и термообработки зубчатых колес на размеры передачи . Критерии работоспособности зубчатых передач. Силы в прямозубой и косозубой цилиндрических передачах.Геометрия эвольвентной конической прямозубой передачи.  Профили цилиндрических червяков.
 Геометрия червячной передачи. Критерии работоспособности червячных передач. Силы в червячном зацеплении. Кинематика цепной передачи конструкции приводных цепей. Схемы ременных передач. Профили приводных ремней.
</v>
          </cell>
          <cell r="T40" t="str">
            <v>оборудование</v>
          </cell>
          <cell r="U40">
            <v>1</v>
          </cell>
          <cell r="V40" t="str">
            <v>шт( на 25 раб. места)</v>
          </cell>
          <cell r="W40">
            <v>1</v>
          </cell>
          <cell r="X40" t="str">
            <v>ФБ</v>
          </cell>
        </row>
        <row r="41">
          <cell r="A41">
            <v>5</v>
          </cell>
          <cell r="B41" t="str">
            <v xml:space="preserve">Монитор </v>
          </cell>
          <cell r="C41" t="str">
            <v>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v>
          </cell>
          <cell r="D41" t="str">
            <v>Оборудование IT</v>
          </cell>
          <cell r="E41">
            <v>1</v>
          </cell>
          <cell r="F41" t="str">
            <v>шт ( на 2 раб.места)</v>
          </cell>
          <cell r="G41">
            <v>13</v>
          </cell>
          <cell r="H41" t="str">
            <v>ФБ</v>
          </cell>
          <cell r="I41" t="str">
            <v>Подведение/ отведение ГХВС (при необходимости) :  не требуется</v>
          </cell>
          <cell r="J41"/>
          <cell r="K41"/>
          <cell r="L41"/>
          <cell r="M41"/>
          <cell r="N41"/>
          <cell r="O41"/>
          <cell r="P41"/>
          <cell r="Q41">
            <v>7</v>
          </cell>
          <cell r="R41" t="str">
            <v>Комплект "Динамическая балансировка ротора"</v>
          </cell>
          <cell r="S41" t="str">
            <v xml:space="preserve"> В состае
1. Балансировочный стенд.2. Блок управления.3. Грузы для создания дисбаланса, 20 г.4. Грузы корректировочные, 15 и 8 г.5. Шнур сетевой.6. Ключ рожковый 12 мм.7. Ключ имбусовый 2,5 мм.8. Паспорт изделия.9. Руководство по эксплуатации.10. Методические рекомендации по проведению лабораторных работ.
• Габариты стенда: 580 х 300 х 220 мм.
• Габариты блока управления:   230 х 220 х 80 мм.
</v>
          </cell>
          <cell r="T41" t="str">
            <v>оборудование</v>
          </cell>
          <cell r="U41">
            <v>1</v>
          </cell>
          <cell r="V41" t="str">
            <v>шт( на 25 раб. места)</v>
          </cell>
          <cell r="W41">
            <v>1</v>
          </cell>
          <cell r="X41" t="str">
            <v>ФБ</v>
          </cell>
        </row>
        <row r="42">
          <cell r="A42" t="str">
            <v>Рабочее место преподавателя/мастера производственного обучения</v>
          </cell>
          <cell r="B42"/>
          <cell r="C42"/>
          <cell r="D42"/>
          <cell r="E42"/>
          <cell r="F42"/>
          <cell r="G42"/>
          <cell r="H42"/>
          <cell r="I42" t="str">
            <v>Подведение сжатого воздуха (при необходимости): не требуется</v>
          </cell>
          <cell r="J42"/>
          <cell r="K42"/>
          <cell r="L42"/>
          <cell r="M42"/>
          <cell r="N42"/>
          <cell r="O42"/>
          <cell r="P42"/>
          <cell r="Q42">
            <v>8</v>
          </cell>
          <cell r="R42" t="str">
            <v>Комплект учебно-лабораторного оборудования "Вибрационная диагностика дисбаланса"</v>
          </cell>
          <cell r="S42" t="str">
            <v xml:space="preserve"> В состав  стенда должны входить:  Рама. Электродвигатель.Частотный преобразователь. Муфта. Ротор с дисками. Комплект грузов. Датчик оборотов.Акселерометр.Комплект проводов.Электропитание: 220 В, 50 Гц. Габариты:   600 х 300 х 400 мм.
</v>
          </cell>
          <cell r="T42" t="str">
            <v>оборудование</v>
          </cell>
          <cell r="U42">
            <v>1</v>
          </cell>
          <cell r="V42" t="str">
            <v>шт( на 25 раб. места)</v>
          </cell>
          <cell r="W42">
            <v>1</v>
          </cell>
          <cell r="X42" t="str">
            <v>ФБ</v>
          </cell>
        </row>
        <row r="43">
          <cell r="A43" t="str">
            <v xml:space="preserve">Требования к обеспечению зоны (коммуникации, площадь, сети, количество рабочих мест и др.): </v>
          </cell>
          <cell r="B43"/>
          <cell r="C43"/>
          <cell r="D43"/>
          <cell r="E43"/>
          <cell r="F43"/>
          <cell r="G43"/>
          <cell r="H43"/>
          <cell r="I43" t="str">
            <v>№</v>
          </cell>
          <cell r="J43" t="str">
            <v xml:space="preserve">Наименование </v>
          </cell>
          <cell r="K43" t="str">
            <v>Краткие (рамочные) технические характеристики</v>
          </cell>
          <cell r="L43" t="str">
            <v>Вид</v>
          </cell>
          <cell r="M43" t="str">
            <v>Количество</v>
          </cell>
          <cell r="N43" t="str">
            <v>Единица измерения</v>
          </cell>
          <cell r="O43" t="str">
            <v>Итоговое количество</v>
          </cell>
          <cell r="P43" t="str">
            <v>Источник финансирования</v>
          </cell>
          <cell r="Q43">
            <v>9</v>
          </cell>
          <cell r="R43" t="str">
            <v>Модель на подставке "Червячный редуктор"</v>
          </cell>
          <cell r="S43" t="str">
            <v xml:space="preserve">    Представляет собой основание с закрепленным червячным редуктором. На корпусе редуктора   выполнен разрез, обеспечивающий визуальное ознакомление с элементами червячной передачи.Габариты:  350 х 230 х 350 мм. Вес: не более 20 кг.
</v>
          </cell>
          <cell r="T43" t="str">
            <v>оборудование</v>
          </cell>
          <cell r="U43">
            <v>1</v>
          </cell>
          <cell r="V43" t="str">
            <v>шт( на 25 раб. места)</v>
          </cell>
          <cell r="W43">
            <v>1</v>
          </cell>
          <cell r="X43" t="str">
            <v>ФБ</v>
          </cell>
        </row>
        <row r="44">
          <cell r="A44" t="str">
            <v>Площадь зоны: не менее 106,3 кв.м.</v>
          </cell>
          <cell r="B44"/>
          <cell r="C44"/>
          <cell r="D44"/>
          <cell r="E44"/>
          <cell r="F44"/>
          <cell r="G44"/>
          <cell r="H44"/>
          <cell r="I44">
            <v>1</v>
          </cell>
          <cell r="J44" t="str">
            <v>Компьютер</v>
          </cell>
          <cell r="K44" t="str">
            <v>Компьютеры серии C - модели для офиса, обеспечивающие оптимальную производительность в офисных приложениях. Компьютеры этой серии, как правило, имеют встроенное видео и оснащаются адаптером локальной сети. Данные устройство имеют в своем составе встроенные мультимедиа устройсва (колонки и вэб-камера).
Вариант исполнения – Моноблок
Диагональ монитора: 21,5 дюйма
Частота процессора: от 1.6 до 4.2 ГГц
Количество ядер: 4 ядра
Объем оперативной памяти: 16 Гб
Объем жесткого диска: 256 Гб
Тип жесткого диска: SSD
Наличие беспроводной сети Wi-Fi
Стандарт Wi-Fi: WiFi AC (a/b/g/n/ac)
Наличие сетевого адаптера Ethernet
Скорость сетевого подключения: 1 Гбит/с
Наличие встроенной веб камеры
Наличие встроенных стереодинамиков
Наличие дополнительных разъемов USB 3.0 (2.0): не менее 3 штук.
Наличие клавиатуры и мышки.
Наличие предустановленной ОС.</v>
          </cell>
          <cell r="L44" t="str">
            <v>Оборудование IT</v>
          </cell>
          <cell r="M44">
            <v>1</v>
          </cell>
          <cell r="N44" t="str">
            <v>шт</v>
          </cell>
          <cell r="O44">
            <v>1</v>
          </cell>
          <cell r="P44" t="str">
            <v>ФБ</v>
          </cell>
          <cell r="Q44">
            <v>10</v>
          </cell>
          <cell r="R44" t="str">
            <v xml:space="preserve">Автоматизированный лабораторный комплекс «Детали машин - редуктор червячный" </v>
          </cell>
          <cell r="S44" t="str">
            <v xml:space="preserve">  комплект поставки:  стенд учебный «Детали машин – редуктор червячный»;ПЭВМ (ноутбук);  программа для работы со стендом (установлена на ноутбуке); руководство по эксплуатации,  руководство по выполнению лабораторных работ , руководство по эксплуатации частотного преобразователя .  паспорт. Напряжение питания не менее, В 220
</v>
          </cell>
          <cell r="T44" t="str">
            <v>оборудование</v>
          </cell>
          <cell r="U44">
            <v>1</v>
          </cell>
          <cell r="V44" t="str">
            <v>шт( на 25 раб. места)</v>
          </cell>
          <cell r="W44">
            <v>1</v>
          </cell>
          <cell r="X44" t="str">
            <v>ФБ</v>
          </cell>
        </row>
        <row r="45">
          <cell r="A45" t="str">
            <v xml:space="preserve">Освещение: Допустимо верхнее искусственное освещение ( не менее 300 люкс) </v>
          </cell>
          <cell r="B45"/>
          <cell r="C45"/>
          <cell r="D45"/>
          <cell r="E45"/>
          <cell r="F45"/>
          <cell r="G45"/>
          <cell r="H45"/>
          <cell r="I45">
            <v>2</v>
          </cell>
          <cell r="J45" t="str">
            <v>МФУ</v>
          </cell>
          <cell r="K45" t="str">
            <v xml:space="preserve">Тип - МФУ лазерное
Функции устройства - принтер, сканер, копир, факс
Принтер
Технология печати - лазерная
Цветность печати - черно-белая
Максимальный формат - A4
Максимальное разрешение черно-белой печати -1200x1200 dpi
Скорость черно-белой печати (стр/мин) - 30 стр/мин (А4)
Сканер
Оптическое разрешение сканера - 4800x4800 dpi
Скорость сканирования - 40 стр/мин
Максимальный формат бумаги (сканер)  - A4 (210x297)
Копир
Максимальное разрешение копира - 1200x1200 dpi
Скорость копирования - 30 стр/мин
Максимальное количество копий за цикл - 99
Габариты, вес
Глубина -397 мм
Ширина - 401 мм
Высота - 365 мм
Вес - 11.5 кг
</v>
          </cell>
          <cell r="L45" t="str">
            <v>Оборудование IT</v>
          </cell>
          <cell r="M45">
            <v>1</v>
          </cell>
          <cell r="N45" t="str">
            <v>шт</v>
          </cell>
          <cell r="O45">
            <v>1</v>
          </cell>
          <cell r="P45" t="str">
            <v>ФБ</v>
          </cell>
          <cell r="Q45">
            <v>11</v>
          </cell>
          <cell r="R45" t="str">
            <v xml:space="preserve">Автоматизированный лабораторный комплекс «Детали машин - редуктор цилиндрический" </v>
          </cell>
          <cell r="S45" t="str">
            <v xml:space="preserve"> Состав: Редуктор цилиндрический; электродвигатель; частотный преобразователь; устройство создания нагрузки; система измерения моментов на входном и выходном валу редуктора, частоты вращения входного вала; плата АЦП; ноутбук</v>
          </cell>
          <cell r="T45" t="str">
            <v>оборудование</v>
          </cell>
          <cell r="U45">
            <v>1</v>
          </cell>
          <cell r="V45" t="str">
            <v>шт( на 25 раб. места)</v>
          </cell>
          <cell r="W45">
            <v>1</v>
          </cell>
          <cell r="X45" t="str">
            <v>ФБ</v>
          </cell>
        </row>
        <row r="46">
          <cell r="A46" t="str">
            <v>Интернет : Подключение ПК к проводному интернету (кабель -канал 30 м, кабель 5е, 1 бухта, сетевая розетка 16 шт)</v>
          </cell>
          <cell r="B46"/>
          <cell r="C46"/>
          <cell r="D46"/>
          <cell r="E46"/>
          <cell r="F46"/>
          <cell r="G46"/>
          <cell r="H46"/>
          <cell r="I46">
            <v>3</v>
          </cell>
          <cell r="J46" t="str">
            <v>Стол учителя однотумбовый</v>
          </cell>
          <cell r="K46" t="str">
            <v>Стол изготовлен из ЛДСП 16 мм, торцы столешницы отделаны противоударной кромкой ПВХ 1 мм. Ящики тумбы на роликовых направляющих, комплектуются пластиковыми ручками.
Ширина: 1500 мм
Глубина: 625 мм
Высота: 750 мм</v>
          </cell>
          <cell r="L46" t="str">
            <v>Мебель</v>
          </cell>
          <cell r="M46">
            <v>1</v>
          </cell>
          <cell r="N46" t="str">
            <v>шт</v>
          </cell>
          <cell r="O46">
            <v>1</v>
          </cell>
          <cell r="P46" t="str">
            <v>РБ</v>
          </cell>
          <cell r="Q46" t="str">
            <v>Рабочее место учащегося</v>
          </cell>
          <cell r="R46"/>
          <cell r="S46"/>
          <cell r="T46"/>
          <cell r="U46"/>
          <cell r="V46"/>
          <cell r="W46"/>
          <cell r="X46"/>
        </row>
        <row r="47">
          <cell r="A47" t="str">
            <v xml:space="preserve">Электричество: 220 Вольт подключения к сети  (30 розеток, кабель -канал 50 м, кабель электрический)	</v>
          </cell>
          <cell r="B47"/>
          <cell r="C47"/>
          <cell r="D47"/>
          <cell r="E47"/>
          <cell r="F47"/>
          <cell r="G47"/>
          <cell r="H47"/>
          <cell r="I47">
            <v>4</v>
          </cell>
          <cell r="J47" t="str">
            <v>Стул преподавателя</v>
          </cell>
          <cell r="K47" t="str">
            <v xml:space="preserve"> Вес - 7,2 кг
Размеры
Ширина сиденья 45
Глубина сиденья 44
Высота 79
Высота спинки 31
Высота сиденья от пола 48</v>
          </cell>
          <cell r="L47" t="str">
            <v>Мебель</v>
          </cell>
          <cell r="M47">
            <v>1</v>
          </cell>
          <cell r="N47" t="str">
            <v>шт</v>
          </cell>
          <cell r="O47">
            <v>1</v>
          </cell>
          <cell r="P47" t="str">
            <v>ФБ</v>
          </cell>
          <cell r="Q47" t="str">
            <v>Требования к обеспечению зоны (коммуникации, площадь, сети, количество рабочих мест и др.):</v>
          </cell>
          <cell r="R47"/>
          <cell r="S47"/>
          <cell r="T47"/>
          <cell r="U47"/>
          <cell r="V47"/>
          <cell r="W47"/>
          <cell r="X47"/>
        </row>
        <row r="48">
          <cell r="A48" t="str">
            <v>Контур заземления для электропитания и сети слаботочных подключений (при необходимости) : не требуется</v>
          </cell>
          <cell r="B48"/>
          <cell r="C48"/>
          <cell r="D48"/>
          <cell r="E48"/>
          <cell r="F48"/>
          <cell r="G48"/>
          <cell r="H48"/>
          <cell r="I48">
            <v>5</v>
          </cell>
          <cell r="J48" t="str">
            <v>Источник бесперебойного питания</v>
          </cell>
          <cell r="K48" t="str">
            <v>ИБП линейно-интерактивный (line-interactive); обеспечивает стабилизацию напряжения на выходе; при этом частоты на входе и выходе совпадают. Источник бесперебойного питания APC Back-UPS Pro, Line-Interactive, 900VA / 865W, Tower, IEC, LCD, Serial+USB, подкл. доп. батарей</v>
          </cell>
          <cell r="L48" t="str">
            <v>Оборудование IT</v>
          </cell>
          <cell r="M48">
            <v>1</v>
          </cell>
          <cell r="N48" t="str">
            <v>шт</v>
          </cell>
          <cell r="O48">
            <v>1</v>
          </cell>
          <cell r="P48" t="str">
            <v>ФБ</v>
          </cell>
          <cell r="Q48" t="str">
            <v>Площадь зоны: не менее 53,8 кв.м.</v>
          </cell>
          <cell r="R48"/>
          <cell r="S48"/>
          <cell r="T48"/>
          <cell r="U48"/>
          <cell r="V48"/>
          <cell r="W48"/>
          <cell r="X48"/>
        </row>
        <row r="49">
          <cell r="A49" t="str">
            <v>Покрытие пола: линолиум  -106,3 м2  на всю зону</v>
          </cell>
          <cell r="B49"/>
          <cell r="C49"/>
          <cell r="D49"/>
          <cell r="E49"/>
          <cell r="F49"/>
          <cell r="G49"/>
          <cell r="H49"/>
          <cell r="I49" t="str">
            <v>Охрана труда и техника безопасности</v>
          </cell>
          <cell r="J49"/>
          <cell r="K49"/>
          <cell r="L49"/>
          <cell r="M49"/>
          <cell r="N49"/>
          <cell r="O49"/>
          <cell r="P49"/>
          <cell r="Q49" t="str">
            <v xml:space="preserve">Освещение: Допустимо верхнее искусственное освещение ( не менее 200 люкс) </v>
          </cell>
          <cell r="R49"/>
          <cell r="S49"/>
          <cell r="T49"/>
          <cell r="U49"/>
          <cell r="V49"/>
          <cell r="W49"/>
          <cell r="X49"/>
        </row>
        <row r="50">
          <cell r="A50" t="str">
            <v>Подведение/ отведение ГХВС (при необходимости) : не требуется</v>
          </cell>
          <cell r="B50"/>
          <cell r="C50"/>
          <cell r="D50"/>
          <cell r="E50"/>
          <cell r="F50"/>
          <cell r="G50"/>
          <cell r="H50"/>
          <cell r="I50" t="str">
            <v>№</v>
          </cell>
          <cell r="J50" t="str">
            <v xml:space="preserve">Наименование </v>
          </cell>
          <cell r="K50" t="str">
            <v>Краткие (рамочные) технические характеристики</v>
          </cell>
          <cell r="L50" t="str">
            <v>Вид</v>
          </cell>
          <cell r="M50" t="str">
            <v>Количество</v>
          </cell>
          <cell r="N50" t="str">
            <v>Единица измерения</v>
          </cell>
          <cell r="O50" t="str">
            <v>Итоговое количество</v>
          </cell>
          <cell r="P50" t="str">
            <v>Источник финансирования</v>
          </cell>
          <cell r="Q50" t="str">
            <v>Интернет : Подключение ноутбуков к беспроводному интернету (с возможностью подключения к проводному интернету)</v>
          </cell>
          <cell r="R50"/>
          <cell r="S50"/>
          <cell r="T50"/>
          <cell r="U50"/>
          <cell r="V50"/>
          <cell r="W50"/>
          <cell r="X50"/>
        </row>
        <row r="51">
          <cell r="A51" t="str">
            <v>Подведение сжатого воздуха (при необходимости): не требуется</v>
          </cell>
          <cell r="B51"/>
          <cell r="C51"/>
          <cell r="D51"/>
          <cell r="E51"/>
          <cell r="F51"/>
          <cell r="G51"/>
          <cell r="H51"/>
          <cell r="I51">
            <v>1</v>
          </cell>
          <cell r="J51" t="str">
            <v>Аптечка</v>
          </cell>
          <cell r="K51" t="str">
            <v>Набор перевязочных материалов, инструментов и приспособлений, предназначенных для оказания первой помощи. Может также содержать лекарственные средства для оказания медикаментозной помощи и медицинской помощи.</v>
          </cell>
          <cell r="L51" t="str">
            <v>Охрана труда</v>
          </cell>
          <cell r="M51">
            <v>1</v>
          </cell>
          <cell r="N51" t="str">
            <v>шт</v>
          </cell>
          <cell r="O51">
            <v>1</v>
          </cell>
          <cell r="P51" t="str">
            <v>в наличии</v>
          </cell>
          <cell r="Q51" t="str">
            <v xml:space="preserve">Электричество: ___ подключения к сети по (220 Вольт и 380 Вольт) </v>
          </cell>
          <cell r="R51"/>
          <cell r="S51"/>
          <cell r="T51"/>
          <cell r="U51"/>
          <cell r="V51"/>
          <cell r="W51"/>
          <cell r="X51"/>
        </row>
        <row r="52">
          <cell r="A52" t="str">
            <v>№</v>
          </cell>
          <cell r="B52" t="str">
            <v xml:space="preserve">Наименование </v>
          </cell>
          <cell r="C52" t="str">
            <v>Краткие (рамочные) технические характеристики</v>
          </cell>
          <cell r="D52" t="str">
            <v>Вид</v>
          </cell>
          <cell r="E52" t="str">
            <v>Количество</v>
          </cell>
          <cell r="F52" t="str">
            <v>Единица измерения</v>
          </cell>
          <cell r="G52" t="str">
            <v>Итоговое количество</v>
          </cell>
          <cell r="H52" t="str">
            <v>Источник финансирования</v>
          </cell>
          <cell r="I52">
            <v>2</v>
          </cell>
          <cell r="J52" t="str">
            <v xml:space="preserve">Огнетушитель порошковый </v>
          </cell>
          <cell r="K52" t="str">
            <v>Предназначен для ликвидации пожаров классов B, C, E и предотвращения горения электрооборудования напряжением не более 1000 В. Внутри металлического корпуса под давлением 16 атм находится огнетушащее средство. Довольно прост в применении благодаря запорному устройству, которое гарантирует легкое закрытие и открытие. Рекомендуется к использованию при температуре от -20 до +50°C. На головке устройства расположен манометр, позволяющий визуально определить его работоспособность. Требует перезарядки раз в 5 лет, а также при нахождении стрелки манометра в красной зоне. Отличается универсальностью, имеет большую огне-подавляющую способность.</v>
          </cell>
          <cell r="L52" t="str">
            <v>Охрана труда</v>
          </cell>
          <cell r="M52">
            <v>1</v>
          </cell>
          <cell r="N52" t="str">
            <v>шт</v>
          </cell>
          <cell r="O52">
            <v>1</v>
          </cell>
          <cell r="P52" t="str">
            <v>в наличии</v>
          </cell>
          <cell r="Q52" t="str">
            <v>Контур заземления для электропитания и сети слаботочных подключений (при необходимости) : не требуется</v>
          </cell>
          <cell r="R52"/>
          <cell r="S52"/>
          <cell r="T52"/>
          <cell r="U52"/>
          <cell r="V52"/>
          <cell r="W52"/>
          <cell r="X52"/>
        </row>
        <row r="53">
          <cell r="A53">
            <v>1</v>
          </cell>
          <cell r="B53" t="str">
            <v>Компьютер</v>
          </cell>
          <cell r="C53" t="str">
            <v>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v>
          </cell>
          <cell r="D53" t="str">
            <v>Оборудование IT</v>
          </cell>
          <cell r="E53">
            <v>1</v>
          </cell>
          <cell r="F53" t="str">
            <v>шт</v>
          </cell>
          <cell r="G53">
            <v>1</v>
          </cell>
          <cell r="H53" t="str">
            <v>ФБ</v>
          </cell>
          <cell r="Q53" t="str">
            <v>Покрытие пола: линолеум - 53,8 м2 на всю зону</v>
          </cell>
          <cell r="R53"/>
          <cell r="S53"/>
          <cell r="T53"/>
          <cell r="U53"/>
          <cell r="V53"/>
          <cell r="W53"/>
          <cell r="X53"/>
        </row>
        <row r="54">
          <cell r="A54">
            <v>2</v>
          </cell>
          <cell r="B54" t="str">
            <v xml:space="preserve">Монитор </v>
          </cell>
          <cell r="C54" t="str">
            <v>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v>
          </cell>
          <cell r="D54" t="str">
            <v>Оборудование IT</v>
          </cell>
          <cell r="E54">
            <v>1</v>
          </cell>
          <cell r="F54" t="str">
            <v>шт</v>
          </cell>
          <cell r="G54">
            <v>1</v>
          </cell>
          <cell r="H54" t="str">
            <v>ФБ</v>
          </cell>
          <cell r="Q54" t="str">
            <v>Подведение/ отведение ГХВС (при необходимости) : не требуется</v>
          </cell>
          <cell r="R54"/>
          <cell r="S54"/>
          <cell r="T54"/>
          <cell r="U54"/>
          <cell r="V54"/>
          <cell r="W54"/>
          <cell r="X54"/>
        </row>
        <row r="55">
          <cell r="A55">
            <v>3</v>
          </cell>
          <cell r="B55" t="str">
            <v>Колонки</v>
          </cell>
          <cell r="C55" t="str">
            <v>Акустический тип 2.0
Суммарная звуковая мощность 42 Вт
Частотный диапазон 75 Гц - 18 КГц
Отношение сигнал/шум 85 дБ</v>
          </cell>
          <cell r="D55" t="str">
            <v>Оборудование IT</v>
          </cell>
          <cell r="E55">
            <v>1</v>
          </cell>
          <cell r="F55" t="str">
            <v>шт</v>
          </cell>
          <cell r="G55">
            <v>1</v>
          </cell>
          <cell r="H55" t="str">
            <v>ФБ</v>
          </cell>
          <cell r="Q55" t="str">
            <v>Подведение сжатого воздуха (при необходимости): не требуется</v>
          </cell>
          <cell r="R55"/>
          <cell r="S55"/>
          <cell r="T55"/>
          <cell r="U55"/>
          <cell r="V55"/>
          <cell r="W55"/>
          <cell r="X55"/>
        </row>
        <row r="56">
          <cell r="A56">
            <v>4</v>
          </cell>
          <cell r="B56" t="str">
            <v>Стеллаж для документов</v>
          </cell>
          <cell r="C56" t="str">
            <v>серый, 768х370х1997 мм</v>
          </cell>
          <cell r="D56" t="str">
            <v>Мебель</v>
          </cell>
          <cell r="E56">
            <v>1</v>
          </cell>
          <cell r="F56" t="str">
            <v>шт</v>
          </cell>
          <cell r="G56">
            <v>1</v>
          </cell>
          <cell r="H56" t="str">
            <v>ФБ</v>
          </cell>
          <cell r="Q56" t="str">
            <v>№</v>
          </cell>
          <cell r="R56" t="str">
            <v>Наименование</v>
          </cell>
          <cell r="S56" t="str">
            <v>Краткие (рамочные) технические характеристики</v>
          </cell>
          <cell r="T56" t="str">
            <v>Вид</v>
          </cell>
          <cell r="U56" t="str">
            <v>Количество</v>
          </cell>
          <cell r="V56" t="str">
            <v>Единица измерения</v>
          </cell>
          <cell r="W56" t="str">
            <v>Итоговое количество</v>
          </cell>
          <cell r="X56" t="str">
            <v>Источник финансирования</v>
          </cell>
        </row>
        <row r="57">
          <cell r="A57">
            <v>5</v>
          </cell>
          <cell r="B57" t="str">
            <v>Офисный стол</v>
          </cell>
          <cell r="C57" t="str">
            <v>серый, 1400х750х750 мм</v>
          </cell>
          <cell r="D57" t="str">
            <v>Мебель</v>
          </cell>
          <cell r="E57">
            <v>1</v>
          </cell>
          <cell r="F57" t="str">
            <v>шт</v>
          </cell>
          <cell r="G57">
            <v>1</v>
          </cell>
          <cell r="H57" t="str">
            <v>ФБ</v>
          </cell>
          <cell r="Q57">
            <v>1</v>
          </cell>
          <cell r="R57" t="str">
            <v>Стул ученический</v>
          </cell>
          <cell r="S57" t="str">
            <v xml:space="preserve"> Каркас стула изготовлен из плоско-овальной трубы 30х15х1,2 мм, 38х20х1,2 мм та 50х30х1,2 с нанесением порошковой краски.  </v>
          </cell>
          <cell r="T57" t="str">
            <v>Мебель</v>
          </cell>
          <cell r="U57">
            <v>1</v>
          </cell>
          <cell r="V57" t="str">
            <v xml:space="preserve"> шт.( на 1 раб.место)</v>
          </cell>
          <cell r="W57">
            <v>24</v>
          </cell>
          <cell r="X57" t="str">
            <v>ФБ</v>
          </cell>
        </row>
        <row r="58">
          <cell r="A58">
            <v>6</v>
          </cell>
          <cell r="B58" t="str">
            <v>Тумба подкатная</v>
          </cell>
          <cell r="C58" t="str">
            <v>серый, 400х420х610 мм, 3 ящика</v>
          </cell>
          <cell r="D58" t="str">
            <v>Мебель</v>
          </cell>
          <cell r="E58">
            <v>1</v>
          </cell>
          <cell r="F58" t="str">
            <v>шт</v>
          </cell>
          <cell r="G58">
            <v>1</v>
          </cell>
          <cell r="H58" t="str">
            <v>ФБ</v>
          </cell>
          <cell r="Q58">
            <v>2</v>
          </cell>
          <cell r="R58" t="str">
            <v>Парта двухместная</v>
          </cell>
          <cell r="S58" t="str">
            <v xml:space="preserve">Стол ученический двухместный регулируемый по высоте для ростовых групп № 4-6 с наружными размерами 1200х500 мм. </v>
          </cell>
          <cell r="T58" t="str">
            <v>Мебель</v>
          </cell>
          <cell r="U58">
            <v>1</v>
          </cell>
          <cell r="V58" t="str">
            <v xml:space="preserve"> шт.( на 2 раб.места)</v>
          </cell>
          <cell r="W58">
            <v>12</v>
          </cell>
          <cell r="X58" t="str">
            <v>ФБ</v>
          </cell>
        </row>
        <row r="59">
          <cell r="A59">
            <v>7</v>
          </cell>
          <cell r="B59" t="str">
            <v>Подставка под системный блок</v>
          </cell>
          <cell r="C59" t="str">
            <v>Высота:150мм Глубина:325ммШирина:330мм</v>
          </cell>
          <cell r="D59"/>
          <cell r="E59">
            <v>1</v>
          </cell>
          <cell r="F59" t="str">
            <v>шт</v>
          </cell>
          <cell r="G59">
            <v>1</v>
          </cell>
          <cell r="H59" t="str">
            <v>ФБ</v>
          </cell>
          <cell r="Q59">
            <v>3</v>
          </cell>
          <cell r="R59" t="str">
            <v>Стул с пюпитром</v>
          </cell>
          <cell r="S59" t="str">
            <v>Офисный стул со столиком. Оснащен высокими подлокотниками и пюпитром, которые позволяет делать записи. Каркас покрыт порошковой краской черного цвета.</v>
          </cell>
          <cell r="T59" t="str">
            <v>Мебель</v>
          </cell>
          <cell r="U59">
            <v>1</v>
          </cell>
          <cell r="V59" t="str">
            <v xml:space="preserve"> шт.( на 25 раб.мест )</v>
          </cell>
          <cell r="W59">
            <v>1</v>
          </cell>
          <cell r="X59" t="str">
            <v>ФБ</v>
          </cell>
        </row>
        <row r="60">
          <cell r="A60">
            <v>8</v>
          </cell>
          <cell r="B60" t="str">
            <v>Стул</v>
          </cell>
          <cell r="C60" t="str">
            <v>черное (сетка/ткань, пластик)</v>
          </cell>
          <cell r="D60" t="str">
            <v>Мебель</v>
          </cell>
          <cell r="E60">
            <v>1</v>
          </cell>
          <cell r="F60" t="str">
            <v>шт</v>
          </cell>
          <cell r="G60">
            <v>1</v>
          </cell>
          <cell r="H60" t="str">
            <v>ФБ</v>
          </cell>
          <cell r="Q60" t="str">
            <v>Рабочее место преподавателя/мастера производственного обучения</v>
          </cell>
          <cell r="R60"/>
          <cell r="S60"/>
          <cell r="T60"/>
          <cell r="U60"/>
          <cell r="V60"/>
          <cell r="W60"/>
          <cell r="X60"/>
        </row>
        <row r="61">
          <cell r="A61" t="str">
            <v>Охрана труда и техника безопасности</v>
          </cell>
          <cell r="B61"/>
          <cell r="C61"/>
          <cell r="D61"/>
          <cell r="E61"/>
          <cell r="F61"/>
          <cell r="G61"/>
          <cell r="H61"/>
          <cell r="Q61" t="str">
            <v>Требования к обеспечению зоны (коммуникации, площадь, сети, количество рабочих мест и др.):</v>
          </cell>
          <cell r="R61"/>
          <cell r="S61"/>
          <cell r="T61"/>
          <cell r="U61"/>
          <cell r="V61"/>
          <cell r="W61"/>
          <cell r="X61"/>
        </row>
        <row r="62">
          <cell r="A62" t="str">
            <v>№</v>
          </cell>
          <cell r="B62" t="str">
            <v xml:space="preserve">Наименование </v>
          </cell>
          <cell r="C62" t="str">
            <v>Краткие (рамочные) технические характеристики</v>
          </cell>
          <cell r="D62" t="str">
            <v>Вид</v>
          </cell>
          <cell r="E62" t="str">
            <v>Количество</v>
          </cell>
          <cell r="F62" t="str">
            <v>Единица измерения</v>
          </cell>
          <cell r="G62" t="str">
            <v>Итоговое количество</v>
          </cell>
          <cell r="H62" t="str">
            <v>Источник финансирования</v>
          </cell>
          <cell r="Q62" t="str">
            <v>Площадь зоны: не менее 10 кв.м.</v>
          </cell>
          <cell r="R62"/>
          <cell r="S62"/>
          <cell r="T62"/>
          <cell r="U62"/>
          <cell r="V62"/>
          <cell r="W62"/>
          <cell r="X62"/>
        </row>
        <row r="63">
          <cell r="A63">
            <v>1</v>
          </cell>
          <cell r="B63" t="str">
            <v>Аптечка</v>
          </cell>
          <cell r="C63" t="str">
            <v>Аптечка первой помощи  по приказу №1331н пластиковый бокс</v>
          </cell>
          <cell r="D63" t="str">
            <v>Охрана труда</v>
          </cell>
          <cell r="E63">
            <v>1</v>
          </cell>
          <cell r="F63" t="str">
            <v>шт</v>
          </cell>
          <cell r="G63">
            <v>1</v>
          </cell>
          <cell r="H63" t="str">
            <v>ВБ</v>
          </cell>
          <cell r="Q63" t="str">
            <v xml:space="preserve">Освещение: Допустимо верхнее искусственное освещение ( не менее 200 люкс) </v>
          </cell>
          <cell r="R63"/>
          <cell r="S63"/>
          <cell r="T63"/>
          <cell r="U63"/>
          <cell r="V63"/>
          <cell r="W63"/>
          <cell r="X63"/>
        </row>
        <row r="64">
          <cell r="A64">
            <v>2</v>
          </cell>
          <cell r="B64" t="str">
            <v>Огнетушитель</v>
          </cell>
          <cell r="C64" t="str">
            <v>Огнетушитель порошковый </v>
          </cell>
          <cell r="D64" t="str">
            <v>Охрана труда</v>
          </cell>
          <cell r="E64">
            <v>1</v>
          </cell>
          <cell r="F64" t="str">
            <v>шт</v>
          </cell>
          <cell r="G64">
            <v>1</v>
          </cell>
          <cell r="H64" t="str">
            <v>ВБ</v>
          </cell>
          <cell r="Q64" t="str">
            <v>Интернет : Подключение ноутбуков к беспроводному интернету (с возможностью подключения к проводному интернету)</v>
          </cell>
          <cell r="R64"/>
          <cell r="S64"/>
          <cell r="T64"/>
          <cell r="U64"/>
          <cell r="V64"/>
          <cell r="W64"/>
          <cell r="X64"/>
        </row>
        <row r="65">
          <cell r="Q65" t="str">
            <v xml:space="preserve">Электричество: ___ подключения к сети по (220 Вольт и 380 Вольт) </v>
          </cell>
          <cell r="R65"/>
          <cell r="S65"/>
          <cell r="T65"/>
          <cell r="U65"/>
          <cell r="V65"/>
          <cell r="W65"/>
          <cell r="X65"/>
        </row>
        <row r="66">
          <cell r="Q66" t="str">
            <v>Контур заземления для электропитания и сети слаботочных подключений (при необходимости) : не требуется</v>
          </cell>
          <cell r="R66"/>
          <cell r="S66"/>
          <cell r="T66"/>
          <cell r="U66"/>
          <cell r="V66"/>
          <cell r="W66"/>
          <cell r="X66"/>
        </row>
        <row r="67">
          <cell r="Q67" t="str">
            <v>Покрытие пола: линолеум - 10 м2 на всю зону</v>
          </cell>
          <cell r="R67"/>
          <cell r="S67"/>
          <cell r="T67"/>
          <cell r="U67"/>
          <cell r="V67"/>
          <cell r="W67"/>
          <cell r="X67"/>
        </row>
        <row r="68">
          <cell r="Q68" t="str">
            <v>Подведение/ отведение ГХВС (при необходимости) : не требуется</v>
          </cell>
          <cell r="R68"/>
          <cell r="S68"/>
          <cell r="T68"/>
          <cell r="U68"/>
          <cell r="V68"/>
          <cell r="W68"/>
          <cell r="X68"/>
        </row>
        <row r="69">
          <cell r="Q69" t="str">
            <v>Подведение сжатого воздуха (при необходимости): не требуется</v>
          </cell>
          <cell r="R69"/>
          <cell r="S69"/>
          <cell r="T69"/>
          <cell r="U69"/>
          <cell r="V69"/>
          <cell r="W69"/>
          <cell r="X69"/>
        </row>
        <row r="70">
          <cell r="Q70" t="str">
            <v>№</v>
          </cell>
          <cell r="R70" t="str">
            <v>Наименование</v>
          </cell>
          <cell r="S70" t="str">
            <v>Краткие (рамочные) технические характеристики</v>
          </cell>
          <cell r="T70" t="str">
            <v>Вид</v>
          </cell>
          <cell r="U70" t="str">
            <v>Количество</v>
          </cell>
          <cell r="V70" t="str">
            <v>Единица измерения</v>
          </cell>
          <cell r="W70" t="str">
            <v>Итоговое количество</v>
          </cell>
          <cell r="X70" t="str">
            <v>Источник финансирования</v>
          </cell>
        </row>
        <row r="71">
          <cell r="Q71">
            <v>1</v>
          </cell>
          <cell r="R71" t="str">
            <v>Письменный стол двухтумбовый</v>
          </cell>
          <cell r="S71" t="str">
            <v xml:space="preserve">  Наружные габариты стола в сборе не менее  1600х750 мм, высота 750 мм.  Габариты тумбы 450(ш)х450(г)х550(в) мм. </v>
          </cell>
          <cell r="T71" t="str">
            <v>Мебель</v>
          </cell>
          <cell r="U71">
            <v>1</v>
          </cell>
          <cell r="V71" t="str">
            <v>шт</v>
          </cell>
          <cell r="W71">
            <v>1</v>
          </cell>
          <cell r="X71" t="str">
            <v>ФБ</v>
          </cell>
        </row>
        <row r="72">
          <cell r="Q72">
            <v>2</v>
          </cell>
          <cell r="R72" t="str">
            <v>Стул</v>
          </cell>
          <cell r="S72" t="str">
            <v>Кресло офисное, регулируемое по высоте с обивкой сиденья и спинки, с двумя подлокотниками, на роликовых опорах. Механизм регулировки по высоте – газлифт.</v>
          </cell>
          <cell r="T72" t="str">
            <v>Мебель</v>
          </cell>
          <cell r="U72">
            <v>1</v>
          </cell>
          <cell r="V72" t="str">
            <v>шт</v>
          </cell>
          <cell r="W72">
            <v>1</v>
          </cell>
          <cell r="X72" t="str">
            <v>ФБ</v>
          </cell>
        </row>
        <row r="73">
          <cell r="Q73">
            <v>3</v>
          </cell>
          <cell r="R73" t="str">
            <v>Компьютер с ПО ( мышь,клавиатура)</v>
          </cell>
          <cell r="S73" t="str">
            <v xml:space="preserve">Диагональ экрана не менее 15`6 с разрешением не менее Full HD 1920x1080, Оперативной памяти не менее 4Gb, Объем HDD\SSD не менее 500Gb\256Gb, видеокарта с объемом памяти не менее 4Gb   , процессор не менее 3,2 ГГц с поддержкой виртуализации или аналог, клавиатура(Тип клавиатуры: мембранная,Интерфейс: USB,Длина провода не менее1.66 метр,Питание: проводное,Тип питания: USB,Бесшумное нажатие клавиш).Тип мыши: оптическаяИнтерфейс: USBРазрешение dpi: 800,Питание: USB,Тип питания: USB </v>
          </cell>
          <cell r="T73" t="str">
            <v>IT оборудование</v>
          </cell>
          <cell r="U73">
            <v>1</v>
          </cell>
          <cell r="V73" t="str">
            <v>шт</v>
          </cell>
          <cell r="W73">
            <v>1</v>
          </cell>
          <cell r="X73" t="str">
            <v>ФБ</v>
          </cell>
        </row>
        <row r="74">
          <cell r="Q74" t="str">
            <v>Охрана труда и техника безопасности</v>
          </cell>
          <cell r="R74"/>
          <cell r="S74"/>
          <cell r="T74"/>
          <cell r="U74"/>
          <cell r="V74"/>
          <cell r="W74"/>
          <cell r="X74"/>
        </row>
        <row r="75">
          <cell r="Q75" t="str">
            <v>№</v>
          </cell>
          <cell r="R75" t="str">
            <v>Оборудование</v>
          </cell>
          <cell r="S75" t="str">
            <v>Краткие (рамочные) технические характеристики</v>
          </cell>
          <cell r="T75" t="str">
            <v>Вид</v>
          </cell>
          <cell r="U75" t="str">
            <v>Количество</v>
          </cell>
          <cell r="V75" t="str">
            <v>Единица измерения</v>
          </cell>
          <cell r="W75" t="str">
            <v>Итоговое количество</v>
          </cell>
          <cell r="X75" t="str">
            <v>Источник финансирования</v>
          </cell>
        </row>
        <row r="76">
          <cell r="Q76">
            <v>1</v>
          </cell>
          <cell r="R76" t="str">
            <v>Аптечка</v>
          </cell>
          <cell r="S76" t="str">
            <v>Для оказания первой помощи</v>
          </cell>
          <cell r="T76" t="str">
            <v>Охрана труда</v>
          </cell>
          <cell r="U76">
            <v>1</v>
          </cell>
          <cell r="V76" t="str">
            <v>шт</v>
          </cell>
          <cell r="W76">
            <v>1</v>
          </cell>
          <cell r="X76" t="str">
            <v>наличие</v>
          </cell>
        </row>
        <row r="77">
          <cell r="Q77">
            <v>2</v>
          </cell>
          <cell r="R77" t="str">
            <v>Огнетушитель</v>
          </cell>
          <cell r="S77" t="str">
            <v>порошковый</v>
          </cell>
          <cell r="T77" t="str">
            <v>Охрана труда</v>
          </cell>
          <cell r="U77">
            <v>1</v>
          </cell>
          <cell r="V77" t="str">
            <v>шт</v>
          </cell>
          <cell r="W77">
            <v>1</v>
          </cell>
          <cell r="X77" t="str">
            <v>наличие</v>
          </cell>
        </row>
        <row r="78">
          <cell r="Q78">
            <v>3</v>
          </cell>
          <cell r="R78" t="str">
            <v>Санитайзер</v>
          </cell>
          <cell r="S78" t="str">
            <v>252x175x520 мм</v>
          </cell>
          <cell r="T78" t="str">
            <v>Охрана труда</v>
          </cell>
          <cell r="U78">
            <v>1</v>
          </cell>
          <cell r="V78" t="str">
            <v>шт</v>
          </cell>
          <cell r="W78">
            <v>1</v>
          </cell>
          <cell r="X78" t="str">
            <v>наличие</v>
          </cell>
        </row>
        <row r="79">
          <cell r="Q79">
            <v>4</v>
          </cell>
          <cell r="R79" t="str">
            <v xml:space="preserve">Маски медицинские одноразовые </v>
          </cell>
          <cell r="S79" t="str">
            <v>17.5 см х 9.5 см</v>
          </cell>
          <cell r="T79" t="str">
            <v>Охрана труда</v>
          </cell>
          <cell r="U79">
            <v>1</v>
          </cell>
          <cell r="V79" t="str">
            <v>шт</v>
          </cell>
          <cell r="W79">
            <v>25</v>
          </cell>
          <cell r="X79" t="str">
            <v>наличие</v>
          </cell>
        </row>
      </sheetData>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8"/>
  <sheetViews>
    <sheetView tabSelected="1" workbookViewId="0">
      <selection activeCell="E58" sqref="E58"/>
    </sheetView>
  </sheetViews>
  <sheetFormatPr defaultColWidth="0" defaultRowHeight="15" x14ac:dyDescent="0.25"/>
  <cols>
    <col min="1" max="1" width="5.140625" style="14" customWidth="1"/>
    <col min="2" max="2" width="52" customWidth="1"/>
    <col min="3" max="3" width="33.5703125" customWidth="1"/>
    <col min="4" max="4" width="26.5703125" customWidth="1"/>
    <col min="5" max="5" width="15.5703125" customWidth="1"/>
    <col min="6" max="6" width="14.85546875" style="50" customWidth="1"/>
    <col min="7" max="7" width="14.42578125" customWidth="1"/>
    <col min="8" max="8" width="30.28515625" hidden="1" customWidth="1"/>
    <col min="9" max="16384" width="9.140625" hidden="1"/>
  </cols>
  <sheetData>
    <row r="1" spans="1:8" ht="23.25" x14ac:dyDescent="0.25">
      <c r="A1" s="217" t="s">
        <v>75</v>
      </c>
      <c r="B1" s="218"/>
      <c r="C1" s="218"/>
      <c r="D1" s="218"/>
      <c r="E1" s="218"/>
      <c r="F1" s="218"/>
      <c r="G1" s="219"/>
    </row>
    <row r="2" spans="1:8" ht="137.25" customHeight="1" x14ac:dyDescent="0.25">
      <c r="A2" s="220" t="s">
        <v>20</v>
      </c>
      <c r="B2" s="220"/>
      <c r="C2" s="221" t="s">
        <v>277</v>
      </c>
      <c r="D2" s="222"/>
      <c r="E2" s="222"/>
      <c r="F2" s="222"/>
      <c r="G2" s="222"/>
    </row>
    <row r="3" spans="1:8" ht="20.25" x14ac:dyDescent="0.25">
      <c r="A3" s="212" t="s">
        <v>12</v>
      </c>
      <c r="B3" s="212"/>
      <c r="C3" s="212"/>
      <c r="D3" s="212"/>
      <c r="E3" s="212"/>
      <c r="F3" s="212"/>
      <c r="G3" s="213"/>
    </row>
    <row r="4" spans="1:8" ht="15.75" thickBot="1" x14ac:dyDescent="0.3">
      <c r="A4" s="223" t="s">
        <v>18</v>
      </c>
      <c r="B4" s="224"/>
      <c r="C4" s="9">
        <v>12</v>
      </c>
      <c r="D4" s="10"/>
      <c r="E4" s="10"/>
      <c r="F4" s="10"/>
      <c r="G4" s="10"/>
    </row>
    <row r="5" spans="1:8" x14ac:dyDescent="0.25">
      <c r="A5" s="214" t="s">
        <v>13</v>
      </c>
      <c r="B5" s="215"/>
      <c r="C5" s="215"/>
      <c r="D5" s="215"/>
      <c r="E5" s="215"/>
      <c r="F5" s="215"/>
      <c r="G5" s="216"/>
    </row>
    <row r="6" spans="1:8" x14ac:dyDescent="0.25">
      <c r="A6" s="206" t="s">
        <v>21</v>
      </c>
      <c r="B6" s="207"/>
      <c r="C6" s="207"/>
      <c r="D6" s="207"/>
      <c r="E6" s="207"/>
      <c r="F6" s="207"/>
      <c r="G6" s="208"/>
    </row>
    <row r="7" spans="1:8" x14ac:dyDescent="0.25">
      <c r="A7" s="206" t="s">
        <v>28</v>
      </c>
      <c r="B7" s="207"/>
      <c r="C7" s="207"/>
      <c r="D7" s="207"/>
      <c r="E7" s="207"/>
      <c r="F7" s="207"/>
      <c r="G7" s="208"/>
    </row>
    <row r="8" spans="1:8" x14ac:dyDescent="0.25">
      <c r="A8" s="206" t="s">
        <v>27</v>
      </c>
      <c r="B8" s="207"/>
      <c r="C8" s="207"/>
      <c r="D8" s="207"/>
      <c r="E8" s="207"/>
      <c r="F8" s="207"/>
      <c r="G8" s="208"/>
    </row>
    <row r="9" spans="1:8" x14ac:dyDescent="0.25">
      <c r="A9" s="206" t="s">
        <v>26</v>
      </c>
      <c r="B9" s="207"/>
      <c r="C9" s="207"/>
      <c r="D9" s="207"/>
      <c r="E9" s="207"/>
      <c r="F9" s="207"/>
      <c r="G9" s="208"/>
    </row>
    <row r="10" spans="1:8" x14ac:dyDescent="0.25">
      <c r="A10" s="206" t="s">
        <v>24</v>
      </c>
      <c r="B10" s="207"/>
      <c r="C10" s="207"/>
      <c r="D10" s="207"/>
      <c r="E10" s="207"/>
      <c r="F10" s="207"/>
      <c r="G10" s="208"/>
    </row>
    <row r="11" spans="1:8" x14ac:dyDescent="0.25">
      <c r="A11" s="206" t="s">
        <v>25</v>
      </c>
      <c r="B11" s="207"/>
      <c r="C11" s="207"/>
      <c r="D11" s="207"/>
      <c r="E11" s="207"/>
      <c r="F11" s="207"/>
      <c r="G11" s="208"/>
    </row>
    <row r="12" spans="1:8" x14ac:dyDescent="0.25">
      <c r="A12" s="206" t="s">
        <v>23</v>
      </c>
      <c r="B12" s="207"/>
      <c r="C12" s="207"/>
      <c r="D12" s="207"/>
      <c r="E12" s="207"/>
      <c r="F12" s="207"/>
      <c r="G12" s="208"/>
    </row>
    <row r="13" spans="1:8" ht="15.75" thickBot="1" x14ac:dyDescent="0.3">
      <c r="A13" s="209" t="s">
        <v>22</v>
      </c>
      <c r="B13" s="210"/>
      <c r="C13" s="210"/>
      <c r="D13" s="210"/>
      <c r="E13" s="210"/>
      <c r="F13" s="210"/>
      <c r="G13" s="211"/>
    </row>
    <row r="14" spans="1:8" ht="30" x14ac:dyDescent="0.25">
      <c r="A14" s="8" t="s">
        <v>0</v>
      </c>
      <c r="B14" s="8" t="s">
        <v>1</v>
      </c>
      <c r="C14" s="8" t="s">
        <v>10</v>
      </c>
      <c r="D14" s="8" t="s">
        <v>2</v>
      </c>
      <c r="E14" s="8" t="s">
        <v>4</v>
      </c>
      <c r="F14" s="8" t="s">
        <v>3</v>
      </c>
      <c r="G14" s="8" t="s">
        <v>8</v>
      </c>
      <c r="H14" s="27" t="s">
        <v>53</v>
      </c>
    </row>
    <row r="15" spans="1:8" ht="45" x14ac:dyDescent="0.25">
      <c r="A15" s="8">
        <v>1</v>
      </c>
      <c r="B15" s="39" t="s">
        <v>34</v>
      </c>
      <c r="C15" s="36" t="s">
        <v>17</v>
      </c>
      <c r="D15" s="37" t="s">
        <v>5</v>
      </c>
      <c r="E15" s="15">
        <v>1</v>
      </c>
      <c r="F15" s="8" t="s">
        <v>6</v>
      </c>
      <c r="G15" s="15">
        <v>1</v>
      </c>
    </row>
    <row r="16" spans="1:8" ht="45" x14ac:dyDescent="0.25">
      <c r="A16" s="8">
        <v>2</v>
      </c>
      <c r="B16" s="39" t="s">
        <v>33</v>
      </c>
      <c r="C16" s="36" t="s">
        <v>17</v>
      </c>
      <c r="D16" s="37" t="s">
        <v>5</v>
      </c>
      <c r="E16" s="15">
        <v>1</v>
      </c>
      <c r="F16" s="8" t="s">
        <v>6</v>
      </c>
      <c r="G16" s="15">
        <v>1</v>
      </c>
    </row>
    <row r="17" spans="1:8" ht="45" x14ac:dyDescent="0.25">
      <c r="A17" s="8">
        <v>3</v>
      </c>
      <c r="B17" s="39" t="s">
        <v>48</v>
      </c>
      <c r="C17" s="36" t="s">
        <v>17</v>
      </c>
      <c r="D17" s="37" t="s">
        <v>7</v>
      </c>
      <c r="E17" s="15">
        <v>1</v>
      </c>
      <c r="F17" s="8" t="s">
        <v>6</v>
      </c>
      <c r="G17" s="15">
        <v>1</v>
      </c>
    </row>
    <row r="18" spans="1:8" ht="45" x14ac:dyDescent="0.25">
      <c r="A18" s="8">
        <v>4</v>
      </c>
      <c r="B18" s="12" t="s">
        <v>43</v>
      </c>
      <c r="C18" s="36" t="s">
        <v>17</v>
      </c>
      <c r="D18" s="1" t="s">
        <v>5</v>
      </c>
      <c r="E18" s="15">
        <v>1</v>
      </c>
      <c r="F18" s="8" t="s">
        <v>6</v>
      </c>
      <c r="G18" s="15">
        <v>1</v>
      </c>
      <c r="H18" s="26" t="e">
        <f>COUNTIF(#REF!,B18)</f>
        <v>#REF!</v>
      </c>
    </row>
    <row r="19" spans="1:8" s="198" customFormat="1" ht="45" x14ac:dyDescent="0.25">
      <c r="A19" s="8">
        <v>5</v>
      </c>
      <c r="B19" s="195" t="s">
        <v>274</v>
      </c>
      <c r="C19" s="36" t="s">
        <v>17</v>
      </c>
      <c r="D19" s="85" t="s">
        <v>11</v>
      </c>
      <c r="E19" s="15">
        <v>4</v>
      </c>
      <c r="F19" s="85" t="s">
        <v>6</v>
      </c>
      <c r="G19" s="15">
        <v>4</v>
      </c>
      <c r="H19" s="26"/>
    </row>
    <row r="20" spans="1:8" ht="21" thickBot="1" x14ac:dyDescent="0.3">
      <c r="A20" s="212" t="s">
        <v>15</v>
      </c>
      <c r="B20" s="212"/>
      <c r="C20" s="212"/>
      <c r="D20" s="212"/>
      <c r="E20" s="212"/>
      <c r="F20" s="212"/>
      <c r="G20" s="213"/>
    </row>
    <row r="21" spans="1:8" x14ac:dyDescent="0.25">
      <c r="A21" s="214" t="s">
        <v>13</v>
      </c>
      <c r="B21" s="215"/>
      <c r="C21" s="215"/>
      <c r="D21" s="215"/>
      <c r="E21" s="215"/>
      <c r="F21" s="215"/>
      <c r="G21" s="216"/>
    </row>
    <row r="22" spans="1:8" x14ac:dyDescent="0.25">
      <c r="A22" s="206" t="s">
        <v>21</v>
      </c>
      <c r="B22" s="207"/>
      <c r="C22" s="207"/>
      <c r="D22" s="207"/>
      <c r="E22" s="207"/>
      <c r="F22" s="207"/>
      <c r="G22" s="208"/>
    </row>
    <row r="23" spans="1:8" x14ac:dyDescent="0.25">
      <c r="A23" s="206" t="s">
        <v>28</v>
      </c>
      <c r="B23" s="207"/>
      <c r="C23" s="207"/>
      <c r="D23" s="207"/>
      <c r="E23" s="207"/>
      <c r="F23" s="207"/>
      <c r="G23" s="208"/>
    </row>
    <row r="24" spans="1:8" x14ac:dyDescent="0.25">
      <c r="A24" s="206" t="s">
        <v>27</v>
      </c>
      <c r="B24" s="207"/>
      <c r="C24" s="207"/>
      <c r="D24" s="207"/>
      <c r="E24" s="207"/>
      <c r="F24" s="207"/>
      <c r="G24" s="208"/>
    </row>
    <row r="25" spans="1:8" x14ac:dyDescent="0.25">
      <c r="A25" s="206" t="s">
        <v>26</v>
      </c>
      <c r="B25" s="207"/>
      <c r="C25" s="207"/>
      <c r="D25" s="207"/>
      <c r="E25" s="207"/>
      <c r="F25" s="207"/>
      <c r="G25" s="208"/>
    </row>
    <row r="26" spans="1:8" x14ac:dyDescent="0.25">
      <c r="A26" s="206" t="s">
        <v>24</v>
      </c>
      <c r="B26" s="207"/>
      <c r="C26" s="207"/>
      <c r="D26" s="207"/>
      <c r="E26" s="207"/>
      <c r="F26" s="207"/>
      <c r="G26" s="208"/>
    </row>
    <row r="27" spans="1:8" x14ac:dyDescent="0.25">
      <c r="A27" s="206" t="s">
        <v>25</v>
      </c>
      <c r="B27" s="207"/>
      <c r="C27" s="207"/>
      <c r="D27" s="207"/>
      <c r="E27" s="207"/>
      <c r="F27" s="207"/>
      <c r="G27" s="208"/>
    </row>
    <row r="28" spans="1:8" x14ac:dyDescent="0.25">
      <c r="A28" s="206" t="s">
        <v>23</v>
      </c>
      <c r="B28" s="207"/>
      <c r="C28" s="207"/>
      <c r="D28" s="207"/>
      <c r="E28" s="207"/>
      <c r="F28" s="207"/>
      <c r="G28" s="208"/>
    </row>
    <row r="29" spans="1:8" ht="15.75" thickBot="1" x14ac:dyDescent="0.3">
      <c r="A29" s="209" t="s">
        <v>22</v>
      </c>
      <c r="B29" s="210"/>
      <c r="C29" s="210"/>
      <c r="D29" s="210"/>
      <c r="E29" s="210"/>
      <c r="F29" s="210"/>
      <c r="G29" s="211"/>
    </row>
    <row r="30" spans="1:8" ht="30" x14ac:dyDescent="0.25">
      <c r="A30" s="8" t="s">
        <v>0</v>
      </c>
      <c r="B30" s="8" t="s">
        <v>1</v>
      </c>
      <c r="C30" s="8" t="s">
        <v>10</v>
      </c>
      <c r="D30" s="8" t="s">
        <v>2</v>
      </c>
      <c r="E30" s="8" t="s">
        <v>4</v>
      </c>
      <c r="F30" s="8" t="s">
        <v>3</v>
      </c>
      <c r="G30" s="8" t="s">
        <v>8</v>
      </c>
    </row>
    <row r="31" spans="1:8" ht="47.25" x14ac:dyDescent="0.25">
      <c r="A31" s="4">
        <v>1</v>
      </c>
      <c r="B31" s="42" t="s">
        <v>50</v>
      </c>
      <c r="C31" s="30" t="s">
        <v>17</v>
      </c>
      <c r="D31" s="31" t="s">
        <v>7</v>
      </c>
      <c r="E31" s="41">
        <v>1</v>
      </c>
      <c r="F31" s="29" t="s">
        <v>60</v>
      </c>
      <c r="G31" s="40">
        <v>12</v>
      </c>
    </row>
    <row r="32" spans="1:8" ht="47.25" x14ac:dyDescent="0.25">
      <c r="A32" s="4">
        <v>2</v>
      </c>
      <c r="B32" s="42" t="s">
        <v>38</v>
      </c>
      <c r="C32" s="30" t="s">
        <v>17</v>
      </c>
      <c r="D32" s="31" t="s">
        <v>7</v>
      </c>
      <c r="E32" s="41">
        <v>1</v>
      </c>
      <c r="F32" s="29" t="s">
        <v>59</v>
      </c>
      <c r="G32" s="40">
        <v>12</v>
      </c>
    </row>
    <row r="33" spans="1:7" ht="21" thickBot="1" x14ac:dyDescent="0.3">
      <c r="A33" s="212" t="s">
        <v>16</v>
      </c>
      <c r="B33" s="212"/>
      <c r="C33" s="212"/>
      <c r="D33" s="212"/>
      <c r="E33" s="212"/>
      <c r="F33" s="212"/>
      <c r="G33" s="213"/>
    </row>
    <row r="34" spans="1:7" x14ac:dyDescent="0.25">
      <c r="A34" s="214" t="s">
        <v>13</v>
      </c>
      <c r="B34" s="215"/>
      <c r="C34" s="215"/>
      <c r="D34" s="215"/>
      <c r="E34" s="215"/>
      <c r="F34" s="215"/>
      <c r="G34" s="216"/>
    </row>
    <row r="35" spans="1:7" x14ac:dyDescent="0.25">
      <c r="A35" s="206" t="s">
        <v>21</v>
      </c>
      <c r="B35" s="207"/>
      <c r="C35" s="207"/>
      <c r="D35" s="207"/>
      <c r="E35" s="207"/>
      <c r="F35" s="207"/>
      <c r="G35" s="208"/>
    </row>
    <row r="36" spans="1:7" x14ac:dyDescent="0.25">
      <c r="A36" s="206" t="s">
        <v>28</v>
      </c>
      <c r="B36" s="207"/>
      <c r="C36" s="207"/>
      <c r="D36" s="207"/>
      <c r="E36" s="207"/>
      <c r="F36" s="207"/>
      <c r="G36" s="208"/>
    </row>
    <row r="37" spans="1:7" x14ac:dyDescent="0.25">
      <c r="A37" s="206" t="s">
        <v>27</v>
      </c>
      <c r="B37" s="207"/>
      <c r="C37" s="207"/>
      <c r="D37" s="207"/>
      <c r="E37" s="207"/>
      <c r="F37" s="207"/>
      <c r="G37" s="208"/>
    </row>
    <row r="38" spans="1:7" x14ac:dyDescent="0.25">
      <c r="A38" s="206" t="s">
        <v>26</v>
      </c>
      <c r="B38" s="207"/>
      <c r="C38" s="207"/>
      <c r="D38" s="207"/>
      <c r="E38" s="207"/>
      <c r="F38" s="207"/>
      <c r="G38" s="208"/>
    </row>
    <row r="39" spans="1:7" x14ac:dyDescent="0.25">
      <c r="A39" s="206" t="s">
        <v>24</v>
      </c>
      <c r="B39" s="207"/>
      <c r="C39" s="207"/>
      <c r="D39" s="207"/>
      <c r="E39" s="207"/>
      <c r="F39" s="207"/>
      <c r="G39" s="208"/>
    </row>
    <row r="40" spans="1:7" x14ac:dyDescent="0.25">
      <c r="A40" s="206" t="s">
        <v>25</v>
      </c>
      <c r="B40" s="207"/>
      <c r="C40" s="207"/>
      <c r="D40" s="207"/>
      <c r="E40" s="207"/>
      <c r="F40" s="207"/>
      <c r="G40" s="208"/>
    </row>
    <row r="41" spans="1:7" x14ac:dyDescent="0.25">
      <c r="A41" s="206" t="s">
        <v>23</v>
      </c>
      <c r="B41" s="207"/>
      <c r="C41" s="207"/>
      <c r="D41" s="207"/>
      <c r="E41" s="207"/>
      <c r="F41" s="207"/>
      <c r="G41" s="208"/>
    </row>
    <row r="42" spans="1:7" ht="15.75" thickBot="1" x14ac:dyDescent="0.3">
      <c r="A42" s="209" t="s">
        <v>22</v>
      </c>
      <c r="B42" s="210"/>
      <c r="C42" s="210"/>
      <c r="D42" s="210"/>
      <c r="E42" s="210"/>
      <c r="F42" s="210"/>
      <c r="G42" s="211"/>
    </row>
    <row r="43" spans="1:7" ht="30" x14ac:dyDescent="0.25">
      <c r="A43" s="8" t="s">
        <v>0</v>
      </c>
      <c r="B43" s="8" t="s">
        <v>1</v>
      </c>
      <c r="C43" s="8" t="s">
        <v>10</v>
      </c>
      <c r="D43" s="8" t="s">
        <v>2</v>
      </c>
      <c r="E43" s="8" t="s">
        <v>4</v>
      </c>
      <c r="F43" s="8" t="s">
        <v>3</v>
      </c>
      <c r="G43" s="8" t="s">
        <v>8</v>
      </c>
    </row>
    <row r="44" spans="1:7" ht="47.25" x14ac:dyDescent="0.25">
      <c r="A44" s="4">
        <v>1</v>
      </c>
      <c r="B44" s="38" t="s">
        <v>55</v>
      </c>
      <c r="C44" s="30" t="s">
        <v>17</v>
      </c>
      <c r="D44" s="31" t="s">
        <v>5</v>
      </c>
      <c r="E44" s="41">
        <v>1</v>
      </c>
      <c r="F44" s="29" t="s">
        <v>6</v>
      </c>
      <c r="G44" s="40">
        <v>1</v>
      </c>
    </row>
    <row r="45" spans="1:7" ht="47.25" x14ac:dyDescent="0.25">
      <c r="A45" s="4">
        <v>2</v>
      </c>
      <c r="B45" s="42" t="s">
        <v>50</v>
      </c>
      <c r="C45" s="30" t="s">
        <v>17</v>
      </c>
      <c r="D45" s="31" t="s">
        <v>7</v>
      </c>
      <c r="E45" s="41">
        <v>1</v>
      </c>
      <c r="F45" s="29" t="s">
        <v>6</v>
      </c>
      <c r="G45" s="40">
        <v>1</v>
      </c>
    </row>
    <row r="46" spans="1:7" ht="47.25" x14ac:dyDescent="0.25">
      <c r="A46" s="3">
        <v>3</v>
      </c>
      <c r="B46" s="42" t="s">
        <v>38</v>
      </c>
      <c r="C46" s="30" t="s">
        <v>17</v>
      </c>
      <c r="D46" s="31" t="s">
        <v>7</v>
      </c>
      <c r="E46" s="41">
        <v>1</v>
      </c>
      <c r="F46" s="8" t="s">
        <v>6</v>
      </c>
      <c r="G46" s="40">
        <v>1</v>
      </c>
    </row>
    <row r="47" spans="1:7" ht="20.25" x14ac:dyDescent="0.25">
      <c r="A47" s="212" t="s">
        <v>14</v>
      </c>
      <c r="B47" s="212"/>
      <c r="C47" s="212"/>
      <c r="D47" s="212"/>
      <c r="E47" s="212"/>
      <c r="F47" s="212"/>
      <c r="G47" s="213"/>
    </row>
    <row r="48" spans="1:7" ht="30" x14ac:dyDescent="0.25">
      <c r="A48" s="4" t="s">
        <v>0</v>
      </c>
      <c r="B48" s="4" t="s">
        <v>1</v>
      </c>
      <c r="C48" s="4" t="s">
        <v>10</v>
      </c>
      <c r="D48" s="4" t="s">
        <v>2</v>
      </c>
      <c r="E48" s="4" t="s">
        <v>4</v>
      </c>
      <c r="F48" s="4" t="s">
        <v>3</v>
      </c>
      <c r="G48" s="4" t="s">
        <v>8</v>
      </c>
    </row>
    <row r="49" spans="1:7" ht="45" x14ac:dyDescent="0.25">
      <c r="A49" s="3">
        <v>1</v>
      </c>
      <c r="B49" s="13" t="s">
        <v>29</v>
      </c>
      <c r="C49" s="7" t="s">
        <v>17</v>
      </c>
      <c r="D49" s="49" t="s">
        <v>9</v>
      </c>
      <c r="E49" s="5">
        <v>1</v>
      </c>
      <c r="F49" s="11" t="s">
        <v>6</v>
      </c>
      <c r="G49" s="5">
        <f>E49</f>
        <v>1</v>
      </c>
    </row>
    <row r="50" spans="1:7" ht="45" x14ac:dyDescent="0.25">
      <c r="A50" s="3">
        <v>2</v>
      </c>
      <c r="B50" s="204" t="s">
        <v>64</v>
      </c>
      <c r="C50" s="7" t="s">
        <v>17</v>
      </c>
      <c r="D50" s="49" t="s">
        <v>52</v>
      </c>
      <c r="E50" s="5">
        <f>$C$4</f>
        <v>12</v>
      </c>
      <c r="F50" s="4" t="s">
        <v>6</v>
      </c>
      <c r="G50" s="5">
        <f>$C$4</f>
        <v>12</v>
      </c>
    </row>
    <row r="51" spans="1:7" ht="45" x14ac:dyDescent="0.25">
      <c r="A51" s="3">
        <v>3</v>
      </c>
      <c r="B51" s="12" t="s">
        <v>32</v>
      </c>
      <c r="C51" s="7" t="s">
        <v>17</v>
      </c>
      <c r="D51" s="49" t="s">
        <v>9</v>
      </c>
      <c r="E51" s="5">
        <v>1</v>
      </c>
      <c r="F51" s="11" t="s">
        <v>6</v>
      </c>
      <c r="G51" s="5">
        <f>E51</f>
        <v>1</v>
      </c>
    </row>
    <row r="52" spans="1:7" ht="45" x14ac:dyDescent="0.25">
      <c r="A52" s="3">
        <v>4</v>
      </c>
      <c r="B52" s="205" t="s">
        <v>58</v>
      </c>
      <c r="C52" s="7" t="s">
        <v>17</v>
      </c>
      <c r="D52" s="49" t="s">
        <v>9</v>
      </c>
      <c r="E52" s="5">
        <f>$C$4</f>
        <v>12</v>
      </c>
      <c r="F52" s="11" t="s">
        <v>6</v>
      </c>
      <c r="G52" s="5">
        <f>$C$4</f>
        <v>12</v>
      </c>
    </row>
    <row r="53" spans="1:7" ht="45" x14ac:dyDescent="0.25">
      <c r="A53" s="3">
        <v>5</v>
      </c>
      <c r="B53" s="152" t="s">
        <v>275</v>
      </c>
      <c r="C53" s="7" t="s">
        <v>17</v>
      </c>
      <c r="D53" s="49" t="s">
        <v>52</v>
      </c>
      <c r="E53" s="5">
        <f>$C$4</f>
        <v>12</v>
      </c>
      <c r="F53" s="4" t="s">
        <v>6</v>
      </c>
      <c r="G53" s="5">
        <f>$C$4</f>
        <v>12</v>
      </c>
    </row>
    <row r="54" spans="1:7" ht="45" x14ac:dyDescent="0.25">
      <c r="A54" s="52">
        <v>2</v>
      </c>
      <c r="B54" s="48" t="s">
        <v>30</v>
      </c>
      <c r="C54" s="121" t="s">
        <v>17</v>
      </c>
      <c r="D54" s="49" t="s">
        <v>9</v>
      </c>
      <c r="E54" s="5">
        <v>1</v>
      </c>
      <c r="F54" s="54" t="s">
        <v>6</v>
      </c>
      <c r="G54" s="5">
        <f>E54</f>
        <v>1</v>
      </c>
    </row>
    <row r="55" spans="1:7" ht="45" x14ac:dyDescent="0.25">
      <c r="A55" s="53">
        <v>3</v>
      </c>
      <c r="B55" s="152" t="s">
        <v>276</v>
      </c>
      <c r="C55" s="121" t="s">
        <v>17</v>
      </c>
      <c r="D55" s="49" t="s">
        <v>52</v>
      </c>
      <c r="E55" s="5">
        <f>$C$4</f>
        <v>12</v>
      </c>
      <c r="F55" s="53" t="s">
        <v>6</v>
      </c>
      <c r="G55" s="5">
        <f>$C$4</f>
        <v>12</v>
      </c>
    </row>
    <row r="56" spans="1:7" ht="45" x14ac:dyDescent="0.25">
      <c r="A56" s="52">
        <v>4</v>
      </c>
      <c r="B56" s="39" t="s">
        <v>31</v>
      </c>
      <c r="C56" s="121" t="s">
        <v>17</v>
      </c>
      <c r="D56" s="49" t="s">
        <v>9</v>
      </c>
      <c r="E56" s="5">
        <v>1</v>
      </c>
      <c r="F56" s="54" t="s">
        <v>6</v>
      </c>
      <c r="G56" s="5">
        <f>E56</f>
        <v>1</v>
      </c>
    </row>
    <row r="57" spans="1:7" ht="45" x14ac:dyDescent="0.25">
      <c r="A57" s="53">
        <v>5</v>
      </c>
      <c r="B57" s="196" t="s">
        <v>66</v>
      </c>
      <c r="C57" s="121" t="s">
        <v>17</v>
      </c>
      <c r="D57" s="49" t="s">
        <v>52</v>
      </c>
      <c r="E57" s="5">
        <f>$C$4</f>
        <v>12</v>
      </c>
      <c r="F57" s="53" t="s">
        <v>6</v>
      </c>
      <c r="G57" s="5">
        <f>$C$4</f>
        <v>12</v>
      </c>
    </row>
    <row r="58" spans="1:7" x14ac:dyDescent="0.25">
      <c r="A58"/>
      <c r="B58" s="197"/>
      <c r="D58" s="21"/>
      <c r="F58" s="198"/>
    </row>
  </sheetData>
  <sortState xmlns:xlrd2="http://schemas.microsoft.com/office/spreadsheetml/2017/richdata2" ref="B49:H57">
    <sortCondition ref="B49:B57"/>
  </sortState>
  <mergeCells count="35">
    <mergeCell ref="A1:G1"/>
    <mergeCell ref="A2:B2"/>
    <mergeCell ref="C2:G2"/>
    <mergeCell ref="A13:G13"/>
    <mergeCell ref="A5:G5"/>
    <mergeCell ref="A6:G6"/>
    <mergeCell ref="A7:G7"/>
    <mergeCell ref="A8:G8"/>
    <mergeCell ref="A9:G9"/>
    <mergeCell ref="A10:G10"/>
    <mergeCell ref="A11:G11"/>
    <mergeCell ref="A3:G3"/>
    <mergeCell ref="A4:B4"/>
    <mergeCell ref="A12:G12"/>
    <mergeCell ref="A34:G34"/>
    <mergeCell ref="A20:G20"/>
    <mergeCell ref="A21:G21"/>
    <mergeCell ref="A22:G22"/>
    <mergeCell ref="A23:G23"/>
    <mergeCell ref="A24:G24"/>
    <mergeCell ref="A25:G25"/>
    <mergeCell ref="A26:G26"/>
    <mergeCell ref="A27:G27"/>
    <mergeCell ref="A28:G28"/>
    <mergeCell ref="A29:G29"/>
    <mergeCell ref="A33:G33"/>
    <mergeCell ref="A41:G41"/>
    <mergeCell ref="A42:G42"/>
    <mergeCell ref="A47:G47"/>
    <mergeCell ref="A35:G35"/>
    <mergeCell ref="A36:G36"/>
    <mergeCell ref="A37:G37"/>
    <mergeCell ref="A38:G38"/>
    <mergeCell ref="A39:G39"/>
    <mergeCell ref="A40:G40"/>
  </mergeCells>
  <dataValidations count="3">
    <dataValidation type="list" allowBlank="1" showInputMessage="1" showErrorMessage="1" sqref="D15:D17" xr:uid="{3A530EFB-A676-4730-93F2-13876E48465C}">
      <formula1>"Мебель, Оборудование, Программное обеспечение, Оборудование IT"</formula1>
    </dataValidation>
    <dataValidation type="list" allowBlank="1" showInputMessage="1" showErrorMessage="1" sqref="D49:D57" xr:uid="{E7B0AEAF-CE11-4135-8AAA-E3F392E3D2E1}">
      <formula1>"Охрана труда, Техника безопасности"</formula1>
    </dataValidation>
    <dataValidation allowBlank="1" showErrorMessage="1" sqref="B1:B53 B59:B1048576" xr:uid="{79DB86CA-9946-4F32-82BB-32448CC9C3D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D44:D46 D31:D32 D18:D19 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58"/>
  <sheetViews>
    <sheetView zoomScaleNormal="100" workbookViewId="0">
      <pane ySplit="1" topLeftCell="A2" activePane="bottomLeft" state="frozen"/>
      <selection pane="bottomLeft" activeCell="A59" sqref="A59:XFD65"/>
    </sheetView>
  </sheetViews>
  <sheetFormatPr defaultColWidth="0" defaultRowHeight="15" x14ac:dyDescent="0.25"/>
  <cols>
    <col min="1" max="1" width="8.5703125" customWidth="1"/>
    <col min="2" max="2" width="60.85546875" style="197" customWidth="1"/>
    <col min="3" max="3" width="54.42578125" customWidth="1"/>
    <col min="4" max="4" width="21.42578125" style="21" customWidth="1"/>
    <col min="5" max="5" width="12.5703125" customWidth="1"/>
    <col min="6" max="6" width="13.42578125" style="198" customWidth="1"/>
    <col min="7" max="7" width="12" customWidth="1"/>
    <col min="8" max="8" width="26.7109375" hidden="1" customWidth="1"/>
    <col min="9" max="9" width="0" hidden="1" customWidth="1"/>
  </cols>
  <sheetData>
    <row r="1" spans="1:8" ht="42.75" x14ac:dyDescent="0.25">
      <c r="A1" s="17" t="s">
        <v>0</v>
      </c>
      <c r="B1" s="18" t="s">
        <v>1</v>
      </c>
      <c r="C1" s="17" t="s">
        <v>10</v>
      </c>
      <c r="D1" s="17" t="s">
        <v>2</v>
      </c>
      <c r="E1" s="17" t="s">
        <v>4</v>
      </c>
      <c r="F1" s="17" t="s">
        <v>3</v>
      </c>
      <c r="G1" s="17" t="s">
        <v>8</v>
      </c>
      <c r="H1" s="25" t="s">
        <v>53</v>
      </c>
    </row>
    <row r="2" spans="1:8" ht="20.25" x14ac:dyDescent="0.25">
      <c r="A2" s="225" t="s">
        <v>7</v>
      </c>
      <c r="B2" s="225"/>
      <c r="C2" s="225"/>
      <c r="D2" s="225"/>
      <c r="E2" s="225"/>
      <c r="F2" s="225"/>
      <c r="G2" s="225"/>
    </row>
    <row r="3" spans="1:8" ht="30" x14ac:dyDescent="0.25">
      <c r="A3" s="53">
        <v>1</v>
      </c>
      <c r="B3" s="153" t="s">
        <v>210</v>
      </c>
      <c r="C3" s="7" t="s">
        <v>17</v>
      </c>
      <c r="D3" s="192" t="s">
        <v>7</v>
      </c>
      <c r="E3" s="41">
        <v>1</v>
      </c>
      <c r="F3" s="34" t="s">
        <v>6</v>
      </c>
      <c r="G3" s="41">
        <v>1</v>
      </c>
      <c r="H3" s="26"/>
    </row>
    <row r="4" spans="1:8" ht="30" x14ac:dyDescent="0.25">
      <c r="A4" s="4">
        <v>2</v>
      </c>
      <c r="B4" s="13" t="s">
        <v>49</v>
      </c>
      <c r="C4" s="7" t="s">
        <v>17</v>
      </c>
      <c r="D4" s="1" t="s">
        <v>7</v>
      </c>
      <c r="E4" s="6">
        <v>1</v>
      </c>
      <c r="F4" s="2" t="s">
        <v>6</v>
      </c>
      <c r="G4" s="6">
        <v>1</v>
      </c>
      <c r="H4" s="26" t="e">
        <f>COUNTIF(#REF!,B4)</f>
        <v>#REF!</v>
      </c>
    </row>
    <row r="5" spans="1:8" ht="30" x14ac:dyDescent="0.25">
      <c r="A5" s="53">
        <v>3</v>
      </c>
      <c r="B5" s="13" t="s">
        <v>47</v>
      </c>
      <c r="C5" s="7" t="s">
        <v>17</v>
      </c>
      <c r="D5" s="1" t="s">
        <v>7</v>
      </c>
      <c r="E5" s="6">
        <v>1</v>
      </c>
      <c r="F5" s="2" t="s">
        <v>6</v>
      </c>
      <c r="G5" s="6">
        <v>1</v>
      </c>
      <c r="H5" s="26" t="e">
        <f>COUNTIF(#REF!,B5)</f>
        <v>#REF!</v>
      </c>
    </row>
    <row r="6" spans="1:8" ht="30" x14ac:dyDescent="0.25">
      <c r="A6" s="4">
        <v>4</v>
      </c>
      <c r="B6" s="199" t="s">
        <v>37</v>
      </c>
      <c r="C6" s="7" t="s">
        <v>17</v>
      </c>
      <c r="D6" s="1" t="s">
        <v>7</v>
      </c>
      <c r="E6" s="6">
        <v>1</v>
      </c>
      <c r="F6" s="2" t="s">
        <v>6</v>
      </c>
      <c r="G6" s="6">
        <v>1</v>
      </c>
      <c r="H6" s="26" t="e">
        <f>COUNTIF(#REF!,B6)</f>
        <v>#REF!</v>
      </c>
    </row>
    <row r="7" spans="1:8" ht="30" x14ac:dyDescent="0.25">
      <c r="A7" s="53">
        <v>5</v>
      </c>
      <c r="B7" s="13" t="s">
        <v>46</v>
      </c>
      <c r="C7" s="7" t="s">
        <v>17</v>
      </c>
      <c r="D7" s="1" t="s">
        <v>7</v>
      </c>
      <c r="E7" s="6">
        <v>1</v>
      </c>
      <c r="F7" s="2" t="s">
        <v>6</v>
      </c>
      <c r="G7" s="16">
        <v>1</v>
      </c>
      <c r="H7" s="26" t="e">
        <f>COUNTIF(#REF!,B7)</f>
        <v>#REF!</v>
      </c>
    </row>
    <row r="8" spans="1:8" ht="31.5" x14ac:dyDescent="0.25">
      <c r="A8" s="4">
        <v>6</v>
      </c>
      <c r="B8" s="194" t="s">
        <v>35</v>
      </c>
      <c r="C8" s="30" t="s">
        <v>17</v>
      </c>
      <c r="D8" s="31" t="s">
        <v>7</v>
      </c>
      <c r="E8" s="6">
        <v>1</v>
      </c>
      <c r="F8" s="28" t="s">
        <v>6</v>
      </c>
      <c r="G8" s="16">
        <v>1</v>
      </c>
      <c r="H8" s="26"/>
    </row>
    <row r="9" spans="1:8" ht="31.5" x14ac:dyDescent="0.25">
      <c r="A9" s="53">
        <v>7</v>
      </c>
      <c r="B9" s="44" t="s">
        <v>57</v>
      </c>
      <c r="C9" s="30" t="s">
        <v>17</v>
      </c>
      <c r="D9" s="31" t="s">
        <v>7</v>
      </c>
      <c r="E9" s="41">
        <v>1</v>
      </c>
      <c r="F9" s="2" t="s">
        <v>6</v>
      </c>
      <c r="G9" s="40">
        <v>1</v>
      </c>
      <c r="H9" s="26"/>
    </row>
    <row r="10" spans="1:8" ht="31.5" x14ac:dyDescent="0.25">
      <c r="A10" s="4">
        <v>8</v>
      </c>
      <c r="B10" s="96" t="s">
        <v>96</v>
      </c>
      <c r="C10" s="43" t="s">
        <v>17</v>
      </c>
      <c r="D10" s="31" t="s">
        <v>7</v>
      </c>
      <c r="E10" s="41">
        <v>1</v>
      </c>
      <c r="F10" s="33" t="s">
        <v>6</v>
      </c>
      <c r="G10" s="41">
        <v>1</v>
      </c>
      <c r="H10" s="26"/>
    </row>
    <row r="11" spans="1:8" ht="31.5" x14ac:dyDescent="0.25">
      <c r="A11" s="53">
        <v>9</v>
      </c>
      <c r="B11" s="48" t="s">
        <v>45</v>
      </c>
      <c r="C11" s="43" t="s">
        <v>17</v>
      </c>
      <c r="D11" s="34" t="s">
        <v>7</v>
      </c>
      <c r="E11" s="41">
        <v>1</v>
      </c>
      <c r="F11" s="34" t="s">
        <v>6</v>
      </c>
      <c r="G11" s="41">
        <v>1</v>
      </c>
      <c r="H11" s="26"/>
    </row>
    <row r="12" spans="1:8" ht="20.25" x14ac:dyDescent="0.25">
      <c r="A12" s="225" t="s">
        <v>11</v>
      </c>
      <c r="B12" s="227"/>
      <c r="C12" s="225"/>
      <c r="D12" s="225"/>
      <c r="E12" s="225"/>
      <c r="F12" s="225"/>
      <c r="G12" s="225"/>
      <c r="H12" s="26"/>
    </row>
    <row r="13" spans="1:8" ht="30" x14ac:dyDescent="0.25">
      <c r="A13" s="200">
        <v>1</v>
      </c>
      <c r="B13" s="202" t="s">
        <v>231</v>
      </c>
      <c r="C13" s="201" t="s">
        <v>17</v>
      </c>
      <c r="D13" s="191" t="s">
        <v>11</v>
      </c>
      <c r="E13" s="41">
        <v>1</v>
      </c>
      <c r="F13" s="34" t="s">
        <v>6</v>
      </c>
      <c r="G13" s="41">
        <v>1</v>
      </c>
      <c r="H13" s="26" t="e">
        <f>COUNTIF(#REF!,#REF!)</f>
        <v>#REF!</v>
      </c>
    </row>
    <row r="14" spans="1:8" s="141" customFormat="1" ht="30" customHeight="1" x14ac:dyDescent="0.25">
      <c r="A14" s="200">
        <v>2</v>
      </c>
      <c r="B14" s="202" t="s">
        <v>68</v>
      </c>
      <c r="C14" s="201" t="s">
        <v>17</v>
      </c>
      <c r="D14" s="172" t="s">
        <v>11</v>
      </c>
      <c r="E14" s="41">
        <v>1</v>
      </c>
      <c r="F14" s="34" t="s">
        <v>6</v>
      </c>
      <c r="G14" s="41">
        <v>1</v>
      </c>
      <c r="H14" s="141" t="s">
        <v>72</v>
      </c>
    </row>
    <row r="15" spans="1:8" s="141" customFormat="1" ht="33" customHeight="1" x14ac:dyDescent="0.25">
      <c r="A15" s="200">
        <v>3</v>
      </c>
      <c r="B15" s="203" t="s">
        <v>251</v>
      </c>
      <c r="C15" s="201" t="s">
        <v>17</v>
      </c>
      <c r="D15" s="193" t="s">
        <v>11</v>
      </c>
      <c r="E15" s="41">
        <v>1</v>
      </c>
      <c r="F15" s="34" t="s">
        <v>6</v>
      </c>
      <c r="G15" s="41">
        <v>1</v>
      </c>
      <c r="H15" s="141" t="s">
        <v>72</v>
      </c>
    </row>
    <row r="16" spans="1:8" s="141" customFormat="1" ht="33" customHeight="1" x14ac:dyDescent="0.25">
      <c r="A16" s="200">
        <v>4</v>
      </c>
      <c r="B16" s="202" t="s">
        <v>278</v>
      </c>
      <c r="C16" s="201" t="s">
        <v>17</v>
      </c>
      <c r="D16" s="157" t="s">
        <v>11</v>
      </c>
      <c r="E16" s="41">
        <v>1</v>
      </c>
      <c r="F16" s="34" t="s">
        <v>6</v>
      </c>
      <c r="G16" s="41">
        <v>1</v>
      </c>
    </row>
    <row r="17" spans="1:8" s="141" customFormat="1" ht="33" customHeight="1" x14ac:dyDescent="0.25">
      <c r="A17" s="200">
        <v>5</v>
      </c>
      <c r="B17" s="202" t="s">
        <v>221</v>
      </c>
      <c r="C17" s="201" t="s">
        <v>17</v>
      </c>
      <c r="D17" s="99" t="s">
        <v>11</v>
      </c>
      <c r="E17" s="41">
        <v>1</v>
      </c>
      <c r="F17" s="34" t="s">
        <v>6</v>
      </c>
      <c r="G17" s="41">
        <v>1</v>
      </c>
    </row>
    <row r="18" spans="1:8" s="141" customFormat="1" ht="33" customHeight="1" x14ac:dyDescent="0.25">
      <c r="A18" s="200">
        <v>6</v>
      </c>
      <c r="B18" s="202" t="s">
        <v>235</v>
      </c>
      <c r="C18" s="201" t="s">
        <v>17</v>
      </c>
      <c r="D18" s="37" t="s">
        <v>11</v>
      </c>
      <c r="E18" s="41">
        <v>1</v>
      </c>
      <c r="F18" s="34" t="s">
        <v>6</v>
      </c>
      <c r="G18" s="41">
        <v>1</v>
      </c>
    </row>
    <row r="19" spans="1:8" s="141" customFormat="1" ht="33" customHeight="1" x14ac:dyDescent="0.25">
      <c r="A19" s="200">
        <v>7</v>
      </c>
      <c r="B19" s="203" t="s">
        <v>280</v>
      </c>
      <c r="C19" s="201" t="s">
        <v>17</v>
      </c>
      <c r="D19" s="34" t="s">
        <v>11</v>
      </c>
      <c r="E19" s="41">
        <v>1</v>
      </c>
      <c r="F19" s="34" t="s">
        <v>6</v>
      </c>
      <c r="G19" s="41">
        <v>1</v>
      </c>
    </row>
    <row r="20" spans="1:8" s="141" customFormat="1" ht="33" customHeight="1" x14ac:dyDescent="0.25">
      <c r="A20" s="200">
        <v>8</v>
      </c>
      <c r="B20" s="202" t="s">
        <v>227</v>
      </c>
      <c r="C20" s="201" t="s">
        <v>17</v>
      </c>
      <c r="D20" s="60" t="s">
        <v>11</v>
      </c>
      <c r="E20" s="41">
        <v>1</v>
      </c>
      <c r="F20" s="34" t="s">
        <v>6</v>
      </c>
      <c r="G20" s="41">
        <v>1</v>
      </c>
    </row>
    <row r="21" spans="1:8" s="141" customFormat="1" ht="33" customHeight="1" x14ac:dyDescent="0.25">
      <c r="A21" s="200">
        <v>9</v>
      </c>
      <c r="B21" s="202" t="s">
        <v>279</v>
      </c>
      <c r="C21" s="201" t="s">
        <v>17</v>
      </c>
      <c r="D21" s="34" t="s">
        <v>11</v>
      </c>
      <c r="E21" s="41">
        <v>1</v>
      </c>
      <c r="F21" s="34" t="s">
        <v>6</v>
      </c>
      <c r="G21" s="41">
        <v>1</v>
      </c>
    </row>
    <row r="22" spans="1:8" ht="31.5" x14ac:dyDescent="0.25">
      <c r="A22" s="200">
        <v>10</v>
      </c>
      <c r="B22" s="203" t="s">
        <v>243</v>
      </c>
      <c r="C22" s="201" t="s">
        <v>17</v>
      </c>
      <c r="D22" s="58" t="s">
        <v>11</v>
      </c>
      <c r="E22" s="41">
        <v>1</v>
      </c>
      <c r="F22" s="34" t="s">
        <v>6</v>
      </c>
      <c r="G22" s="41">
        <v>1</v>
      </c>
      <c r="H22" s="26"/>
    </row>
    <row r="23" spans="1:8" ht="30" x14ac:dyDescent="0.25">
      <c r="A23" s="200">
        <v>11</v>
      </c>
      <c r="B23" s="202" t="s">
        <v>233</v>
      </c>
      <c r="C23" s="201" t="s">
        <v>17</v>
      </c>
      <c r="D23" s="60" t="s">
        <v>11</v>
      </c>
      <c r="E23" s="41">
        <v>1</v>
      </c>
      <c r="F23" s="34" t="s">
        <v>6</v>
      </c>
      <c r="G23" s="41">
        <v>1</v>
      </c>
      <c r="H23" s="26" t="e">
        <f>COUNTIF(#REF!,B28)</f>
        <v>#REF!</v>
      </c>
    </row>
    <row r="24" spans="1:8" ht="30" x14ac:dyDescent="0.25">
      <c r="A24" s="200">
        <v>12</v>
      </c>
      <c r="B24" s="202" t="s">
        <v>225</v>
      </c>
      <c r="C24" s="201" t="s">
        <v>17</v>
      </c>
      <c r="D24" s="91" t="s">
        <v>11</v>
      </c>
      <c r="E24" s="41">
        <v>1</v>
      </c>
      <c r="F24" s="34" t="s">
        <v>6</v>
      </c>
      <c r="G24" s="41">
        <v>1</v>
      </c>
      <c r="H24" s="26"/>
    </row>
    <row r="25" spans="1:8" ht="30" x14ac:dyDescent="0.25">
      <c r="A25" s="200">
        <v>13</v>
      </c>
      <c r="B25" s="203" t="s">
        <v>249</v>
      </c>
      <c r="C25" s="201" t="s">
        <v>17</v>
      </c>
      <c r="D25" s="55" t="s">
        <v>11</v>
      </c>
      <c r="E25" s="41">
        <v>1</v>
      </c>
      <c r="F25" s="34" t="s">
        <v>6</v>
      </c>
      <c r="G25" s="41">
        <v>1</v>
      </c>
      <c r="H25" s="26"/>
    </row>
    <row r="26" spans="1:8" ht="30" x14ac:dyDescent="0.25">
      <c r="A26" s="200">
        <v>14</v>
      </c>
      <c r="B26" s="202" t="s">
        <v>219</v>
      </c>
      <c r="C26" s="201" t="s">
        <v>17</v>
      </c>
      <c r="D26" s="106" t="s">
        <v>11</v>
      </c>
      <c r="E26" s="41">
        <v>1</v>
      </c>
      <c r="F26" s="34" t="s">
        <v>6</v>
      </c>
      <c r="G26" s="41">
        <v>1</v>
      </c>
      <c r="H26" s="26" t="e">
        <f>COUNTIF(#REF!,B29)</f>
        <v>#REF!</v>
      </c>
    </row>
    <row r="27" spans="1:8" ht="20.25" x14ac:dyDescent="0.25">
      <c r="A27" s="225" t="s">
        <v>5</v>
      </c>
      <c r="B27" s="226"/>
      <c r="C27" s="225"/>
      <c r="D27" s="225"/>
      <c r="E27" s="225"/>
      <c r="F27" s="225"/>
      <c r="G27" s="225"/>
      <c r="H27" s="26" t="e">
        <f>COUNTIF(#REF!,#REF!)</f>
        <v>#REF!</v>
      </c>
    </row>
    <row r="28" spans="1:8" ht="30" x14ac:dyDescent="0.25">
      <c r="A28" s="4">
        <v>1</v>
      </c>
      <c r="B28" s="12" t="s">
        <v>41</v>
      </c>
      <c r="C28" s="7" t="s">
        <v>17</v>
      </c>
      <c r="D28" s="1" t="s">
        <v>5</v>
      </c>
      <c r="E28" s="15">
        <v>1</v>
      </c>
      <c r="F28" s="8" t="s">
        <v>6</v>
      </c>
      <c r="G28" s="15">
        <v>1</v>
      </c>
      <c r="H28" s="26" t="e">
        <f>COUNTIF(#REF!,#REF!)</f>
        <v>#REF!</v>
      </c>
    </row>
    <row r="29" spans="1:8" ht="30" x14ac:dyDescent="0.25">
      <c r="A29" s="4">
        <v>2</v>
      </c>
      <c r="B29" s="13" t="s">
        <v>40</v>
      </c>
      <c r="C29" s="7" t="s">
        <v>17</v>
      </c>
      <c r="D29" s="1" t="s">
        <v>5</v>
      </c>
      <c r="E29" s="15">
        <v>1</v>
      </c>
      <c r="F29" s="8" t="s">
        <v>6</v>
      </c>
      <c r="G29" s="15">
        <v>1</v>
      </c>
      <c r="H29" s="26"/>
    </row>
    <row r="30" spans="1:8" ht="31.5" x14ac:dyDescent="0.25">
      <c r="A30" s="4">
        <v>3</v>
      </c>
      <c r="B30" s="38" t="s">
        <v>55</v>
      </c>
      <c r="C30" s="30" t="s">
        <v>17</v>
      </c>
      <c r="D30" s="31" t="s">
        <v>5</v>
      </c>
      <c r="E30" s="41">
        <v>1</v>
      </c>
      <c r="F30" s="8" t="s">
        <v>6</v>
      </c>
      <c r="G30" s="40">
        <v>1</v>
      </c>
      <c r="H30" s="26" t="e">
        <f>COUNTIF(#REF!,B33)</f>
        <v>#REF!</v>
      </c>
    </row>
    <row r="31" spans="1:8" ht="30" x14ac:dyDescent="0.25">
      <c r="A31" s="4">
        <v>4</v>
      </c>
      <c r="B31" s="12" t="s">
        <v>42</v>
      </c>
      <c r="C31" s="7" t="s">
        <v>17</v>
      </c>
      <c r="D31" s="1" t="s">
        <v>5</v>
      </c>
      <c r="E31" s="15">
        <v>1</v>
      </c>
      <c r="F31" s="8" t="s">
        <v>6</v>
      </c>
      <c r="G31" s="15">
        <v>1</v>
      </c>
      <c r="H31" s="26"/>
    </row>
    <row r="32" spans="1:8" ht="30" x14ac:dyDescent="0.25">
      <c r="A32" s="4">
        <v>5</v>
      </c>
      <c r="B32" s="13" t="s">
        <v>44</v>
      </c>
      <c r="C32" s="7" t="s">
        <v>17</v>
      </c>
      <c r="D32" s="1" t="s">
        <v>5</v>
      </c>
      <c r="E32" s="15">
        <v>1</v>
      </c>
      <c r="F32" s="8" t="s">
        <v>6</v>
      </c>
      <c r="G32" s="15">
        <v>1</v>
      </c>
      <c r="H32" s="26"/>
    </row>
    <row r="33" spans="1:8" ht="30" x14ac:dyDescent="0.25">
      <c r="A33" s="4">
        <v>6</v>
      </c>
      <c r="B33" s="12" t="s">
        <v>54</v>
      </c>
      <c r="C33" s="7" t="s">
        <v>17</v>
      </c>
      <c r="D33" s="1" t="s">
        <v>5</v>
      </c>
      <c r="E33" s="15">
        <v>1</v>
      </c>
      <c r="F33" s="8" t="s">
        <v>6</v>
      </c>
      <c r="G33" s="15">
        <v>1</v>
      </c>
      <c r="H33" s="26"/>
    </row>
    <row r="34" spans="1:8" ht="31.5" x14ac:dyDescent="0.25">
      <c r="A34" s="4">
        <v>7</v>
      </c>
      <c r="B34" s="47" t="s">
        <v>73</v>
      </c>
      <c r="C34" s="30" t="s">
        <v>17</v>
      </c>
      <c r="D34" s="22" t="s">
        <v>5</v>
      </c>
      <c r="E34" s="15">
        <v>1</v>
      </c>
      <c r="F34" s="46" t="s">
        <v>6</v>
      </c>
      <c r="G34" s="15">
        <v>1</v>
      </c>
      <c r="H34" s="26"/>
    </row>
    <row r="35" spans="1:8" ht="20.25" x14ac:dyDescent="0.25">
      <c r="A35" s="225" t="s">
        <v>61</v>
      </c>
      <c r="B35" s="227"/>
      <c r="C35" s="225"/>
      <c r="D35" s="225"/>
      <c r="E35" s="225"/>
      <c r="F35" s="225"/>
      <c r="G35" s="225"/>
      <c r="H35" s="26"/>
    </row>
    <row r="36" spans="1:8" ht="31.5" x14ac:dyDescent="0.25">
      <c r="A36" s="20">
        <v>1</v>
      </c>
      <c r="B36" s="156" t="s">
        <v>157</v>
      </c>
      <c r="C36" s="30" t="s">
        <v>17</v>
      </c>
      <c r="D36" s="172" t="s">
        <v>19</v>
      </c>
      <c r="E36" s="122">
        <v>1</v>
      </c>
      <c r="F36" s="88" t="s">
        <v>6</v>
      </c>
      <c r="G36" s="122">
        <v>1</v>
      </c>
      <c r="H36" s="26"/>
    </row>
    <row r="37" spans="1:8" ht="31.5" x14ac:dyDescent="0.25">
      <c r="A37" s="20">
        <v>2</v>
      </c>
      <c r="B37" s="96" t="s">
        <v>258</v>
      </c>
      <c r="C37" s="30" t="s">
        <v>17</v>
      </c>
      <c r="D37" s="172" t="s">
        <v>19</v>
      </c>
      <c r="E37" s="122">
        <v>1</v>
      </c>
      <c r="F37" s="88" t="s">
        <v>6</v>
      </c>
      <c r="G37" s="122">
        <v>1</v>
      </c>
      <c r="H37" s="26"/>
    </row>
    <row r="38" spans="1:8" ht="31.5" x14ac:dyDescent="0.25">
      <c r="A38" s="20">
        <v>3</v>
      </c>
      <c r="B38" s="96" t="s">
        <v>259</v>
      </c>
      <c r="C38" s="30" t="s">
        <v>17</v>
      </c>
      <c r="D38" s="172" t="s">
        <v>19</v>
      </c>
      <c r="E38" s="122">
        <v>1</v>
      </c>
      <c r="F38" s="88" t="s">
        <v>6</v>
      </c>
      <c r="G38" s="122">
        <v>1</v>
      </c>
      <c r="H38" s="26"/>
    </row>
    <row r="39" spans="1:8" ht="31.5" x14ac:dyDescent="0.25">
      <c r="A39" s="20">
        <v>4</v>
      </c>
      <c r="B39" s="96" t="s">
        <v>260</v>
      </c>
      <c r="C39" s="30" t="s">
        <v>17</v>
      </c>
      <c r="D39" s="172" t="s">
        <v>19</v>
      </c>
      <c r="E39" s="122">
        <v>1</v>
      </c>
      <c r="F39" s="88" t="s">
        <v>6</v>
      </c>
      <c r="G39" s="122">
        <v>1</v>
      </c>
      <c r="H39" s="26"/>
    </row>
    <row r="40" spans="1:8" ht="31.5" x14ac:dyDescent="0.25">
      <c r="A40" s="20">
        <v>5</v>
      </c>
      <c r="B40" s="96" t="s">
        <v>261</v>
      </c>
      <c r="C40" s="30" t="s">
        <v>17</v>
      </c>
      <c r="D40" s="172" t="s">
        <v>19</v>
      </c>
      <c r="E40" s="122">
        <v>1</v>
      </c>
      <c r="F40" s="88" t="s">
        <v>6</v>
      </c>
      <c r="G40" s="122">
        <v>1</v>
      </c>
      <c r="H40" s="26"/>
    </row>
    <row r="41" spans="1:8" ht="31.5" x14ac:dyDescent="0.25">
      <c r="A41" s="20">
        <v>6</v>
      </c>
      <c r="B41" s="96" t="s">
        <v>108</v>
      </c>
      <c r="C41" s="30" t="s">
        <v>17</v>
      </c>
      <c r="D41" s="34" t="s">
        <v>11</v>
      </c>
      <c r="E41" s="122">
        <v>1</v>
      </c>
      <c r="F41" s="88" t="s">
        <v>6</v>
      </c>
      <c r="G41" s="122">
        <v>1</v>
      </c>
      <c r="H41" s="26"/>
    </row>
    <row r="42" spans="1:8" ht="31.5" x14ac:dyDescent="0.25">
      <c r="A42" s="20">
        <v>7</v>
      </c>
      <c r="B42" s="152" t="s">
        <v>262</v>
      </c>
      <c r="C42" s="30" t="s">
        <v>17</v>
      </c>
      <c r="D42" s="58" t="s">
        <v>11</v>
      </c>
      <c r="E42" s="122">
        <v>1</v>
      </c>
      <c r="F42" s="88" t="s">
        <v>6</v>
      </c>
      <c r="G42" s="122">
        <v>1</v>
      </c>
      <c r="H42" s="26"/>
    </row>
    <row r="43" spans="1:8" ht="31.5" x14ac:dyDescent="0.25">
      <c r="A43" s="20">
        <v>8</v>
      </c>
      <c r="B43" s="96" t="s">
        <v>105</v>
      </c>
      <c r="C43" s="30" t="s">
        <v>17</v>
      </c>
      <c r="D43" s="34" t="s">
        <v>11</v>
      </c>
      <c r="E43" s="122">
        <v>1</v>
      </c>
      <c r="F43" s="88" t="s">
        <v>6</v>
      </c>
      <c r="G43" s="122">
        <v>1</v>
      </c>
      <c r="H43" s="26"/>
    </row>
    <row r="44" spans="1:8" ht="31.5" x14ac:dyDescent="0.25">
      <c r="A44" s="20">
        <v>9</v>
      </c>
      <c r="B44" s="96" t="s">
        <v>263</v>
      </c>
      <c r="C44" s="30" t="s">
        <v>17</v>
      </c>
      <c r="D44" s="190" t="s">
        <v>19</v>
      </c>
      <c r="E44" s="122">
        <v>1</v>
      </c>
      <c r="F44" s="88" t="s">
        <v>6</v>
      </c>
      <c r="G44" s="122">
        <v>1</v>
      </c>
      <c r="H44" s="26"/>
    </row>
    <row r="45" spans="1:8" ht="31.5" x14ac:dyDescent="0.25">
      <c r="A45" s="20">
        <v>10</v>
      </c>
      <c r="B45" s="96" t="s">
        <v>264</v>
      </c>
      <c r="C45" s="30" t="s">
        <v>17</v>
      </c>
      <c r="D45" s="158" t="s">
        <v>19</v>
      </c>
      <c r="E45" s="122">
        <v>1</v>
      </c>
      <c r="F45" s="88" t="s">
        <v>6</v>
      </c>
      <c r="G45" s="122">
        <v>1</v>
      </c>
      <c r="H45" s="26"/>
    </row>
    <row r="46" spans="1:8" ht="31.5" x14ac:dyDescent="0.25">
      <c r="A46" s="20">
        <v>11</v>
      </c>
      <c r="B46" s="96" t="s">
        <v>265</v>
      </c>
      <c r="C46" s="30" t="s">
        <v>17</v>
      </c>
      <c r="D46" s="158" t="s">
        <v>19</v>
      </c>
      <c r="E46" s="122">
        <v>1</v>
      </c>
      <c r="F46" s="88" t="s">
        <v>6</v>
      </c>
      <c r="G46" s="122">
        <v>1</v>
      </c>
      <c r="H46" s="26"/>
    </row>
    <row r="47" spans="1:8" ht="31.5" x14ac:dyDescent="0.25">
      <c r="A47" s="20">
        <v>12</v>
      </c>
      <c r="B47" s="96" t="s">
        <v>266</v>
      </c>
      <c r="C47" s="30" t="s">
        <v>17</v>
      </c>
      <c r="D47" s="158" t="s">
        <v>19</v>
      </c>
      <c r="E47" s="122">
        <v>1</v>
      </c>
      <c r="F47" s="88" t="s">
        <v>6</v>
      </c>
      <c r="G47" s="122">
        <v>1</v>
      </c>
      <c r="H47" s="26" t="e">
        <f>COUNTIF('[1]Сводка по кластерам'!$1:$1048576,'Базовый ИЛ'!#REF!)</f>
        <v>#VALUE!</v>
      </c>
    </row>
    <row r="48" spans="1:8" ht="31.5" x14ac:dyDescent="0.25">
      <c r="A48" s="20">
        <v>13</v>
      </c>
      <c r="B48" s="154" t="s">
        <v>267</v>
      </c>
      <c r="C48" s="30" t="s">
        <v>17</v>
      </c>
      <c r="D48" s="91" t="s">
        <v>11</v>
      </c>
      <c r="E48" s="122">
        <v>1</v>
      </c>
      <c r="F48" s="88" t="s">
        <v>6</v>
      </c>
      <c r="G48" s="122">
        <v>1</v>
      </c>
      <c r="H48" s="26"/>
    </row>
    <row r="49" spans="1:8" ht="31.5" x14ac:dyDescent="0.25">
      <c r="A49" s="20">
        <v>14</v>
      </c>
      <c r="B49" s="154" t="s">
        <v>257</v>
      </c>
      <c r="C49" s="30" t="s">
        <v>17</v>
      </c>
      <c r="D49" s="85" t="s">
        <v>11</v>
      </c>
      <c r="E49" s="122">
        <v>1</v>
      </c>
      <c r="F49" s="88" t="s">
        <v>6</v>
      </c>
      <c r="G49" s="122">
        <v>1</v>
      </c>
      <c r="H49" s="26"/>
    </row>
    <row r="50" spans="1:8" ht="47.25" x14ac:dyDescent="0.25">
      <c r="A50" s="20">
        <v>15</v>
      </c>
      <c r="B50" s="154" t="s">
        <v>268</v>
      </c>
      <c r="C50" s="30" t="s">
        <v>17</v>
      </c>
      <c r="D50" s="91" t="s">
        <v>11</v>
      </c>
      <c r="E50" s="122">
        <v>1</v>
      </c>
      <c r="F50" s="88" t="s">
        <v>6</v>
      </c>
      <c r="G50" s="122">
        <v>1</v>
      </c>
      <c r="H50" s="26"/>
    </row>
    <row r="51" spans="1:8" ht="31.5" x14ac:dyDescent="0.25">
      <c r="A51" s="20">
        <v>16</v>
      </c>
      <c r="B51" s="154" t="s">
        <v>269</v>
      </c>
      <c r="C51" s="30" t="s">
        <v>17</v>
      </c>
      <c r="D51" s="56" t="s">
        <v>11</v>
      </c>
      <c r="E51" s="122">
        <v>1</v>
      </c>
      <c r="F51" s="88" t="s">
        <v>6</v>
      </c>
      <c r="G51" s="122">
        <v>1</v>
      </c>
      <c r="H51" s="26"/>
    </row>
    <row r="52" spans="1:8" ht="31.5" x14ac:dyDescent="0.25">
      <c r="A52" s="20">
        <v>17</v>
      </c>
      <c r="B52" s="154" t="s">
        <v>155</v>
      </c>
      <c r="C52" s="30" t="s">
        <v>17</v>
      </c>
      <c r="D52" s="158" t="s">
        <v>19</v>
      </c>
      <c r="E52" s="122">
        <v>1</v>
      </c>
      <c r="F52" s="88" t="s">
        <v>6</v>
      </c>
      <c r="G52" s="122">
        <v>1</v>
      </c>
      <c r="H52" s="26"/>
    </row>
    <row r="53" spans="1:8" ht="31.5" x14ac:dyDescent="0.25">
      <c r="A53" s="20">
        <v>18</v>
      </c>
      <c r="B53" s="154" t="s">
        <v>110</v>
      </c>
      <c r="C53" s="30" t="s">
        <v>17</v>
      </c>
      <c r="D53" s="85" t="s">
        <v>11</v>
      </c>
      <c r="E53" s="122">
        <v>1</v>
      </c>
      <c r="F53" s="88" t="s">
        <v>6</v>
      </c>
      <c r="G53" s="122">
        <v>1</v>
      </c>
      <c r="H53" s="26"/>
    </row>
    <row r="54" spans="1:8" ht="31.5" x14ac:dyDescent="0.25">
      <c r="A54" s="20">
        <v>19</v>
      </c>
      <c r="B54" s="154" t="s">
        <v>112</v>
      </c>
      <c r="C54" s="30" t="s">
        <v>17</v>
      </c>
      <c r="D54" s="85" t="s">
        <v>11</v>
      </c>
      <c r="E54" s="122">
        <v>1</v>
      </c>
      <c r="F54" s="88" t="s">
        <v>6</v>
      </c>
      <c r="G54" s="122">
        <v>1</v>
      </c>
      <c r="H54" s="26"/>
    </row>
    <row r="55" spans="1:8" ht="47.25" x14ac:dyDescent="0.25">
      <c r="A55" s="20">
        <v>20</v>
      </c>
      <c r="B55" s="153" t="s">
        <v>270</v>
      </c>
      <c r="C55" s="30" t="s">
        <v>17</v>
      </c>
      <c r="D55" s="93" t="s">
        <v>11</v>
      </c>
      <c r="E55" s="122">
        <v>1</v>
      </c>
      <c r="F55" s="88" t="s">
        <v>6</v>
      </c>
      <c r="G55" s="122">
        <v>1</v>
      </c>
      <c r="H55" s="26"/>
    </row>
    <row r="56" spans="1:8" ht="31.5" x14ac:dyDescent="0.25">
      <c r="A56" s="20">
        <v>21</v>
      </c>
      <c r="B56" s="153" t="s">
        <v>271</v>
      </c>
      <c r="C56" s="30" t="s">
        <v>17</v>
      </c>
      <c r="D56" s="93" t="s">
        <v>11</v>
      </c>
      <c r="E56" s="122">
        <v>1</v>
      </c>
      <c r="F56" s="88" t="s">
        <v>6</v>
      </c>
      <c r="G56" s="122">
        <v>1</v>
      </c>
      <c r="H56" s="26"/>
    </row>
    <row r="57" spans="1:8" ht="31.5" x14ac:dyDescent="0.25">
      <c r="A57" s="20">
        <v>22</v>
      </c>
      <c r="B57" s="153" t="s">
        <v>272</v>
      </c>
      <c r="C57" s="30" t="s">
        <v>17</v>
      </c>
      <c r="D57" s="93" t="s">
        <v>11</v>
      </c>
      <c r="E57" s="122">
        <v>1</v>
      </c>
      <c r="F57" s="88" t="s">
        <v>6</v>
      </c>
      <c r="G57" s="122">
        <v>1</v>
      </c>
      <c r="H57" s="26"/>
    </row>
    <row r="58" spans="1:8" ht="31.5" x14ac:dyDescent="0.25">
      <c r="A58" s="20">
        <v>23</v>
      </c>
      <c r="B58" s="153" t="s">
        <v>273</v>
      </c>
      <c r="C58" s="30" t="s">
        <v>17</v>
      </c>
      <c r="D58" s="93" t="s">
        <v>11</v>
      </c>
      <c r="E58" s="122">
        <v>1</v>
      </c>
      <c r="F58" s="88" t="s">
        <v>6</v>
      </c>
      <c r="G58" s="122">
        <v>1</v>
      </c>
      <c r="H58" s="26"/>
    </row>
  </sheetData>
  <sortState xmlns:xlrd2="http://schemas.microsoft.com/office/spreadsheetml/2017/richdata2" ref="B36:D58">
    <sortCondition ref="B36:B58"/>
  </sortState>
  <mergeCells count="4">
    <mergeCell ref="A2:G2"/>
    <mergeCell ref="A27:G27"/>
    <mergeCell ref="A35:G35"/>
    <mergeCell ref="A12:G1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8:B49 B52:B58" xr:uid="{FF27319D-546B-4BF1-BE9B-B2597D131012}"/>
    <dataValidation type="list" allowBlank="1" showInputMessage="1" showErrorMessage="1" sqref="H14:H21" xr:uid="{AE46D804-8D1C-428F-909C-550FBBD23758}">
      <formula1>"Базовая часть, Вариативная часть"</formula1>
    </dataValidation>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D35:D58 D1:D33 D66:D1048576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B1A7-4F91-4251-94DE-55FF50041779}">
  <dimension ref="A1:H14"/>
  <sheetViews>
    <sheetView workbookViewId="0">
      <pane ySplit="1" topLeftCell="A2" activePane="bottomLeft" state="frozen"/>
      <selection activeCell="A8" sqref="A8:A9"/>
      <selection pane="bottomLeft" activeCell="A8" sqref="A8:A9"/>
    </sheetView>
  </sheetViews>
  <sheetFormatPr defaultRowHeight="20.100000000000001" customHeight="1" x14ac:dyDescent="0.25"/>
  <cols>
    <col min="1" max="1" width="82.140625" style="141" customWidth="1"/>
    <col min="2" max="2" width="46.28515625" style="141" customWidth="1"/>
    <col min="3" max="3" width="20.42578125" style="141" customWidth="1"/>
    <col min="4" max="4" width="14.42578125" style="135" customWidth="1"/>
    <col min="5" max="5" width="25.7109375" style="135" customWidth="1"/>
    <col min="6" max="6" width="14.28515625" style="141" customWidth="1"/>
    <col min="7" max="7" width="9.140625" style="135"/>
    <col min="8" max="8" width="20.85546875" style="141" customWidth="1"/>
    <col min="9" max="16384" width="9.140625" style="141"/>
  </cols>
  <sheetData>
    <row r="1" spans="1:8" ht="47.25" x14ac:dyDescent="0.25">
      <c r="A1" s="137" t="s">
        <v>1</v>
      </c>
      <c r="B1" s="138" t="s">
        <v>10</v>
      </c>
      <c r="C1" s="138" t="s">
        <v>2</v>
      </c>
      <c r="D1" s="138" t="s">
        <v>4</v>
      </c>
      <c r="E1" s="137" t="s">
        <v>3</v>
      </c>
      <c r="F1" s="138" t="s">
        <v>8</v>
      </c>
      <c r="G1" s="138" t="s">
        <v>70</v>
      </c>
      <c r="H1" s="138" t="s">
        <v>69</v>
      </c>
    </row>
    <row r="2" spans="1:8" ht="19.5" customHeight="1" x14ac:dyDescent="0.25">
      <c r="A2" s="45" t="s">
        <v>80</v>
      </c>
      <c r="B2" s="45" t="s">
        <v>81</v>
      </c>
      <c r="C2" s="69" t="s">
        <v>7</v>
      </c>
      <c r="D2" s="69">
        <v>15</v>
      </c>
      <c r="E2" s="70" t="s">
        <v>252</v>
      </c>
      <c r="F2" s="69">
        <v>15</v>
      </c>
      <c r="G2" s="135">
        <f t="shared" ref="G2:G14" si="0">COUNTIF($A$2:$A$14,A2)</f>
        <v>1</v>
      </c>
      <c r="H2" s="141" t="s">
        <v>71</v>
      </c>
    </row>
    <row r="3" spans="1:8" ht="20.100000000000001" customHeight="1" x14ac:dyDescent="0.25">
      <c r="A3" s="45" t="s">
        <v>82</v>
      </c>
      <c r="B3" s="45" t="s">
        <v>83</v>
      </c>
      <c r="C3" s="70" t="s">
        <v>7</v>
      </c>
      <c r="D3" s="70">
        <v>30</v>
      </c>
      <c r="E3" s="70" t="s">
        <v>252</v>
      </c>
      <c r="F3" s="70">
        <v>30</v>
      </c>
      <c r="G3" s="135">
        <f t="shared" si="0"/>
        <v>1</v>
      </c>
      <c r="H3" s="141" t="s">
        <v>71</v>
      </c>
    </row>
    <row r="4" spans="1:8" ht="20.100000000000001" customHeight="1" x14ac:dyDescent="0.25">
      <c r="A4" s="96" t="s">
        <v>96</v>
      </c>
      <c r="B4" s="96" t="s">
        <v>97</v>
      </c>
      <c r="C4" s="34" t="s">
        <v>7</v>
      </c>
      <c r="D4" s="34">
        <v>1</v>
      </c>
      <c r="E4" s="34" t="s">
        <v>6</v>
      </c>
      <c r="F4" s="34">
        <v>1</v>
      </c>
      <c r="G4" s="135">
        <f t="shared" si="0"/>
        <v>1</v>
      </c>
      <c r="H4" s="141" t="s">
        <v>72</v>
      </c>
    </row>
    <row r="5" spans="1:8" ht="20.100000000000001" customHeight="1" x14ac:dyDescent="0.25">
      <c r="A5" s="96" t="s">
        <v>98</v>
      </c>
      <c r="B5" s="96" t="s">
        <v>99</v>
      </c>
      <c r="C5" s="34" t="s">
        <v>5</v>
      </c>
      <c r="D5" s="34">
        <v>1</v>
      </c>
      <c r="E5" s="34" t="s">
        <v>6</v>
      </c>
      <c r="F5" s="34">
        <v>1</v>
      </c>
      <c r="G5" s="135">
        <f t="shared" si="0"/>
        <v>1</v>
      </c>
      <c r="H5" s="141" t="s">
        <v>72</v>
      </c>
    </row>
    <row r="6" spans="1:8" ht="20.100000000000001" customHeight="1" x14ac:dyDescent="0.25">
      <c r="A6" s="163" t="s">
        <v>139</v>
      </c>
      <c r="B6" s="164" t="s">
        <v>140</v>
      </c>
      <c r="C6" s="165" t="s">
        <v>5</v>
      </c>
      <c r="D6" s="166">
        <v>1</v>
      </c>
      <c r="E6" s="167" t="s">
        <v>6</v>
      </c>
      <c r="F6" s="168">
        <v>1</v>
      </c>
      <c r="G6" s="135">
        <f t="shared" si="0"/>
        <v>1</v>
      </c>
      <c r="H6" s="141" t="s">
        <v>72</v>
      </c>
    </row>
    <row r="7" spans="1:8" ht="20.100000000000001" customHeight="1" x14ac:dyDescent="0.25">
      <c r="A7" s="42" t="s">
        <v>141</v>
      </c>
      <c r="B7" s="42" t="s">
        <v>142</v>
      </c>
      <c r="C7" s="34" t="s">
        <v>11</v>
      </c>
      <c r="D7" s="75">
        <v>1</v>
      </c>
      <c r="E7" s="75" t="s">
        <v>6</v>
      </c>
      <c r="F7" s="75">
        <v>3</v>
      </c>
      <c r="G7" s="135">
        <f t="shared" si="0"/>
        <v>1</v>
      </c>
      <c r="H7" s="141" t="s">
        <v>72</v>
      </c>
    </row>
    <row r="8" spans="1:8" ht="20.100000000000001" customHeight="1" x14ac:dyDescent="0.25">
      <c r="A8" s="152" t="s">
        <v>197</v>
      </c>
      <c r="B8" s="72" t="s">
        <v>198</v>
      </c>
      <c r="C8" s="58" t="s">
        <v>7</v>
      </c>
      <c r="D8" s="58">
        <v>1</v>
      </c>
      <c r="E8" s="71" t="s">
        <v>199</v>
      </c>
      <c r="F8" s="58">
        <v>3</v>
      </c>
      <c r="G8" s="135">
        <f t="shared" si="0"/>
        <v>1</v>
      </c>
      <c r="H8" s="141" t="s">
        <v>72</v>
      </c>
    </row>
    <row r="9" spans="1:8" ht="19.5" customHeight="1" x14ac:dyDescent="0.25">
      <c r="A9" s="152" t="s">
        <v>200</v>
      </c>
      <c r="B9" s="72" t="s">
        <v>201</v>
      </c>
      <c r="C9" s="58" t="s">
        <v>7</v>
      </c>
      <c r="D9" s="58">
        <v>3</v>
      </c>
      <c r="E9" s="71" t="s">
        <v>199</v>
      </c>
      <c r="F9" s="58">
        <v>3</v>
      </c>
      <c r="G9" s="135">
        <f t="shared" si="0"/>
        <v>1</v>
      </c>
      <c r="H9" s="141" t="s">
        <v>72</v>
      </c>
    </row>
    <row r="10" spans="1:8" ht="20.100000000000001" customHeight="1" x14ac:dyDescent="0.25">
      <c r="A10" s="152" t="s">
        <v>144</v>
      </c>
      <c r="B10" s="63" t="s">
        <v>202</v>
      </c>
      <c r="C10" s="58" t="s">
        <v>11</v>
      </c>
      <c r="D10" s="58">
        <v>1</v>
      </c>
      <c r="E10" s="58" t="s">
        <v>6</v>
      </c>
      <c r="F10" s="58">
        <v>1</v>
      </c>
      <c r="G10" s="135">
        <f t="shared" si="0"/>
        <v>1</v>
      </c>
      <c r="H10" s="141" t="s">
        <v>72</v>
      </c>
    </row>
    <row r="11" spans="1:8" ht="20.100000000000001" customHeight="1" x14ac:dyDescent="0.25">
      <c r="A11" s="152" t="s">
        <v>51</v>
      </c>
      <c r="B11" s="151" t="s">
        <v>191</v>
      </c>
      <c r="C11" s="79" t="s">
        <v>149</v>
      </c>
      <c r="D11" s="58">
        <v>1</v>
      </c>
      <c r="E11" s="58" t="s">
        <v>6</v>
      </c>
      <c r="F11" s="58">
        <v>1</v>
      </c>
      <c r="G11" s="135">
        <f t="shared" si="0"/>
        <v>1</v>
      </c>
      <c r="H11" s="141" t="s">
        <v>71</v>
      </c>
    </row>
    <row r="12" spans="1:8" ht="20.100000000000001" customHeight="1" x14ac:dyDescent="0.25">
      <c r="A12" s="152" t="s">
        <v>43</v>
      </c>
      <c r="B12" s="151" t="s">
        <v>203</v>
      </c>
      <c r="C12" s="79" t="s">
        <v>149</v>
      </c>
      <c r="D12" s="58">
        <v>1</v>
      </c>
      <c r="E12" s="58" t="s">
        <v>6</v>
      </c>
      <c r="F12" s="58">
        <v>1</v>
      </c>
      <c r="G12" s="135">
        <f t="shared" si="0"/>
        <v>1</v>
      </c>
      <c r="H12" s="141" t="s">
        <v>71</v>
      </c>
    </row>
    <row r="13" spans="1:8" ht="20.100000000000001" customHeight="1" x14ac:dyDescent="0.25">
      <c r="A13" s="152" t="s">
        <v>204</v>
      </c>
      <c r="B13" s="63" t="s">
        <v>205</v>
      </c>
      <c r="C13" s="71" t="s">
        <v>206</v>
      </c>
      <c r="D13" s="58">
        <v>1</v>
      </c>
      <c r="E13" s="58" t="s">
        <v>6</v>
      </c>
      <c r="F13" s="58">
        <v>1</v>
      </c>
      <c r="G13" s="135">
        <f t="shared" si="0"/>
        <v>1</v>
      </c>
      <c r="H13" s="141" t="s">
        <v>72</v>
      </c>
    </row>
    <row r="14" spans="1:8" ht="20.100000000000001" customHeight="1" x14ac:dyDescent="0.25">
      <c r="A14" s="152" t="s">
        <v>147</v>
      </c>
      <c r="B14" s="63" t="s">
        <v>207</v>
      </c>
      <c r="C14" s="71" t="s">
        <v>206</v>
      </c>
      <c r="D14" s="58">
        <v>1</v>
      </c>
      <c r="E14" s="58" t="s">
        <v>6</v>
      </c>
      <c r="F14" s="58">
        <v>1</v>
      </c>
      <c r="G14" s="135">
        <f t="shared" si="0"/>
        <v>1</v>
      </c>
      <c r="H14" s="141" t="s">
        <v>72</v>
      </c>
    </row>
  </sheetData>
  <autoFilter ref="A1:G14" xr:uid="{D168B1A7-4F91-4251-94DE-55FF50041779}">
    <sortState xmlns:xlrd2="http://schemas.microsoft.com/office/spreadsheetml/2017/richdata2" ref="A2:G14">
      <sortCondition ref="A1:A14"/>
    </sortState>
  </autoFilter>
  <conditionalFormatting sqref="C2:C14">
    <cfRule type="cellIs" dxfId="36" priority="1" operator="equal">
      <formula>"Техника безопасности"</formula>
    </cfRule>
    <cfRule type="cellIs" dxfId="35" priority="2" operator="equal">
      <formula>"Охрана труда"</formula>
    </cfRule>
    <cfRule type="endsWith" dxfId="34" priority="3" operator="endsWith" text="Оборудование">
      <formula>RIGHT(C2,LEN("Оборудование"))="Оборудование"</formula>
    </cfRule>
    <cfRule type="containsText" dxfId="33" priority="4" operator="containsText" text="Программное обеспечение">
      <formula>NOT(ISERROR(SEARCH("Программное обеспечение",C2)))</formula>
    </cfRule>
    <cfRule type="endsWith" dxfId="32" priority="5" operator="endsWith" text="Оборудование IT">
      <formula>RIGHT(C2,LEN("Оборудование IT"))="Оборудование IT"</formula>
    </cfRule>
    <cfRule type="containsText" dxfId="31" priority="6" operator="containsText" text="Мебель">
      <formula>NOT(ISERROR(SEARCH("Мебель",C2)))</formula>
    </cfRule>
  </conditionalFormatting>
  <conditionalFormatting sqref="G2:G14">
    <cfRule type="colorScale" priority="448">
      <colorScale>
        <cfvo type="min"/>
        <cfvo type="percentile" val="50"/>
        <cfvo type="max"/>
        <color rgb="FFF8696B"/>
        <color rgb="FFFFEB84"/>
        <color rgb="FF63BE7B"/>
      </colorScale>
    </cfRule>
  </conditionalFormatting>
  <conditionalFormatting sqref="H2:H14">
    <cfRule type="cellIs" dxfId="30" priority="183" operator="equal">
      <formula>"Вариативная часть"</formula>
    </cfRule>
    <cfRule type="cellIs" dxfId="29" priority="184" operator="equal">
      <formula>"Базовая часть"</formula>
    </cfRule>
  </conditionalFormatting>
  <dataValidations count="1">
    <dataValidation type="list" allowBlank="1" showInputMessage="1" showErrorMessage="1" sqref="H2:H14" xr:uid="{35323ACC-125E-4B38-9EBE-494BF037B4E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2243B78-C78E-4BF2-9E3D-96FE7EF9C28F}">
          <x14:formula1>
            <xm:f>Виды!$A$1:$A$4</xm:f>
          </x14:formula1>
          <xm:sqref>C2:C14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F9E6-AB0A-4D69-8309-6564734563B7}">
  <dimension ref="A1:H68"/>
  <sheetViews>
    <sheetView workbookViewId="0">
      <pane ySplit="1" topLeftCell="A44" activePane="bottomLeft" state="frozen"/>
      <selection activeCell="A8" sqref="A8:A9"/>
      <selection pane="bottomLeft" activeCell="A8" sqref="A8:A9"/>
    </sheetView>
  </sheetViews>
  <sheetFormatPr defaultRowHeight="15.75" x14ac:dyDescent="0.25"/>
  <cols>
    <col min="1" max="1" width="70.140625" style="141" customWidth="1"/>
    <col min="2" max="2" width="47.85546875" style="141" customWidth="1"/>
    <col min="3" max="3" width="20.42578125" style="162" customWidth="1"/>
    <col min="4" max="4" width="14.42578125" style="141" customWidth="1"/>
    <col min="5" max="5" width="24.28515625" style="135" customWidth="1"/>
    <col min="6" max="6" width="14.28515625" style="141" customWidth="1"/>
    <col min="7" max="7" width="11.5703125" style="141" customWidth="1"/>
    <col min="8" max="8" width="20.85546875" style="141" customWidth="1"/>
    <col min="9" max="16384" width="9.140625" style="141"/>
  </cols>
  <sheetData>
    <row r="1" spans="1:8" ht="47.25" x14ac:dyDescent="0.25">
      <c r="A1" s="137" t="s">
        <v>1</v>
      </c>
      <c r="B1" s="138" t="s">
        <v>10</v>
      </c>
      <c r="C1" s="138" t="s">
        <v>2</v>
      </c>
      <c r="D1" s="138" t="s">
        <v>4</v>
      </c>
      <c r="E1" s="138" t="s">
        <v>3</v>
      </c>
      <c r="F1" s="138" t="s">
        <v>8</v>
      </c>
      <c r="G1" s="138" t="s">
        <v>70</v>
      </c>
      <c r="H1" s="138" t="s">
        <v>69</v>
      </c>
    </row>
    <row r="2" spans="1:8" ht="30" customHeight="1" x14ac:dyDescent="0.25">
      <c r="A2" s="81" t="s">
        <v>231</v>
      </c>
      <c r="B2" s="63" t="s">
        <v>232</v>
      </c>
      <c r="C2" s="173" t="s">
        <v>11</v>
      </c>
      <c r="D2" s="60">
        <v>1</v>
      </c>
      <c r="E2" s="34" t="s">
        <v>190</v>
      </c>
      <c r="F2" s="60">
        <v>5</v>
      </c>
      <c r="G2" s="141">
        <f t="shared" ref="G2:G33" si="0">COUNTIF($A$2:$A$68,A2)</f>
        <v>1</v>
      </c>
      <c r="H2" s="141" t="s">
        <v>72</v>
      </c>
    </row>
    <row r="3" spans="1:8" ht="33" customHeight="1" x14ac:dyDescent="0.25">
      <c r="A3" s="62" t="s">
        <v>210</v>
      </c>
      <c r="B3" s="159" t="s">
        <v>211</v>
      </c>
      <c r="C3" s="172" t="s">
        <v>11</v>
      </c>
      <c r="D3" s="34">
        <v>1</v>
      </c>
      <c r="E3" s="34" t="s">
        <v>39</v>
      </c>
      <c r="F3" s="34">
        <v>10</v>
      </c>
      <c r="G3" s="141">
        <f t="shared" si="0"/>
        <v>1</v>
      </c>
      <c r="H3" s="141" t="s">
        <v>72</v>
      </c>
    </row>
    <row r="4" spans="1:8" ht="20.100000000000001" customHeight="1" x14ac:dyDescent="0.25">
      <c r="A4" s="81" t="s">
        <v>116</v>
      </c>
      <c r="B4" s="96" t="s">
        <v>117</v>
      </c>
      <c r="C4" s="172" t="s">
        <v>19</v>
      </c>
      <c r="D4" s="34">
        <v>1</v>
      </c>
      <c r="E4" s="34" t="s">
        <v>6</v>
      </c>
      <c r="F4" s="34">
        <v>12</v>
      </c>
      <c r="G4" s="141">
        <f t="shared" si="0"/>
        <v>1</v>
      </c>
      <c r="H4" s="141" t="s">
        <v>72</v>
      </c>
    </row>
    <row r="5" spans="1:8" ht="20.100000000000001" customHeight="1" x14ac:dyDescent="0.25">
      <c r="A5" s="178" t="s">
        <v>157</v>
      </c>
      <c r="B5" s="176" t="s">
        <v>158</v>
      </c>
      <c r="C5" s="172" t="s">
        <v>19</v>
      </c>
      <c r="D5" s="68">
        <v>1</v>
      </c>
      <c r="E5" s="167" t="s">
        <v>151</v>
      </c>
      <c r="F5" s="68">
        <v>1</v>
      </c>
      <c r="G5" s="141">
        <f t="shared" si="0"/>
        <v>1</v>
      </c>
      <c r="H5" s="141" t="s">
        <v>72</v>
      </c>
    </row>
    <row r="6" spans="1:8" ht="20.100000000000001" customHeight="1" x14ac:dyDescent="0.25">
      <c r="A6" s="114" t="s">
        <v>258</v>
      </c>
      <c r="B6" s="63" t="s">
        <v>162</v>
      </c>
      <c r="C6" s="172" t="s">
        <v>19</v>
      </c>
      <c r="D6" s="60">
        <v>1</v>
      </c>
      <c r="E6" s="75" t="s">
        <v>151</v>
      </c>
      <c r="F6" s="60">
        <v>1</v>
      </c>
      <c r="G6" s="141">
        <f t="shared" si="0"/>
        <v>1</v>
      </c>
      <c r="H6" s="141" t="s">
        <v>72</v>
      </c>
    </row>
    <row r="7" spans="1:8" ht="20.100000000000001" customHeight="1" x14ac:dyDescent="0.25">
      <c r="A7" s="114" t="s">
        <v>259</v>
      </c>
      <c r="B7" s="63" t="s">
        <v>161</v>
      </c>
      <c r="C7" s="172" t="s">
        <v>19</v>
      </c>
      <c r="D7" s="60">
        <v>1</v>
      </c>
      <c r="E7" s="75" t="s">
        <v>151</v>
      </c>
      <c r="F7" s="60">
        <v>1</v>
      </c>
      <c r="G7" s="141">
        <f t="shared" si="0"/>
        <v>1</v>
      </c>
      <c r="H7" s="141" t="s">
        <v>72</v>
      </c>
    </row>
    <row r="8" spans="1:8" ht="20.100000000000001" customHeight="1" x14ac:dyDescent="0.25">
      <c r="A8" s="114" t="s">
        <v>260</v>
      </c>
      <c r="B8" s="63" t="s">
        <v>159</v>
      </c>
      <c r="C8" s="172" t="s">
        <v>19</v>
      </c>
      <c r="D8" s="60">
        <v>1</v>
      </c>
      <c r="E8" s="75" t="s">
        <v>151</v>
      </c>
      <c r="F8" s="60">
        <v>1</v>
      </c>
      <c r="G8" s="141">
        <f t="shared" si="0"/>
        <v>1</v>
      </c>
      <c r="H8" s="141" t="s">
        <v>72</v>
      </c>
    </row>
    <row r="9" spans="1:8" ht="20.100000000000001" customHeight="1" x14ac:dyDescent="0.25">
      <c r="A9" s="114" t="s">
        <v>261</v>
      </c>
      <c r="B9" s="63" t="s">
        <v>160</v>
      </c>
      <c r="C9" s="172" t="s">
        <v>19</v>
      </c>
      <c r="D9" s="60">
        <v>1</v>
      </c>
      <c r="E9" s="75" t="s">
        <v>151</v>
      </c>
      <c r="F9" s="60">
        <v>1</v>
      </c>
      <c r="G9" s="141">
        <f t="shared" si="0"/>
        <v>1</v>
      </c>
      <c r="H9" s="141" t="s">
        <v>72</v>
      </c>
    </row>
    <row r="10" spans="1:8" ht="20.100000000000001" customHeight="1" x14ac:dyDescent="0.25">
      <c r="A10" s="77" t="s">
        <v>144</v>
      </c>
      <c r="B10" s="59" t="s">
        <v>145</v>
      </c>
      <c r="C10" s="58" t="s">
        <v>146</v>
      </c>
      <c r="D10" s="58">
        <v>1</v>
      </c>
      <c r="E10" s="58" t="s">
        <v>6</v>
      </c>
      <c r="F10" s="58">
        <v>1</v>
      </c>
      <c r="G10" s="141">
        <f t="shared" si="0"/>
        <v>3</v>
      </c>
      <c r="H10" s="141" t="s">
        <v>72</v>
      </c>
    </row>
    <row r="11" spans="1:8" ht="20.100000000000001" customHeight="1" x14ac:dyDescent="0.25">
      <c r="A11" s="77" t="s">
        <v>144</v>
      </c>
      <c r="B11" s="59" t="s">
        <v>178</v>
      </c>
      <c r="C11" s="58" t="s">
        <v>179</v>
      </c>
      <c r="D11" s="58">
        <v>1</v>
      </c>
      <c r="E11" s="58" t="s">
        <v>6</v>
      </c>
      <c r="F11" s="58">
        <v>1</v>
      </c>
      <c r="G11" s="141">
        <f t="shared" si="0"/>
        <v>3</v>
      </c>
      <c r="H11" s="141" t="s">
        <v>72</v>
      </c>
    </row>
    <row r="12" spans="1:8" ht="20.100000000000001" customHeight="1" x14ac:dyDescent="0.25">
      <c r="A12" s="179" t="s">
        <v>144</v>
      </c>
      <c r="B12" s="160" t="s">
        <v>242</v>
      </c>
      <c r="C12" s="67" t="s">
        <v>179</v>
      </c>
      <c r="D12" s="67">
        <v>1</v>
      </c>
      <c r="E12" s="67" t="s">
        <v>6</v>
      </c>
      <c r="F12" s="67">
        <v>1</v>
      </c>
      <c r="G12" s="141">
        <f t="shared" si="0"/>
        <v>3</v>
      </c>
      <c r="H12" s="141" t="s">
        <v>72</v>
      </c>
    </row>
    <row r="13" spans="1:8" ht="20.100000000000001" customHeight="1" x14ac:dyDescent="0.25">
      <c r="A13" s="180" t="s">
        <v>68</v>
      </c>
      <c r="B13" s="160" t="s">
        <v>212</v>
      </c>
      <c r="C13" s="157" t="s">
        <v>11</v>
      </c>
      <c r="D13" s="157">
        <v>1</v>
      </c>
      <c r="E13" s="157" t="s">
        <v>39</v>
      </c>
      <c r="F13" s="157">
        <v>10</v>
      </c>
      <c r="G13" s="141">
        <f t="shared" si="0"/>
        <v>1</v>
      </c>
      <c r="H13" s="141" t="s">
        <v>72</v>
      </c>
    </row>
    <row r="14" spans="1:8" ht="20.100000000000001" customHeight="1" x14ac:dyDescent="0.25">
      <c r="A14" s="177" t="s">
        <v>165</v>
      </c>
      <c r="B14" s="177" t="s">
        <v>165</v>
      </c>
      <c r="C14" s="68" t="s">
        <v>11</v>
      </c>
      <c r="D14" s="68">
        <v>1</v>
      </c>
      <c r="E14" s="68" t="s">
        <v>6</v>
      </c>
      <c r="F14" s="68">
        <v>1</v>
      </c>
      <c r="G14" s="141">
        <f t="shared" si="0"/>
        <v>1</v>
      </c>
      <c r="H14" s="141" t="s">
        <v>72</v>
      </c>
    </row>
    <row r="15" spans="1:8" ht="20.100000000000001" customHeight="1" x14ac:dyDescent="0.25">
      <c r="A15" s="81" t="s">
        <v>172</v>
      </c>
      <c r="B15" s="97" t="s">
        <v>173</v>
      </c>
      <c r="C15" s="99" t="s">
        <v>149</v>
      </c>
      <c r="D15" s="60">
        <v>1</v>
      </c>
      <c r="E15" s="75" t="s">
        <v>168</v>
      </c>
      <c r="F15" s="60">
        <v>6</v>
      </c>
      <c r="G15" s="141">
        <f t="shared" si="0"/>
        <v>1</v>
      </c>
      <c r="H15" s="141" t="s">
        <v>72</v>
      </c>
    </row>
    <row r="16" spans="1:8" ht="20.100000000000001" customHeight="1" x14ac:dyDescent="0.25">
      <c r="A16" s="148" t="s">
        <v>169</v>
      </c>
      <c r="B16" s="170" t="s">
        <v>170</v>
      </c>
      <c r="C16" s="103" t="s">
        <v>7</v>
      </c>
      <c r="D16" s="103">
        <v>1</v>
      </c>
      <c r="E16" s="74" t="s">
        <v>171</v>
      </c>
      <c r="F16" s="103">
        <v>12</v>
      </c>
      <c r="G16" s="141">
        <f t="shared" si="0"/>
        <v>2</v>
      </c>
      <c r="H16" s="141" t="s">
        <v>72</v>
      </c>
    </row>
    <row r="17" spans="1:8" ht="20.100000000000001" customHeight="1" x14ac:dyDescent="0.25">
      <c r="A17" s="77" t="s">
        <v>169</v>
      </c>
      <c r="B17" s="63" t="s">
        <v>170</v>
      </c>
      <c r="C17" s="79" t="s">
        <v>7</v>
      </c>
      <c r="D17" s="79">
        <v>12</v>
      </c>
      <c r="E17" s="71" t="s">
        <v>245</v>
      </c>
      <c r="F17" s="79">
        <v>12</v>
      </c>
      <c r="G17" s="141">
        <f t="shared" si="0"/>
        <v>2</v>
      </c>
      <c r="H17" s="141" t="s">
        <v>72</v>
      </c>
    </row>
    <row r="18" spans="1:8" ht="20.100000000000001" customHeight="1" x14ac:dyDescent="0.25">
      <c r="A18" s="81" t="s">
        <v>186</v>
      </c>
      <c r="B18" s="97" t="s">
        <v>187</v>
      </c>
      <c r="C18" s="60" t="s">
        <v>7</v>
      </c>
      <c r="D18" s="60">
        <v>1</v>
      </c>
      <c r="E18" s="60" t="s">
        <v>6</v>
      </c>
      <c r="F18" s="60">
        <v>8</v>
      </c>
      <c r="G18" s="141">
        <f t="shared" si="0"/>
        <v>1</v>
      </c>
      <c r="H18" s="141" t="s">
        <v>72</v>
      </c>
    </row>
    <row r="19" spans="1:8" ht="20.100000000000001" customHeight="1" x14ac:dyDescent="0.25">
      <c r="A19" s="81" t="s">
        <v>103</v>
      </c>
      <c r="B19" s="96" t="s">
        <v>104</v>
      </c>
      <c r="C19" s="34" t="s">
        <v>102</v>
      </c>
      <c r="D19" s="34">
        <v>1</v>
      </c>
      <c r="E19" s="34" t="s">
        <v>6</v>
      </c>
      <c r="F19" s="34">
        <v>24</v>
      </c>
      <c r="G19" s="141">
        <f t="shared" si="0"/>
        <v>1</v>
      </c>
      <c r="H19" s="141" t="s">
        <v>72</v>
      </c>
    </row>
    <row r="20" spans="1:8" ht="20.100000000000001" customHeight="1" x14ac:dyDescent="0.25">
      <c r="A20" s="81" t="s">
        <v>108</v>
      </c>
      <c r="B20" s="96" t="s">
        <v>109</v>
      </c>
      <c r="C20" s="34" t="s">
        <v>11</v>
      </c>
      <c r="D20" s="34">
        <v>1</v>
      </c>
      <c r="E20" s="34" t="s">
        <v>6</v>
      </c>
      <c r="F20" s="34">
        <v>2</v>
      </c>
      <c r="G20" s="141">
        <f t="shared" si="0"/>
        <v>1</v>
      </c>
      <c r="H20" s="141" t="s">
        <v>72</v>
      </c>
    </row>
    <row r="21" spans="1:8" ht="20.100000000000001" customHeight="1" x14ac:dyDescent="0.25">
      <c r="A21" s="181" t="s">
        <v>262</v>
      </c>
      <c r="B21" s="59" t="s">
        <v>246</v>
      </c>
      <c r="C21" s="58" t="s">
        <v>11</v>
      </c>
      <c r="D21" s="58">
        <v>1</v>
      </c>
      <c r="E21" s="71" t="s">
        <v>245</v>
      </c>
      <c r="F21" s="71">
        <v>1</v>
      </c>
      <c r="G21" s="141">
        <f t="shared" si="0"/>
        <v>1</v>
      </c>
      <c r="H21" s="141" t="s">
        <v>72</v>
      </c>
    </row>
    <row r="22" spans="1:8" ht="20.100000000000001" customHeight="1" x14ac:dyDescent="0.25">
      <c r="A22" s="81" t="s">
        <v>105</v>
      </c>
      <c r="B22" s="96" t="s">
        <v>106</v>
      </c>
      <c r="C22" s="34" t="s">
        <v>11</v>
      </c>
      <c r="D22" s="34">
        <v>1</v>
      </c>
      <c r="E22" s="34" t="s">
        <v>6</v>
      </c>
      <c r="F22" s="34">
        <v>2</v>
      </c>
      <c r="G22" s="141">
        <f t="shared" si="0"/>
        <v>1</v>
      </c>
      <c r="H22" s="141" t="s">
        <v>72</v>
      </c>
    </row>
    <row r="23" spans="1:8" ht="20.100000000000001" customHeight="1" x14ac:dyDescent="0.25">
      <c r="A23" s="81" t="s">
        <v>229</v>
      </c>
      <c r="B23" s="63" t="s">
        <v>230</v>
      </c>
      <c r="C23" s="60" t="s">
        <v>11</v>
      </c>
      <c r="D23" s="60">
        <v>1</v>
      </c>
      <c r="E23" s="34" t="s">
        <v>190</v>
      </c>
      <c r="F23" s="60">
        <v>5</v>
      </c>
      <c r="G23" s="141">
        <f t="shared" si="0"/>
        <v>1</v>
      </c>
      <c r="H23" s="141" t="s">
        <v>72</v>
      </c>
    </row>
    <row r="24" spans="1:8" ht="20.100000000000001" customHeight="1" x14ac:dyDescent="0.25">
      <c r="A24" s="81" t="s">
        <v>114</v>
      </c>
      <c r="B24" s="96" t="s">
        <v>115</v>
      </c>
      <c r="C24" s="34" t="s">
        <v>5</v>
      </c>
      <c r="D24" s="34">
        <v>1</v>
      </c>
      <c r="E24" s="34" t="s">
        <v>6</v>
      </c>
      <c r="F24" s="34">
        <v>12</v>
      </c>
      <c r="G24" s="141">
        <f t="shared" si="0"/>
        <v>1</v>
      </c>
      <c r="H24" s="141" t="s">
        <v>72</v>
      </c>
    </row>
    <row r="25" spans="1:8" ht="20.100000000000001" customHeight="1" x14ac:dyDescent="0.25">
      <c r="A25" s="77" t="s">
        <v>251</v>
      </c>
      <c r="B25" s="63" t="s">
        <v>255</v>
      </c>
      <c r="C25" s="71" t="s">
        <v>11</v>
      </c>
      <c r="D25" s="58">
        <v>12</v>
      </c>
      <c r="E25" s="71" t="s">
        <v>245</v>
      </c>
      <c r="F25" s="58">
        <v>12</v>
      </c>
      <c r="G25" s="141">
        <f t="shared" si="0"/>
        <v>1</v>
      </c>
      <c r="H25" s="141" t="s">
        <v>72</v>
      </c>
    </row>
    <row r="26" spans="1:8" ht="20.100000000000001" customHeight="1" x14ac:dyDescent="0.25">
      <c r="A26" s="62" t="s">
        <v>213</v>
      </c>
      <c r="B26" s="66" t="s">
        <v>214</v>
      </c>
      <c r="C26" s="34" t="s">
        <v>11</v>
      </c>
      <c r="D26" s="34">
        <v>1</v>
      </c>
      <c r="E26" s="34" t="s">
        <v>39</v>
      </c>
      <c r="F26" s="34">
        <v>10</v>
      </c>
      <c r="G26" s="141">
        <f t="shared" si="0"/>
        <v>1</v>
      </c>
      <c r="H26" s="141" t="s">
        <v>72</v>
      </c>
    </row>
    <row r="27" spans="1:8" ht="20.100000000000001" customHeight="1" x14ac:dyDescent="0.25">
      <c r="A27" s="62" t="s">
        <v>221</v>
      </c>
      <c r="B27" s="97" t="s">
        <v>222</v>
      </c>
      <c r="C27" s="99" t="s">
        <v>11</v>
      </c>
      <c r="D27" s="34">
        <v>1</v>
      </c>
      <c r="E27" s="34" t="s">
        <v>39</v>
      </c>
      <c r="F27" s="34">
        <v>10</v>
      </c>
      <c r="G27" s="141">
        <f t="shared" si="0"/>
        <v>1</v>
      </c>
      <c r="H27" s="141" t="s">
        <v>72</v>
      </c>
    </row>
    <row r="28" spans="1:8" ht="20.100000000000001" customHeight="1" x14ac:dyDescent="0.25">
      <c r="A28" s="81" t="s">
        <v>42</v>
      </c>
      <c r="B28" s="96" t="s">
        <v>113</v>
      </c>
      <c r="C28" s="158" t="s">
        <v>5</v>
      </c>
      <c r="D28" s="34">
        <v>1</v>
      </c>
      <c r="E28" s="34" t="s">
        <v>6</v>
      </c>
      <c r="F28" s="34">
        <v>12</v>
      </c>
      <c r="G28" s="141">
        <f t="shared" si="0"/>
        <v>1</v>
      </c>
      <c r="H28" s="141" t="s">
        <v>72</v>
      </c>
    </row>
    <row r="29" spans="1:8" ht="20.100000000000001" customHeight="1" x14ac:dyDescent="0.25">
      <c r="A29" s="81" t="s">
        <v>63</v>
      </c>
      <c r="B29" s="96" t="s">
        <v>118</v>
      </c>
      <c r="C29" s="158" t="s">
        <v>19</v>
      </c>
      <c r="D29" s="34">
        <v>1</v>
      </c>
      <c r="E29" s="34" t="s">
        <v>6</v>
      </c>
      <c r="F29" s="34">
        <v>12</v>
      </c>
      <c r="G29" s="141">
        <f t="shared" si="0"/>
        <v>1</v>
      </c>
      <c r="H29" s="141" t="s">
        <v>72</v>
      </c>
    </row>
    <row r="30" spans="1:8" ht="20.100000000000001" customHeight="1" x14ac:dyDescent="0.25">
      <c r="A30" s="77" t="s">
        <v>51</v>
      </c>
      <c r="B30" s="63" t="s">
        <v>191</v>
      </c>
      <c r="C30" s="79" t="s">
        <v>149</v>
      </c>
      <c r="D30" s="58">
        <v>1</v>
      </c>
      <c r="E30" s="71" t="s">
        <v>245</v>
      </c>
      <c r="F30" s="58">
        <v>1</v>
      </c>
      <c r="G30" s="141">
        <f t="shared" si="0"/>
        <v>1</v>
      </c>
      <c r="H30" s="141" t="s">
        <v>72</v>
      </c>
    </row>
    <row r="31" spans="1:8" ht="20.100000000000001" customHeight="1" x14ac:dyDescent="0.25">
      <c r="A31" s="62" t="s">
        <v>235</v>
      </c>
      <c r="B31" s="63" t="s">
        <v>236</v>
      </c>
      <c r="C31" s="60" t="s">
        <v>11</v>
      </c>
      <c r="D31" s="60">
        <v>1</v>
      </c>
      <c r="E31" s="34" t="s">
        <v>190</v>
      </c>
      <c r="F31" s="60">
        <v>5</v>
      </c>
      <c r="G31" s="141">
        <f t="shared" si="0"/>
        <v>1</v>
      </c>
      <c r="H31" s="141" t="s">
        <v>72</v>
      </c>
    </row>
    <row r="32" spans="1:8" ht="20.100000000000001" customHeight="1" x14ac:dyDescent="0.25">
      <c r="A32" s="76" t="s">
        <v>208</v>
      </c>
      <c r="B32" s="63" t="s">
        <v>209</v>
      </c>
      <c r="C32" s="34" t="s">
        <v>11</v>
      </c>
      <c r="D32" s="34">
        <v>1</v>
      </c>
      <c r="E32" s="34" t="s">
        <v>39</v>
      </c>
      <c r="F32" s="34">
        <v>10</v>
      </c>
      <c r="G32" s="141">
        <f t="shared" si="0"/>
        <v>1</v>
      </c>
      <c r="H32" s="141" t="s">
        <v>72</v>
      </c>
    </row>
    <row r="33" spans="1:8" ht="20.100000000000001" customHeight="1" x14ac:dyDescent="0.25">
      <c r="A33" s="81" t="s">
        <v>227</v>
      </c>
      <c r="B33" s="63" t="s">
        <v>228</v>
      </c>
      <c r="C33" s="60" t="s">
        <v>11</v>
      </c>
      <c r="D33" s="60">
        <v>1</v>
      </c>
      <c r="E33" s="34" t="s">
        <v>190</v>
      </c>
      <c r="F33" s="60">
        <v>5</v>
      </c>
      <c r="G33" s="141">
        <f t="shared" si="0"/>
        <v>1</v>
      </c>
      <c r="H33" s="141" t="s">
        <v>72</v>
      </c>
    </row>
    <row r="34" spans="1:8" ht="20.100000000000001" customHeight="1" x14ac:dyDescent="0.25">
      <c r="A34" s="62" t="s">
        <v>216</v>
      </c>
      <c r="B34" s="66" t="s">
        <v>217</v>
      </c>
      <c r="C34" s="34" t="s">
        <v>11</v>
      </c>
      <c r="D34" s="34">
        <v>1</v>
      </c>
      <c r="E34" s="29" t="s">
        <v>218</v>
      </c>
      <c r="F34" s="29">
        <v>1</v>
      </c>
      <c r="G34" s="141">
        <f t="shared" ref="G34:G68" si="1">COUNTIF($A$2:$A$68,A34)</f>
        <v>1</v>
      </c>
      <c r="H34" s="141" t="s">
        <v>72</v>
      </c>
    </row>
    <row r="35" spans="1:8" ht="20.100000000000001" customHeight="1" x14ac:dyDescent="0.25">
      <c r="A35" s="77" t="s">
        <v>243</v>
      </c>
      <c r="B35" s="188" t="s">
        <v>244</v>
      </c>
      <c r="C35" s="58" t="s">
        <v>11</v>
      </c>
      <c r="D35" s="58">
        <v>2</v>
      </c>
      <c r="E35" s="71" t="s">
        <v>245</v>
      </c>
      <c r="F35" s="58">
        <v>2</v>
      </c>
      <c r="G35" s="141">
        <f t="shared" si="1"/>
        <v>1</v>
      </c>
      <c r="H35" s="141" t="s">
        <v>72</v>
      </c>
    </row>
    <row r="36" spans="1:8" ht="20.100000000000001" customHeight="1" x14ac:dyDescent="0.25">
      <c r="A36" s="81" t="s">
        <v>263</v>
      </c>
      <c r="B36" s="63" t="s">
        <v>153</v>
      </c>
      <c r="C36" s="190" t="s">
        <v>19</v>
      </c>
      <c r="D36" s="60">
        <v>1</v>
      </c>
      <c r="E36" s="75" t="s">
        <v>151</v>
      </c>
      <c r="F36" s="60">
        <v>1</v>
      </c>
      <c r="G36" s="141">
        <f t="shared" si="1"/>
        <v>1</v>
      </c>
      <c r="H36" s="141" t="s">
        <v>72</v>
      </c>
    </row>
    <row r="37" spans="1:8" ht="20.100000000000001" customHeight="1" x14ac:dyDescent="0.25">
      <c r="A37" s="81" t="s">
        <v>264</v>
      </c>
      <c r="B37" s="63" t="s">
        <v>152</v>
      </c>
      <c r="C37" s="158" t="s">
        <v>19</v>
      </c>
      <c r="D37" s="60">
        <v>1</v>
      </c>
      <c r="E37" s="75" t="s">
        <v>151</v>
      </c>
      <c r="F37" s="60">
        <v>1</v>
      </c>
      <c r="G37" s="141">
        <f t="shared" si="1"/>
        <v>1</v>
      </c>
      <c r="H37" s="141" t="s">
        <v>72</v>
      </c>
    </row>
    <row r="38" spans="1:8" ht="20.100000000000001" customHeight="1" x14ac:dyDescent="0.25">
      <c r="A38" s="81" t="s">
        <v>265</v>
      </c>
      <c r="B38" s="171" t="s">
        <v>150</v>
      </c>
      <c r="C38" s="158" t="s">
        <v>19</v>
      </c>
      <c r="D38" s="60">
        <v>1</v>
      </c>
      <c r="E38" s="75" t="s">
        <v>151</v>
      </c>
      <c r="F38" s="60">
        <v>1</v>
      </c>
      <c r="G38" s="141">
        <f t="shared" si="1"/>
        <v>1</v>
      </c>
      <c r="H38" s="141" t="s">
        <v>72</v>
      </c>
    </row>
    <row r="39" spans="1:8" ht="20.100000000000001" customHeight="1" x14ac:dyDescent="0.25">
      <c r="A39" s="81" t="s">
        <v>266</v>
      </c>
      <c r="B39" s="151" t="s">
        <v>154</v>
      </c>
      <c r="C39" s="158" t="s">
        <v>19</v>
      </c>
      <c r="D39" s="60">
        <v>1</v>
      </c>
      <c r="E39" s="75" t="s">
        <v>151</v>
      </c>
      <c r="F39" s="60">
        <v>1</v>
      </c>
      <c r="G39" s="141">
        <f t="shared" si="1"/>
        <v>1</v>
      </c>
      <c r="H39" s="141" t="s">
        <v>72</v>
      </c>
    </row>
    <row r="40" spans="1:8" ht="20.100000000000001" customHeight="1" x14ac:dyDescent="0.25">
      <c r="A40" s="182" t="s">
        <v>50</v>
      </c>
      <c r="B40" s="130" t="s">
        <v>184</v>
      </c>
      <c r="C40" s="60" t="s">
        <v>7</v>
      </c>
      <c r="D40" s="60">
        <v>6</v>
      </c>
      <c r="E40" s="71" t="s">
        <v>185</v>
      </c>
      <c r="F40" s="58">
        <v>6</v>
      </c>
      <c r="G40" s="141">
        <f t="shared" si="1"/>
        <v>1</v>
      </c>
      <c r="H40" s="141" t="s">
        <v>71</v>
      </c>
    </row>
    <row r="41" spans="1:8" ht="20.100000000000001" customHeight="1" x14ac:dyDescent="0.25">
      <c r="A41" s="81" t="s">
        <v>166</v>
      </c>
      <c r="B41" s="97" t="s">
        <v>167</v>
      </c>
      <c r="C41" s="60" t="s">
        <v>7</v>
      </c>
      <c r="D41" s="60">
        <v>1</v>
      </c>
      <c r="E41" s="75" t="s">
        <v>168</v>
      </c>
      <c r="F41" s="60">
        <v>6</v>
      </c>
      <c r="G41" s="141">
        <f t="shared" si="1"/>
        <v>1</v>
      </c>
      <c r="H41" s="141" t="s">
        <v>71</v>
      </c>
    </row>
    <row r="42" spans="1:8" ht="20.100000000000001" customHeight="1" x14ac:dyDescent="0.25">
      <c r="A42" s="81" t="s">
        <v>100</v>
      </c>
      <c r="B42" s="169" t="s">
        <v>101</v>
      </c>
      <c r="C42" s="34" t="s">
        <v>102</v>
      </c>
      <c r="D42" s="34">
        <v>1</v>
      </c>
      <c r="E42" s="34" t="s">
        <v>6</v>
      </c>
      <c r="F42" s="34">
        <v>12</v>
      </c>
      <c r="G42" s="141">
        <f t="shared" si="1"/>
        <v>1</v>
      </c>
      <c r="H42" s="141" t="s">
        <v>71</v>
      </c>
    </row>
    <row r="43" spans="1:8" ht="20.100000000000001" customHeight="1" x14ac:dyDescent="0.25">
      <c r="A43" s="81" t="s">
        <v>137</v>
      </c>
      <c r="B43" s="98" t="s">
        <v>138</v>
      </c>
      <c r="C43" s="75" t="s">
        <v>7</v>
      </c>
      <c r="D43" s="75">
        <v>1</v>
      </c>
      <c r="E43" s="75" t="s">
        <v>6</v>
      </c>
      <c r="F43" s="75">
        <v>7</v>
      </c>
      <c r="G43" s="141">
        <f t="shared" si="1"/>
        <v>1</v>
      </c>
      <c r="H43" s="141" t="s">
        <v>71</v>
      </c>
    </row>
    <row r="44" spans="1:8" ht="20.100000000000001" customHeight="1" x14ac:dyDescent="0.25">
      <c r="A44" s="183" t="s">
        <v>38</v>
      </c>
      <c r="B44" s="126" t="s">
        <v>131</v>
      </c>
      <c r="C44" s="74" t="s">
        <v>7</v>
      </c>
      <c r="D44" s="74">
        <v>1</v>
      </c>
      <c r="E44" s="74" t="s">
        <v>6</v>
      </c>
      <c r="F44" s="75">
        <v>14</v>
      </c>
      <c r="G44" s="141">
        <f t="shared" si="1"/>
        <v>1</v>
      </c>
      <c r="H44" s="141" t="s">
        <v>71</v>
      </c>
    </row>
    <row r="45" spans="1:8" ht="20.100000000000001" customHeight="1" x14ac:dyDescent="0.25">
      <c r="A45" s="186" t="s">
        <v>223</v>
      </c>
      <c r="B45" s="189" t="s">
        <v>224</v>
      </c>
      <c r="C45" s="103" t="s">
        <v>7</v>
      </c>
      <c r="D45" s="88">
        <v>1</v>
      </c>
      <c r="E45" s="88" t="s">
        <v>39</v>
      </c>
      <c r="F45" s="34">
        <v>10</v>
      </c>
      <c r="G45" s="141">
        <f t="shared" si="1"/>
        <v>1</v>
      </c>
      <c r="H45" s="141" t="s">
        <v>71</v>
      </c>
    </row>
    <row r="46" spans="1:8" ht="20.100000000000001" customHeight="1" x14ac:dyDescent="0.25">
      <c r="A46" s="187" t="s">
        <v>62</v>
      </c>
      <c r="B46" s="176" t="s">
        <v>247</v>
      </c>
      <c r="C46" s="94" t="s">
        <v>7</v>
      </c>
      <c r="D46" s="94">
        <v>1</v>
      </c>
      <c r="E46" s="86" t="s">
        <v>248</v>
      </c>
      <c r="F46" s="56">
        <v>3</v>
      </c>
      <c r="G46" s="141">
        <f t="shared" si="1"/>
        <v>1</v>
      </c>
      <c r="H46" s="141" t="s">
        <v>71</v>
      </c>
    </row>
    <row r="47" spans="1:8" ht="20.100000000000001" customHeight="1" x14ac:dyDescent="0.25">
      <c r="A47" s="90" t="s">
        <v>237</v>
      </c>
      <c r="B47" s="123" t="s">
        <v>238</v>
      </c>
      <c r="C47" s="73" t="s">
        <v>11</v>
      </c>
      <c r="D47" s="73">
        <v>1</v>
      </c>
      <c r="E47" s="88" t="s">
        <v>190</v>
      </c>
      <c r="F47" s="91">
        <v>5</v>
      </c>
      <c r="G47" s="141">
        <f t="shared" si="1"/>
        <v>1</v>
      </c>
      <c r="H47" s="141" t="s">
        <v>72</v>
      </c>
    </row>
    <row r="48" spans="1:8" ht="20.100000000000001" customHeight="1" x14ac:dyDescent="0.25">
      <c r="A48" s="184" t="s">
        <v>267</v>
      </c>
      <c r="B48" s="123" t="s">
        <v>183</v>
      </c>
      <c r="C48" s="91" t="s">
        <v>11</v>
      </c>
      <c r="D48" s="91">
        <v>1</v>
      </c>
      <c r="E48" s="95" t="s">
        <v>181</v>
      </c>
      <c r="F48" s="56">
        <v>2</v>
      </c>
      <c r="G48" s="141">
        <f t="shared" si="1"/>
        <v>1</v>
      </c>
      <c r="H48" s="141" t="s">
        <v>72</v>
      </c>
    </row>
    <row r="49" spans="1:8" ht="20.100000000000001" customHeight="1" x14ac:dyDescent="0.25">
      <c r="A49" s="90" t="s">
        <v>257</v>
      </c>
      <c r="B49" s="154" t="s">
        <v>107</v>
      </c>
      <c r="C49" s="85" t="s">
        <v>11</v>
      </c>
      <c r="D49" s="85">
        <v>1</v>
      </c>
      <c r="E49" s="88" t="s">
        <v>6</v>
      </c>
      <c r="F49" s="85">
        <v>2</v>
      </c>
      <c r="G49" s="141">
        <f t="shared" si="1"/>
        <v>1</v>
      </c>
      <c r="H49" s="141" t="s">
        <v>72</v>
      </c>
    </row>
    <row r="50" spans="1:8" ht="20.100000000000001" customHeight="1" x14ac:dyDescent="0.25">
      <c r="A50" s="184" t="s">
        <v>268</v>
      </c>
      <c r="B50" s="123" t="s">
        <v>182</v>
      </c>
      <c r="C50" s="91" t="s">
        <v>11</v>
      </c>
      <c r="D50" s="91">
        <v>1</v>
      </c>
      <c r="E50" s="86" t="s">
        <v>181</v>
      </c>
      <c r="F50" s="56">
        <v>2</v>
      </c>
      <c r="G50" s="141">
        <f t="shared" si="1"/>
        <v>1</v>
      </c>
      <c r="H50" s="141" t="s">
        <v>72</v>
      </c>
    </row>
    <row r="51" spans="1:8" ht="20.100000000000001" customHeight="1" x14ac:dyDescent="0.25">
      <c r="A51" s="90" t="s">
        <v>269</v>
      </c>
      <c r="B51" s="155" t="s">
        <v>180</v>
      </c>
      <c r="C51" s="56" t="s">
        <v>11</v>
      </c>
      <c r="D51" s="91">
        <v>1</v>
      </c>
      <c r="E51" s="86" t="s">
        <v>181</v>
      </c>
      <c r="F51" s="56">
        <v>2</v>
      </c>
      <c r="G51" s="141">
        <f t="shared" si="1"/>
        <v>1</v>
      </c>
      <c r="H51" s="141" t="s">
        <v>72</v>
      </c>
    </row>
    <row r="52" spans="1:8" ht="20.100000000000001" customHeight="1" x14ac:dyDescent="0.25">
      <c r="A52" s="90" t="s">
        <v>155</v>
      </c>
      <c r="B52" s="123" t="s">
        <v>156</v>
      </c>
      <c r="C52" s="158" t="s">
        <v>19</v>
      </c>
      <c r="D52" s="91">
        <v>1</v>
      </c>
      <c r="E52" s="74" t="s">
        <v>151</v>
      </c>
      <c r="F52" s="91">
        <v>1</v>
      </c>
      <c r="G52" s="141">
        <f t="shared" si="1"/>
        <v>1</v>
      </c>
      <c r="H52" s="141" t="s">
        <v>72</v>
      </c>
    </row>
    <row r="53" spans="1:8" ht="20.100000000000001" customHeight="1" x14ac:dyDescent="0.25">
      <c r="A53" s="90" t="s">
        <v>147</v>
      </c>
      <c r="B53" s="123" t="s">
        <v>148</v>
      </c>
      <c r="C53" s="106" t="s">
        <v>149</v>
      </c>
      <c r="D53" s="91">
        <v>1</v>
      </c>
      <c r="E53" s="73" t="s">
        <v>6</v>
      </c>
      <c r="F53" s="91">
        <v>1</v>
      </c>
      <c r="G53" s="141">
        <f t="shared" si="1"/>
        <v>1</v>
      </c>
      <c r="H53" s="141" t="s">
        <v>72</v>
      </c>
    </row>
    <row r="54" spans="1:8" ht="20.100000000000001" customHeight="1" x14ac:dyDescent="0.25">
      <c r="A54" s="90" t="s">
        <v>110</v>
      </c>
      <c r="B54" s="154" t="s">
        <v>111</v>
      </c>
      <c r="C54" s="85" t="s">
        <v>11</v>
      </c>
      <c r="D54" s="85">
        <v>1</v>
      </c>
      <c r="E54" s="88" t="s">
        <v>6</v>
      </c>
      <c r="F54" s="85">
        <v>2</v>
      </c>
      <c r="G54" s="141">
        <f t="shared" si="1"/>
        <v>1</v>
      </c>
      <c r="H54" s="141" t="s">
        <v>72</v>
      </c>
    </row>
    <row r="55" spans="1:8" ht="20.100000000000001" customHeight="1" x14ac:dyDescent="0.25">
      <c r="A55" s="90" t="s">
        <v>112</v>
      </c>
      <c r="B55" s="154" t="s">
        <v>111</v>
      </c>
      <c r="C55" s="85" t="s">
        <v>11</v>
      </c>
      <c r="D55" s="85">
        <v>1</v>
      </c>
      <c r="E55" s="88" t="s">
        <v>6</v>
      </c>
      <c r="F55" s="85">
        <v>2</v>
      </c>
      <c r="G55" s="141">
        <f t="shared" si="1"/>
        <v>1</v>
      </c>
      <c r="H55" s="141" t="s">
        <v>72</v>
      </c>
    </row>
    <row r="56" spans="1:8" ht="20.100000000000001" customHeight="1" x14ac:dyDescent="0.25">
      <c r="A56" s="87" t="s">
        <v>270</v>
      </c>
      <c r="B56" s="105" t="s">
        <v>84</v>
      </c>
      <c r="C56" s="93" t="s">
        <v>11</v>
      </c>
      <c r="D56" s="92">
        <v>1</v>
      </c>
      <c r="E56" s="175" t="s">
        <v>6</v>
      </c>
      <c r="F56" s="92">
        <v>6</v>
      </c>
      <c r="G56" s="141">
        <f t="shared" si="1"/>
        <v>1</v>
      </c>
      <c r="H56" s="141" t="s">
        <v>72</v>
      </c>
    </row>
    <row r="57" spans="1:8" ht="20.100000000000001" customHeight="1" x14ac:dyDescent="0.25">
      <c r="A57" s="87" t="s">
        <v>271</v>
      </c>
      <c r="B57" s="105" t="s">
        <v>85</v>
      </c>
      <c r="C57" s="93" t="s">
        <v>11</v>
      </c>
      <c r="D57" s="93">
        <v>1</v>
      </c>
      <c r="E57" s="175" t="s">
        <v>6</v>
      </c>
      <c r="F57" s="93">
        <v>2</v>
      </c>
      <c r="G57" s="141">
        <f t="shared" si="1"/>
        <v>1</v>
      </c>
      <c r="H57" s="141" t="s">
        <v>72</v>
      </c>
    </row>
    <row r="58" spans="1:8" ht="20.100000000000001" customHeight="1" x14ac:dyDescent="0.25">
      <c r="A58" s="87" t="s">
        <v>272</v>
      </c>
      <c r="B58" s="105" t="s">
        <v>86</v>
      </c>
      <c r="C58" s="93" t="s">
        <v>11</v>
      </c>
      <c r="D58" s="93">
        <v>1</v>
      </c>
      <c r="E58" s="175" t="s">
        <v>6</v>
      </c>
      <c r="F58" s="93">
        <v>2</v>
      </c>
      <c r="G58" s="141">
        <f t="shared" si="1"/>
        <v>1</v>
      </c>
      <c r="H58" s="141" t="s">
        <v>72</v>
      </c>
    </row>
    <row r="59" spans="1:8" ht="20.100000000000001" customHeight="1" x14ac:dyDescent="0.25">
      <c r="A59" s="87" t="s">
        <v>273</v>
      </c>
      <c r="B59" s="105" t="s">
        <v>87</v>
      </c>
      <c r="C59" s="93" t="s">
        <v>11</v>
      </c>
      <c r="D59" s="93">
        <v>1</v>
      </c>
      <c r="E59" s="175" t="s">
        <v>6</v>
      </c>
      <c r="F59" s="93">
        <v>2</v>
      </c>
      <c r="G59" s="141">
        <f t="shared" si="1"/>
        <v>1</v>
      </c>
      <c r="H59" s="141" t="s">
        <v>72</v>
      </c>
    </row>
    <row r="60" spans="1:8" ht="20.100000000000001" customHeight="1" x14ac:dyDescent="0.25">
      <c r="A60" s="185" t="s">
        <v>274</v>
      </c>
      <c r="B60" s="105" t="s">
        <v>88</v>
      </c>
      <c r="C60" s="93" t="s">
        <v>11</v>
      </c>
      <c r="D60" s="92">
        <v>1</v>
      </c>
      <c r="E60" s="93" t="s">
        <v>6</v>
      </c>
      <c r="F60" s="92">
        <v>2</v>
      </c>
      <c r="G60" s="141">
        <f t="shared" si="1"/>
        <v>1</v>
      </c>
      <c r="H60" s="141" t="s">
        <v>72</v>
      </c>
    </row>
    <row r="61" spans="1:8" ht="20.100000000000001" customHeight="1" x14ac:dyDescent="0.25">
      <c r="A61" s="141" t="s">
        <v>233</v>
      </c>
      <c r="B61" s="123" t="s">
        <v>234</v>
      </c>
      <c r="C61" s="91" t="s">
        <v>11</v>
      </c>
      <c r="D61" s="91">
        <v>1</v>
      </c>
      <c r="E61" s="85" t="s">
        <v>190</v>
      </c>
      <c r="F61" s="91">
        <v>5</v>
      </c>
      <c r="G61" s="141">
        <f t="shared" si="1"/>
        <v>1</v>
      </c>
      <c r="H61" s="141" t="s">
        <v>72</v>
      </c>
    </row>
    <row r="62" spans="1:8" ht="20.100000000000001" customHeight="1" x14ac:dyDescent="0.25">
      <c r="A62" s="89" t="s">
        <v>163</v>
      </c>
      <c r="B62" s="123" t="s">
        <v>164</v>
      </c>
      <c r="C62" s="56" t="s">
        <v>7</v>
      </c>
      <c r="D62" s="56">
        <v>1</v>
      </c>
      <c r="E62" s="56" t="s">
        <v>6</v>
      </c>
      <c r="F62" s="56">
        <v>1</v>
      </c>
      <c r="G62" s="141">
        <f t="shared" si="1"/>
        <v>3</v>
      </c>
      <c r="H62" s="141" t="s">
        <v>71</v>
      </c>
    </row>
    <row r="63" spans="1:8" ht="20.100000000000001" customHeight="1" x14ac:dyDescent="0.25">
      <c r="A63" s="89" t="s">
        <v>163</v>
      </c>
      <c r="B63" s="151" t="s">
        <v>188</v>
      </c>
      <c r="C63" s="174" t="s">
        <v>7</v>
      </c>
      <c r="D63" s="56">
        <v>1</v>
      </c>
      <c r="E63" s="56" t="s">
        <v>6</v>
      </c>
      <c r="F63" s="56">
        <v>1</v>
      </c>
      <c r="G63" s="141">
        <f t="shared" si="1"/>
        <v>3</v>
      </c>
      <c r="H63" s="141" t="s">
        <v>71</v>
      </c>
    </row>
    <row r="64" spans="1:8" ht="20.100000000000001" customHeight="1" x14ac:dyDescent="0.25">
      <c r="A64" s="89" t="s">
        <v>163</v>
      </c>
      <c r="B64" s="123" t="s">
        <v>164</v>
      </c>
      <c r="C64" s="56" t="s">
        <v>7</v>
      </c>
      <c r="D64" s="56">
        <v>1</v>
      </c>
      <c r="E64" s="95" t="s">
        <v>245</v>
      </c>
      <c r="F64" s="56">
        <v>1</v>
      </c>
      <c r="G64" s="141">
        <f t="shared" si="1"/>
        <v>3</v>
      </c>
      <c r="H64" s="141" t="s">
        <v>71</v>
      </c>
    </row>
    <row r="65" spans="1:8" ht="20.100000000000001" customHeight="1" x14ac:dyDescent="0.25">
      <c r="A65" s="84" t="s">
        <v>256</v>
      </c>
      <c r="B65" s="161" t="s">
        <v>215</v>
      </c>
      <c r="C65" s="85" t="s">
        <v>11</v>
      </c>
      <c r="D65" s="85">
        <v>1</v>
      </c>
      <c r="E65" s="85" t="s">
        <v>39</v>
      </c>
      <c r="F65" s="85">
        <v>10</v>
      </c>
      <c r="G65" s="141">
        <f t="shared" si="1"/>
        <v>1</v>
      </c>
      <c r="H65" s="141" t="s">
        <v>72</v>
      </c>
    </row>
    <row r="66" spans="1:8" ht="20.100000000000001" customHeight="1" x14ac:dyDescent="0.25">
      <c r="A66" s="90" t="s">
        <v>225</v>
      </c>
      <c r="B66" s="123" t="s">
        <v>226</v>
      </c>
      <c r="C66" s="91" t="s">
        <v>11</v>
      </c>
      <c r="D66" s="91">
        <v>1</v>
      </c>
      <c r="E66" s="85" t="s">
        <v>190</v>
      </c>
      <c r="F66" s="91">
        <v>5</v>
      </c>
      <c r="G66" s="141">
        <f t="shared" si="1"/>
        <v>1</v>
      </c>
      <c r="H66" s="141" t="s">
        <v>72</v>
      </c>
    </row>
    <row r="67" spans="1:8" ht="20.100000000000001" customHeight="1" x14ac:dyDescent="0.25">
      <c r="A67" s="89" t="s">
        <v>249</v>
      </c>
      <c r="B67" s="151" t="s">
        <v>250</v>
      </c>
      <c r="C67" s="56" t="s">
        <v>11</v>
      </c>
      <c r="D67" s="56">
        <v>12</v>
      </c>
      <c r="E67" s="95" t="s">
        <v>245</v>
      </c>
      <c r="F67" s="56">
        <v>12</v>
      </c>
      <c r="G67" s="141">
        <f t="shared" si="1"/>
        <v>1</v>
      </c>
      <c r="H67" s="141" t="s">
        <v>72</v>
      </c>
    </row>
    <row r="68" spans="1:8" ht="20.100000000000001" customHeight="1" x14ac:dyDescent="0.25">
      <c r="A68" s="84" t="s">
        <v>219</v>
      </c>
      <c r="B68" s="108" t="s">
        <v>220</v>
      </c>
      <c r="C68" s="106" t="s">
        <v>11</v>
      </c>
      <c r="D68" s="85">
        <v>1</v>
      </c>
      <c r="E68" s="85" t="s">
        <v>39</v>
      </c>
      <c r="F68" s="85">
        <v>10</v>
      </c>
      <c r="G68" s="141">
        <f t="shared" si="1"/>
        <v>1</v>
      </c>
      <c r="H68" s="141" t="s">
        <v>72</v>
      </c>
    </row>
  </sheetData>
  <autoFilter ref="A1:G1" xr:uid="{8613F9E6-AB0A-4D69-8309-6564734563B7}">
    <sortState xmlns:xlrd2="http://schemas.microsoft.com/office/spreadsheetml/2017/richdata2" ref="A2:G68">
      <sortCondition ref="A1"/>
    </sortState>
  </autoFilter>
  <conditionalFormatting sqref="C2:C68">
    <cfRule type="cellIs" dxfId="28" priority="1" operator="equal">
      <formula>"Техника безопасности"</formula>
    </cfRule>
    <cfRule type="cellIs" dxfId="27" priority="2" operator="equal">
      <formula>"Охрана труда"</formula>
    </cfRule>
    <cfRule type="endsWith" dxfId="26" priority="3" operator="endsWith" text="Оборудование">
      <formula>RIGHT(C2,LEN("Оборудование"))="Оборудование"</formula>
    </cfRule>
    <cfRule type="containsText" dxfId="25" priority="4" operator="containsText" text="Программное обеспечение">
      <formula>NOT(ISERROR(SEARCH("Программное обеспечение",C2)))</formula>
    </cfRule>
    <cfRule type="endsWith" dxfId="24" priority="5" operator="endsWith" text="Оборудование IT">
      <formula>RIGHT(C2,LEN("Оборудование IT"))="Оборудование IT"</formula>
    </cfRule>
    <cfRule type="containsText" dxfId="23" priority="6" operator="containsText" text="Мебель">
      <formula>NOT(ISERROR(SEARCH("Мебель",C2)))</formula>
    </cfRule>
  </conditionalFormatting>
  <conditionalFormatting sqref="G2:G68">
    <cfRule type="colorScale" priority="474">
      <colorScale>
        <cfvo type="min"/>
        <cfvo type="percentile" val="50"/>
        <cfvo type="max"/>
        <color rgb="FFF8696B"/>
        <color rgb="FFFFEB84"/>
        <color rgb="FF63BE7B"/>
      </colorScale>
    </cfRule>
  </conditionalFormatting>
  <conditionalFormatting sqref="H2:H68">
    <cfRule type="cellIs" dxfId="22" priority="181" operator="equal">
      <formula>"Вариативная часть"</formula>
    </cfRule>
    <cfRule type="cellIs" dxfId="21" priority="182"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44:A49 A52:A59" xr:uid="{FDA1DB0D-57AB-45B3-8E9E-CA7ACE9AAE91}"/>
    <dataValidation type="list" allowBlank="1" showInputMessage="1" showErrorMessage="1" sqref="H2:H68" xr:uid="{D7C4DA16-B3B3-4B0F-9FD4-57E0EB584BE6}">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2A0AF86-71E6-4E3F-89F8-D0231D48246F}">
          <x14:formula1>
            <xm:f>Виды!$A$1:$A$4</xm:f>
          </x14:formula1>
          <xm:sqref>C2:C68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7B75-E0B4-4878-8F1A-0CF2644A807C}">
  <dimension ref="A1:H20"/>
  <sheetViews>
    <sheetView workbookViewId="0">
      <pane ySplit="1" topLeftCell="A2" activePane="bottomLeft" state="frozen"/>
      <selection activeCell="A8" sqref="A8:A9"/>
      <selection pane="bottomLeft" activeCell="A8" sqref="A8:A9"/>
    </sheetView>
  </sheetViews>
  <sheetFormatPr defaultRowHeight="20.100000000000001" customHeight="1" x14ac:dyDescent="0.25"/>
  <cols>
    <col min="1" max="1" width="52" style="141" customWidth="1"/>
    <col min="2" max="2" width="49.42578125" style="141" customWidth="1"/>
    <col min="3" max="3" width="22" style="141" customWidth="1"/>
    <col min="4" max="4" width="15.42578125" style="141" customWidth="1"/>
    <col min="5" max="5" width="14.85546875" style="135" customWidth="1"/>
    <col min="6" max="6" width="14.42578125" style="141" customWidth="1"/>
    <col min="7" max="7" width="9.140625" style="135"/>
    <col min="8" max="8" width="20.140625" style="141" customWidth="1"/>
    <col min="9" max="16384" width="9.140625" style="141"/>
  </cols>
  <sheetData>
    <row r="1" spans="1:8" s="140" customFormat="1" ht="47.25" x14ac:dyDescent="0.25">
      <c r="A1" s="137" t="s">
        <v>1</v>
      </c>
      <c r="B1" s="138" t="s">
        <v>10</v>
      </c>
      <c r="C1" s="138" t="s">
        <v>2</v>
      </c>
      <c r="D1" s="138" t="s">
        <v>4</v>
      </c>
      <c r="E1" s="138" t="s">
        <v>3</v>
      </c>
      <c r="F1" s="138" t="s">
        <v>8</v>
      </c>
      <c r="G1" s="139" t="s">
        <v>70</v>
      </c>
      <c r="H1" s="138" t="s">
        <v>69</v>
      </c>
    </row>
    <row r="2" spans="1:8" ht="20.100000000000001" customHeight="1" x14ac:dyDescent="0.25">
      <c r="A2" s="96" t="s">
        <v>100</v>
      </c>
      <c r="B2" s="96" t="s">
        <v>101</v>
      </c>
      <c r="C2" s="34" t="s">
        <v>102</v>
      </c>
      <c r="D2" s="34">
        <v>1</v>
      </c>
      <c r="E2" s="34" t="s">
        <v>6</v>
      </c>
      <c r="F2" s="34">
        <v>2</v>
      </c>
      <c r="G2" s="135">
        <f t="shared" ref="G2:G20" si="0">COUNTIF($A$2:$A$20,A2)</f>
        <v>1</v>
      </c>
      <c r="H2" s="141" t="s">
        <v>71</v>
      </c>
    </row>
    <row r="3" spans="1:8" ht="20.100000000000001" customHeight="1" x14ac:dyDescent="0.25">
      <c r="A3" s="96" t="s">
        <v>103</v>
      </c>
      <c r="B3" s="96" t="s">
        <v>119</v>
      </c>
      <c r="C3" s="34" t="s">
        <v>102</v>
      </c>
      <c r="D3" s="34">
        <v>1</v>
      </c>
      <c r="E3" s="34" t="s">
        <v>6</v>
      </c>
      <c r="F3" s="34">
        <v>1</v>
      </c>
      <c r="G3" s="135">
        <f t="shared" si="0"/>
        <v>1</v>
      </c>
      <c r="H3" s="141" t="s">
        <v>71</v>
      </c>
    </row>
    <row r="4" spans="1:8" ht="20.100000000000001" customHeight="1" x14ac:dyDescent="0.25">
      <c r="A4" s="96" t="s">
        <v>120</v>
      </c>
      <c r="B4" s="96" t="s">
        <v>121</v>
      </c>
      <c r="C4" s="34" t="s">
        <v>5</v>
      </c>
      <c r="D4" s="34">
        <v>1</v>
      </c>
      <c r="E4" s="34" t="s">
        <v>6</v>
      </c>
      <c r="F4" s="34">
        <v>1</v>
      </c>
      <c r="G4" s="135">
        <f t="shared" si="0"/>
        <v>1</v>
      </c>
      <c r="H4" s="141" t="s">
        <v>71</v>
      </c>
    </row>
    <row r="5" spans="1:8" ht="20.100000000000001" customHeight="1" x14ac:dyDescent="0.25">
      <c r="A5" s="96" t="s">
        <v>122</v>
      </c>
      <c r="B5" s="96" t="s">
        <v>123</v>
      </c>
      <c r="C5" s="34" t="s">
        <v>5</v>
      </c>
      <c r="D5" s="34">
        <v>1</v>
      </c>
      <c r="E5" s="34" t="s">
        <v>6</v>
      </c>
      <c r="F5" s="34">
        <v>1</v>
      </c>
      <c r="G5" s="135">
        <f t="shared" si="0"/>
        <v>1</v>
      </c>
      <c r="H5" s="141" t="s">
        <v>71</v>
      </c>
    </row>
    <row r="6" spans="1:8" ht="20.100000000000001" customHeight="1" x14ac:dyDescent="0.25">
      <c r="A6" s="96" t="s">
        <v>124</v>
      </c>
      <c r="B6" s="96" t="s">
        <v>125</v>
      </c>
      <c r="C6" s="34" t="s">
        <v>5</v>
      </c>
      <c r="D6" s="34">
        <v>1</v>
      </c>
      <c r="E6" s="34" t="s">
        <v>6</v>
      </c>
      <c r="F6" s="34">
        <v>1</v>
      </c>
      <c r="G6" s="135">
        <f t="shared" si="0"/>
        <v>1</v>
      </c>
      <c r="H6" s="141" t="s">
        <v>71</v>
      </c>
    </row>
    <row r="7" spans="1:8" ht="20.100000000000001" customHeight="1" x14ac:dyDescent="0.25">
      <c r="A7" s="96" t="s">
        <v>114</v>
      </c>
      <c r="B7" s="96" t="s">
        <v>115</v>
      </c>
      <c r="C7" s="34" t="s">
        <v>5</v>
      </c>
      <c r="D7" s="34">
        <v>1</v>
      </c>
      <c r="E7" s="34" t="s">
        <v>6</v>
      </c>
      <c r="F7" s="34">
        <v>1</v>
      </c>
      <c r="G7" s="135">
        <f t="shared" si="0"/>
        <v>1</v>
      </c>
      <c r="H7" s="141" t="s">
        <v>71</v>
      </c>
    </row>
    <row r="8" spans="1:8" ht="20.100000000000001" customHeight="1" x14ac:dyDescent="0.25">
      <c r="A8" s="96" t="s">
        <v>43</v>
      </c>
      <c r="B8" s="96" t="s">
        <v>126</v>
      </c>
      <c r="C8" s="34" t="s">
        <v>5</v>
      </c>
      <c r="D8" s="34">
        <v>1</v>
      </c>
      <c r="E8" s="34" t="s">
        <v>6</v>
      </c>
      <c r="F8" s="34">
        <v>1</v>
      </c>
      <c r="G8" s="135">
        <f t="shared" si="0"/>
        <v>1</v>
      </c>
      <c r="H8" s="141" t="s">
        <v>71</v>
      </c>
    </row>
    <row r="9" spans="1:8" ht="32.25" customHeight="1" x14ac:dyDescent="0.25">
      <c r="A9" s="96" t="s">
        <v>63</v>
      </c>
      <c r="B9" s="96" t="s">
        <v>118</v>
      </c>
      <c r="C9" s="34" t="s">
        <v>19</v>
      </c>
      <c r="D9" s="34">
        <v>1</v>
      </c>
      <c r="E9" s="34" t="s">
        <v>6</v>
      </c>
      <c r="F9" s="34">
        <v>1</v>
      </c>
      <c r="G9" s="135">
        <f t="shared" si="0"/>
        <v>1</v>
      </c>
      <c r="H9" s="141" t="s">
        <v>72</v>
      </c>
    </row>
    <row r="10" spans="1:8" ht="20.100000000000001" customHeight="1" x14ac:dyDescent="0.25">
      <c r="A10" s="142" t="s">
        <v>36</v>
      </c>
      <c r="B10" s="98" t="s">
        <v>132</v>
      </c>
      <c r="C10" s="100" t="s">
        <v>7</v>
      </c>
      <c r="D10" s="100">
        <v>1</v>
      </c>
      <c r="E10" s="100" t="s">
        <v>6</v>
      </c>
      <c r="F10" s="101">
        <v>1</v>
      </c>
      <c r="G10" s="135">
        <f t="shared" si="0"/>
        <v>1</v>
      </c>
      <c r="H10" s="141" t="s">
        <v>71</v>
      </c>
    </row>
    <row r="11" spans="1:8" ht="20.100000000000001" customHeight="1" x14ac:dyDescent="0.25">
      <c r="A11" s="134" t="s">
        <v>143</v>
      </c>
      <c r="B11" s="98" t="s">
        <v>133</v>
      </c>
      <c r="C11" s="75" t="s">
        <v>7</v>
      </c>
      <c r="D11" s="75">
        <v>1</v>
      </c>
      <c r="E11" s="75" t="s">
        <v>6</v>
      </c>
      <c r="F11" s="75">
        <v>1</v>
      </c>
      <c r="G11" s="135">
        <f t="shared" si="0"/>
        <v>1</v>
      </c>
      <c r="H11" s="141" t="s">
        <v>71</v>
      </c>
    </row>
    <row r="12" spans="1:8" ht="20.100000000000001" customHeight="1" x14ac:dyDescent="0.25">
      <c r="A12" s="143" t="s">
        <v>134</v>
      </c>
      <c r="B12" s="144" t="s">
        <v>135</v>
      </c>
      <c r="C12" s="145" t="s">
        <v>7</v>
      </c>
      <c r="D12" s="146">
        <v>1</v>
      </c>
      <c r="E12" s="146" t="s">
        <v>6</v>
      </c>
      <c r="F12" s="147">
        <v>1</v>
      </c>
      <c r="G12" s="135">
        <f t="shared" si="0"/>
        <v>4</v>
      </c>
      <c r="H12" s="141" t="s">
        <v>71</v>
      </c>
    </row>
    <row r="13" spans="1:8" ht="20.100000000000001" customHeight="1" x14ac:dyDescent="0.25">
      <c r="A13" s="148" t="s">
        <v>172</v>
      </c>
      <c r="B13" s="66" t="s">
        <v>173</v>
      </c>
      <c r="C13" s="135" t="s">
        <v>5</v>
      </c>
      <c r="D13" s="103">
        <v>1</v>
      </c>
      <c r="E13" s="103" t="s">
        <v>6</v>
      </c>
      <c r="F13" s="99">
        <f t="shared" ref="F13:F20" si="1">D13</f>
        <v>1</v>
      </c>
      <c r="G13" s="135">
        <f t="shared" si="0"/>
        <v>1</v>
      </c>
      <c r="H13" s="141" t="s">
        <v>71</v>
      </c>
    </row>
    <row r="14" spans="1:8" ht="20.100000000000001" customHeight="1" x14ac:dyDescent="0.25">
      <c r="A14" s="62" t="s">
        <v>130</v>
      </c>
      <c r="B14" s="130" t="s">
        <v>174</v>
      </c>
      <c r="C14" s="99" t="s">
        <v>7</v>
      </c>
      <c r="D14" s="99">
        <v>1</v>
      </c>
      <c r="E14" s="99" t="s">
        <v>6</v>
      </c>
      <c r="F14" s="99">
        <f t="shared" si="1"/>
        <v>1</v>
      </c>
      <c r="G14" s="135">
        <f t="shared" si="0"/>
        <v>3</v>
      </c>
      <c r="H14" s="141" t="s">
        <v>71</v>
      </c>
    </row>
    <row r="15" spans="1:8" ht="20.100000000000001" customHeight="1" x14ac:dyDescent="0.25">
      <c r="A15" s="62" t="s">
        <v>134</v>
      </c>
      <c r="B15" s="130" t="s">
        <v>170</v>
      </c>
      <c r="C15" s="99" t="s">
        <v>7</v>
      </c>
      <c r="D15" s="99">
        <v>1</v>
      </c>
      <c r="E15" s="99" t="s">
        <v>6</v>
      </c>
      <c r="F15" s="99">
        <f t="shared" si="1"/>
        <v>1</v>
      </c>
      <c r="G15" s="135">
        <f t="shared" si="0"/>
        <v>4</v>
      </c>
      <c r="H15" s="141" t="s">
        <v>71</v>
      </c>
    </row>
    <row r="16" spans="1:8" ht="20.100000000000001" customHeight="1" x14ac:dyDescent="0.25">
      <c r="A16" s="62" t="s">
        <v>130</v>
      </c>
      <c r="B16" s="130" t="s">
        <v>189</v>
      </c>
      <c r="C16" s="99" t="s">
        <v>7</v>
      </c>
      <c r="D16" s="99">
        <v>1</v>
      </c>
      <c r="E16" s="99" t="s">
        <v>6</v>
      </c>
      <c r="F16" s="99">
        <f t="shared" si="1"/>
        <v>1</v>
      </c>
      <c r="G16" s="135">
        <f t="shared" si="0"/>
        <v>3</v>
      </c>
      <c r="H16" s="141" t="s">
        <v>71</v>
      </c>
    </row>
    <row r="17" spans="1:8" ht="20.100000000000001" customHeight="1" x14ac:dyDescent="0.25">
      <c r="A17" s="62" t="s">
        <v>134</v>
      </c>
      <c r="B17" s="130" t="s">
        <v>170</v>
      </c>
      <c r="C17" s="99" t="s">
        <v>7</v>
      </c>
      <c r="D17" s="99">
        <v>1</v>
      </c>
      <c r="E17" s="99" t="s">
        <v>6</v>
      </c>
      <c r="F17" s="99">
        <f t="shared" si="1"/>
        <v>1</v>
      </c>
      <c r="G17" s="135">
        <f t="shared" si="0"/>
        <v>4</v>
      </c>
      <c r="H17" s="141" t="s">
        <v>71</v>
      </c>
    </row>
    <row r="18" spans="1:8" ht="20.100000000000001" customHeight="1" x14ac:dyDescent="0.25">
      <c r="A18" s="149" t="s">
        <v>79</v>
      </c>
      <c r="B18" s="150" t="s">
        <v>173</v>
      </c>
      <c r="C18" s="136" t="s">
        <v>5</v>
      </c>
      <c r="D18" s="110">
        <v>1</v>
      </c>
      <c r="E18" s="110" t="s">
        <v>6</v>
      </c>
      <c r="F18" s="111">
        <f t="shared" si="1"/>
        <v>1</v>
      </c>
      <c r="G18" s="135">
        <f t="shared" si="0"/>
        <v>1</v>
      </c>
      <c r="H18" s="141" t="s">
        <v>71</v>
      </c>
    </row>
    <row r="19" spans="1:8" ht="20.100000000000001" customHeight="1" x14ac:dyDescent="0.25">
      <c r="A19" s="80" t="s">
        <v>130</v>
      </c>
      <c r="B19" s="151" t="s">
        <v>189</v>
      </c>
      <c r="C19" s="111" t="s">
        <v>7</v>
      </c>
      <c r="D19" s="111">
        <v>1</v>
      </c>
      <c r="E19" s="111" t="s">
        <v>6</v>
      </c>
      <c r="F19" s="111">
        <f t="shared" si="1"/>
        <v>1</v>
      </c>
      <c r="G19" s="135">
        <f t="shared" si="0"/>
        <v>3</v>
      </c>
      <c r="H19" s="141" t="s">
        <v>71</v>
      </c>
    </row>
    <row r="20" spans="1:8" ht="20.100000000000001" customHeight="1" x14ac:dyDescent="0.25">
      <c r="A20" s="80" t="s">
        <v>134</v>
      </c>
      <c r="B20" s="151" t="s">
        <v>170</v>
      </c>
      <c r="C20" s="111" t="s">
        <v>7</v>
      </c>
      <c r="D20" s="111">
        <v>1</v>
      </c>
      <c r="E20" s="111" t="s">
        <v>6</v>
      </c>
      <c r="F20" s="111">
        <f t="shared" si="1"/>
        <v>1</v>
      </c>
      <c r="G20" s="135">
        <f t="shared" si="0"/>
        <v>4</v>
      </c>
      <c r="H20" s="141" t="s">
        <v>71</v>
      </c>
    </row>
  </sheetData>
  <autoFilter ref="A1:G1" xr:uid="{C70C7B75-E0B4-4878-8F1A-0CF2644A807C}">
    <sortState xmlns:xlrd2="http://schemas.microsoft.com/office/spreadsheetml/2017/richdata2" ref="A2:G72">
      <sortCondition ref="A1"/>
    </sortState>
  </autoFilter>
  <conditionalFormatting sqref="C2:C20">
    <cfRule type="cellIs" dxfId="20" priority="37" operator="equal">
      <formula>"Техника безопасности"</formula>
    </cfRule>
    <cfRule type="cellIs" dxfId="19" priority="38" operator="equal">
      <formula>"Охрана труда"</formula>
    </cfRule>
    <cfRule type="endsWith" dxfId="18" priority="39" operator="endsWith" text="Оборудование">
      <formula>RIGHT(C2,LEN("Оборудование"))="Оборудование"</formula>
    </cfRule>
    <cfRule type="containsText" dxfId="17" priority="40" operator="containsText" text="Программное обеспечение">
      <formula>NOT(ISERROR(SEARCH("Программное обеспечение",C2)))</formula>
    </cfRule>
    <cfRule type="endsWith" dxfId="16" priority="41" operator="endsWith" text="Оборудование IT">
      <formula>RIGHT(C2,LEN("Оборудование IT"))="Оборудование IT"</formula>
    </cfRule>
    <cfRule type="containsText" dxfId="15" priority="42" operator="containsText" text="Мебель">
      <formula>NOT(ISERROR(SEARCH("Мебель",C2)))</formula>
    </cfRule>
  </conditionalFormatting>
  <conditionalFormatting sqref="G2:G20">
    <cfRule type="colorScale" priority="446">
      <colorScale>
        <cfvo type="min"/>
        <cfvo type="percentile" val="50"/>
        <cfvo type="max"/>
        <color rgb="FFF8696B"/>
        <color rgb="FFFFEB84"/>
        <color rgb="FF63BE7B"/>
      </colorScale>
    </cfRule>
  </conditionalFormatting>
  <conditionalFormatting sqref="H2:H20">
    <cfRule type="cellIs" dxfId="14" priority="91" operator="equal">
      <formula>"Вариативная часть"</formula>
    </cfRule>
    <cfRule type="cellIs" dxfId="13" priority="92" operator="equal">
      <formula>"Базовая часть"</formula>
    </cfRule>
  </conditionalFormatting>
  <dataValidations count="1">
    <dataValidation type="list" allowBlank="1" showInputMessage="1" showErrorMessage="1" sqref="H2:H20" xr:uid="{339C0574-6981-429B-937D-744F75A149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85C677-21E1-4530-91FC-F529A62D10B6}">
          <x14:formula1>
            <xm:f>Виды!$A$1:$A$4</xm:f>
          </x14:formula1>
          <xm:sqref>C2:C20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3976-9BEA-4FD4-80BA-F018E02746D8}">
  <dimension ref="A1:H29"/>
  <sheetViews>
    <sheetView workbookViewId="0">
      <pane ySplit="1" topLeftCell="A11" activePane="bottomLeft" state="frozen"/>
      <selection activeCell="A8" sqref="A8:A9"/>
      <selection pane="bottomLeft" activeCell="A8" sqref="A8:A9"/>
    </sheetView>
  </sheetViews>
  <sheetFormatPr defaultRowHeight="15.75" x14ac:dyDescent="0.25"/>
  <cols>
    <col min="1" max="1" width="47.140625" style="35" customWidth="1"/>
    <col min="2" max="2" width="53.28515625" style="35" customWidth="1"/>
    <col min="3" max="3" width="22" style="35" customWidth="1"/>
    <col min="4" max="4" width="15.5703125" style="35" customWidth="1"/>
    <col min="5" max="5" width="14.85546875" style="57" customWidth="1"/>
    <col min="6" max="6" width="14.42578125" style="35" customWidth="1"/>
    <col min="7" max="7" width="15.28515625" style="35" customWidth="1"/>
    <col min="8" max="8" width="19.140625" style="35" customWidth="1"/>
    <col min="9" max="16384" width="9.140625" style="35"/>
  </cols>
  <sheetData>
    <row r="1" spans="1:8" ht="47.25" x14ac:dyDescent="0.25">
      <c r="A1" s="61" t="s">
        <v>1</v>
      </c>
      <c r="B1" s="78" t="s">
        <v>10</v>
      </c>
      <c r="C1" s="61" t="s">
        <v>2</v>
      </c>
      <c r="D1" s="61" t="s">
        <v>4</v>
      </c>
      <c r="E1" s="61" t="s">
        <v>3</v>
      </c>
      <c r="F1" s="61" t="s">
        <v>8</v>
      </c>
      <c r="G1" s="61" t="s">
        <v>70</v>
      </c>
      <c r="H1" s="61" t="s">
        <v>69</v>
      </c>
    </row>
    <row r="2" spans="1:8" ht="20.100000000000001" customHeight="1" x14ac:dyDescent="0.25">
      <c r="A2" s="116" t="s">
        <v>29</v>
      </c>
      <c r="B2" s="125" t="s">
        <v>89</v>
      </c>
      <c r="C2" s="70" t="s">
        <v>9</v>
      </c>
      <c r="D2" s="117">
        <v>1</v>
      </c>
      <c r="E2" s="117" t="s">
        <v>6</v>
      </c>
      <c r="F2" s="70">
        <f>D2</f>
        <v>1</v>
      </c>
      <c r="G2" s="35">
        <f t="shared" ref="G2:G29" si="0">COUNTIF($A$2:$A$29,A2)</f>
        <v>5</v>
      </c>
      <c r="H2" s="35" t="s">
        <v>71</v>
      </c>
    </row>
    <row r="3" spans="1:8" ht="20.100000000000001" customHeight="1" x14ac:dyDescent="0.25">
      <c r="A3" s="32" t="s">
        <v>29</v>
      </c>
      <c r="B3" s="32" t="s">
        <v>127</v>
      </c>
      <c r="C3" s="65" t="s">
        <v>9</v>
      </c>
      <c r="D3" s="65">
        <v>1</v>
      </c>
      <c r="E3" s="102" t="s">
        <v>6</v>
      </c>
      <c r="F3" s="65">
        <v>1</v>
      </c>
      <c r="G3" s="35">
        <f t="shared" si="0"/>
        <v>5</v>
      </c>
      <c r="H3" s="35" t="s">
        <v>71</v>
      </c>
    </row>
    <row r="4" spans="1:8" ht="20.100000000000001" customHeight="1" x14ac:dyDescent="0.25">
      <c r="A4" s="64" t="s">
        <v>29</v>
      </c>
      <c r="B4" s="126" t="s">
        <v>136</v>
      </c>
      <c r="C4" s="99" t="s">
        <v>9</v>
      </c>
      <c r="D4" s="99">
        <v>1</v>
      </c>
      <c r="E4" s="103" t="s">
        <v>6</v>
      </c>
      <c r="F4" s="99">
        <f>D4</f>
        <v>1</v>
      </c>
      <c r="G4" s="35">
        <f t="shared" si="0"/>
        <v>5</v>
      </c>
      <c r="H4" s="35" t="s">
        <v>71</v>
      </c>
    </row>
    <row r="5" spans="1:8" ht="20.100000000000001" customHeight="1" x14ac:dyDescent="0.25">
      <c r="A5" s="114" t="s">
        <v>29</v>
      </c>
      <c r="B5" s="97" t="s">
        <v>192</v>
      </c>
      <c r="C5" s="99" t="s">
        <v>9</v>
      </c>
      <c r="D5" s="99">
        <v>1</v>
      </c>
      <c r="E5" s="103" t="s">
        <v>6</v>
      </c>
      <c r="F5" s="99">
        <f>D5</f>
        <v>1</v>
      </c>
      <c r="G5" s="35">
        <f t="shared" si="0"/>
        <v>5</v>
      </c>
      <c r="H5" s="35" t="s">
        <v>71</v>
      </c>
    </row>
    <row r="6" spans="1:8" ht="20.100000000000001" customHeight="1" x14ac:dyDescent="0.25">
      <c r="A6" s="114" t="s">
        <v>29</v>
      </c>
      <c r="B6" s="97" t="s">
        <v>192</v>
      </c>
      <c r="C6" s="99" t="s">
        <v>9</v>
      </c>
      <c r="D6" s="103">
        <v>1</v>
      </c>
      <c r="E6" s="99" t="s">
        <v>6</v>
      </c>
      <c r="F6" s="99">
        <f>D6</f>
        <v>1</v>
      </c>
      <c r="G6" s="35">
        <f t="shared" si="0"/>
        <v>5</v>
      </c>
      <c r="H6" s="35" t="s">
        <v>71</v>
      </c>
    </row>
    <row r="7" spans="1:8" ht="20.100000000000001" customHeight="1" x14ac:dyDescent="0.25">
      <c r="A7" s="115" t="s">
        <v>64</v>
      </c>
      <c r="B7" s="63" t="s">
        <v>193</v>
      </c>
      <c r="C7" s="99" t="s">
        <v>194</v>
      </c>
      <c r="D7" s="99">
        <v>1</v>
      </c>
      <c r="E7" s="99" t="s">
        <v>6</v>
      </c>
      <c r="F7" s="99">
        <v>10</v>
      </c>
      <c r="G7" s="35">
        <f t="shared" si="0"/>
        <v>1</v>
      </c>
      <c r="H7" s="35" t="s">
        <v>72</v>
      </c>
    </row>
    <row r="8" spans="1:8" ht="20.100000000000001" customHeight="1" x14ac:dyDescent="0.25">
      <c r="A8" s="83" t="s">
        <v>91</v>
      </c>
      <c r="B8" s="45" t="s">
        <v>92</v>
      </c>
      <c r="C8" s="70" t="s">
        <v>9</v>
      </c>
      <c r="D8" s="70">
        <v>1</v>
      </c>
      <c r="E8" s="70" t="s">
        <v>6</v>
      </c>
      <c r="F8" s="70">
        <f>D8</f>
        <v>1</v>
      </c>
      <c r="G8" s="35">
        <f t="shared" si="0"/>
        <v>2</v>
      </c>
      <c r="H8" s="35" t="s">
        <v>71</v>
      </c>
    </row>
    <row r="9" spans="1:8" ht="20.100000000000001" customHeight="1" x14ac:dyDescent="0.25">
      <c r="A9" s="114" t="s">
        <v>91</v>
      </c>
      <c r="B9" s="96" t="s">
        <v>239</v>
      </c>
      <c r="C9" s="99" t="s">
        <v>9</v>
      </c>
      <c r="D9" s="99">
        <v>1</v>
      </c>
      <c r="E9" s="99" t="s">
        <v>6</v>
      </c>
      <c r="F9" s="99">
        <f>D9</f>
        <v>1</v>
      </c>
      <c r="G9" s="35">
        <f t="shared" si="0"/>
        <v>2</v>
      </c>
      <c r="H9" s="35" t="s">
        <v>71</v>
      </c>
    </row>
    <row r="10" spans="1:8" ht="20.100000000000001" customHeight="1" x14ac:dyDescent="0.25">
      <c r="A10" s="83" t="s">
        <v>58</v>
      </c>
      <c r="B10" s="127" t="s">
        <v>94</v>
      </c>
      <c r="C10" s="70" t="s">
        <v>9</v>
      </c>
      <c r="D10" s="70">
        <v>20</v>
      </c>
      <c r="E10" s="70" t="s">
        <v>95</v>
      </c>
      <c r="F10" s="70">
        <f>D10</f>
        <v>20</v>
      </c>
      <c r="G10" s="35">
        <f t="shared" si="0"/>
        <v>5</v>
      </c>
      <c r="H10" s="35" t="s">
        <v>71</v>
      </c>
    </row>
    <row r="11" spans="1:8" ht="20.100000000000001" customHeight="1" x14ac:dyDescent="0.25">
      <c r="A11" s="114" t="s">
        <v>58</v>
      </c>
      <c r="B11" s="128" t="s">
        <v>177</v>
      </c>
      <c r="C11" s="99" t="s">
        <v>9</v>
      </c>
      <c r="D11" s="99">
        <v>1</v>
      </c>
      <c r="E11" s="99" t="s">
        <v>6</v>
      </c>
      <c r="F11" s="99">
        <v>12</v>
      </c>
      <c r="G11" s="35">
        <f t="shared" si="0"/>
        <v>5</v>
      </c>
      <c r="H11" s="35" t="s">
        <v>71</v>
      </c>
    </row>
    <row r="12" spans="1:8" ht="20.100000000000001" customHeight="1" x14ac:dyDescent="0.25">
      <c r="A12" s="118" t="s">
        <v>58</v>
      </c>
      <c r="B12" s="128" t="s">
        <v>177</v>
      </c>
      <c r="C12" s="82" t="s">
        <v>9</v>
      </c>
      <c r="D12" s="82">
        <v>1</v>
      </c>
      <c r="E12" s="82" t="s">
        <v>6</v>
      </c>
      <c r="F12" s="82">
        <v>8</v>
      </c>
      <c r="G12" s="35">
        <f t="shared" si="0"/>
        <v>5</v>
      </c>
      <c r="H12" s="35" t="s">
        <v>71</v>
      </c>
    </row>
    <row r="13" spans="1:8" ht="20.100000000000001" customHeight="1" x14ac:dyDescent="0.25">
      <c r="A13" s="114" t="s">
        <v>58</v>
      </c>
      <c r="B13" s="129" t="s">
        <v>177</v>
      </c>
      <c r="C13" s="99" t="s">
        <v>9</v>
      </c>
      <c r="D13" s="103">
        <v>1</v>
      </c>
      <c r="E13" s="99" t="s">
        <v>6</v>
      </c>
      <c r="F13" s="99">
        <v>24</v>
      </c>
      <c r="G13" s="35">
        <f t="shared" si="0"/>
        <v>5</v>
      </c>
      <c r="H13" s="35" t="s">
        <v>71</v>
      </c>
    </row>
    <row r="14" spans="1:8" ht="20.100000000000001" customHeight="1" x14ac:dyDescent="0.25">
      <c r="A14" s="112" t="s">
        <v>58</v>
      </c>
      <c r="B14" s="128" t="s">
        <v>177</v>
      </c>
      <c r="C14" s="99" t="s">
        <v>9</v>
      </c>
      <c r="D14" s="103">
        <v>1</v>
      </c>
      <c r="E14" s="103" t="s">
        <v>6</v>
      </c>
      <c r="F14" s="99">
        <v>15</v>
      </c>
      <c r="G14" s="35">
        <f t="shared" si="0"/>
        <v>5</v>
      </c>
      <c r="H14" s="35" t="s">
        <v>71</v>
      </c>
    </row>
    <row r="15" spans="1:8" ht="20.100000000000001" customHeight="1" x14ac:dyDescent="0.25">
      <c r="A15" s="115" t="s">
        <v>240</v>
      </c>
      <c r="B15" s="63" t="s">
        <v>241</v>
      </c>
      <c r="C15" s="99" t="s">
        <v>52</v>
      </c>
      <c r="D15" s="99">
        <v>1</v>
      </c>
      <c r="E15" s="99" t="s">
        <v>67</v>
      </c>
      <c r="F15" s="99">
        <v>10</v>
      </c>
      <c r="G15" s="35">
        <f t="shared" si="0"/>
        <v>1</v>
      </c>
      <c r="H15" s="35" t="s">
        <v>72</v>
      </c>
    </row>
    <row r="16" spans="1:8" ht="20.100000000000001" customHeight="1" x14ac:dyDescent="0.25">
      <c r="A16" s="83" t="s">
        <v>30</v>
      </c>
      <c r="B16" s="125" t="s">
        <v>90</v>
      </c>
      <c r="C16" s="70" t="s">
        <v>9</v>
      </c>
      <c r="D16" s="70">
        <v>1</v>
      </c>
      <c r="E16" s="70" t="s">
        <v>6</v>
      </c>
      <c r="F16" s="70">
        <f>D16</f>
        <v>1</v>
      </c>
      <c r="G16" s="35">
        <f t="shared" si="0"/>
        <v>6</v>
      </c>
      <c r="H16" s="35" t="s">
        <v>71</v>
      </c>
    </row>
    <row r="17" spans="1:8" ht="20.100000000000001" customHeight="1" x14ac:dyDescent="0.25">
      <c r="A17" s="113" t="s">
        <v>30</v>
      </c>
      <c r="B17" s="104" t="s">
        <v>128</v>
      </c>
      <c r="C17" s="65" t="s">
        <v>9</v>
      </c>
      <c r="D17" s="102">
        <v>1</v>
      </c>
      <c r="E17" s="102" t="s">
        <v>6</v>
      </c>
      <c r="F17" s="65">
        <v>1</v>
      </c>
      <c r="G17" s="35">
        <f t="shared" si="0"/>
        <v>6</v>
      </c>
      <c r="H17" s="35" t="s">
        <v>71</v>
      </c>
    </row>
    <row r="18" spans="1:8" ht="20.100000000000001" customHeight="1" x14ac:dyDescent="0.25">
      <c r="A18" s="114" t="s">
        <v>30</v>
      </c>
      <c r="B18" s="130" t="s">
        <v>175</v>
      </c>
      <c r="C18" s="99" t="s">
        <v>9</v>
      </c>
      <c r="D18" s="99">
        <v>1</v>
      </c>
      <c r="E18" s="99" t="s">
        <v>6</v>
      </c>
      <c r="F18" s="99">
        <f>D18</f>
        <v>1</v>
      </c>
      <c r="G18" s="35">
        <f t="shared" si="0"/>
        <v>6</v>
      </c>
      <c r="H18" s="35" t="s">
        <v>71</v>
      </c>
    </row>
    <row r="19" spans="1:8" ht="20.100000000000001" customHeight="1" x14ac:dyDescent="0.25">
      <c r="A19" s="114" t="s">
        <v>30</v>
      </c>
      <c r="B19" s="131" t="s">
        <v>175</v>
      </c>
      <c r="C19" s="106" t="s">
        <v>9</v>
      </c>
      <c r="D19" s="106">
        <v>1</v>
      </c>
      <c r="E19" s="106" t="s">
        <v>6</v>
      </c>
      <c r="F19" s="106">
        <f>D19</f>
        <v>1</v>
      </c>
      <c r="G19" s="35">
        <f t="shared" si="0"/>
        <v>6</v>
      </c>
      <c r="H19" s="35" t="s">
        <v>71</v>
      </c>
    </row>
    <row r="20" spans="1:8" ht="20.100000000000001" customHeight="1" x14ac:dyDescent="0.25">
      <c r="A20" s="119" t="s">
        <v>30</v>
      </c>
      <c r="B20" s="130" t="s">
        <v>175</v>
      </c>
      <c r="C20" s="99" t="s">
        <v>9</v>
      </c>
      <c r="D20" s="99">
        <v>1</v>
      </c>
      <c r="E20" s="99" t="s">
        <v>6</v>
      </c>
      <c r="F20" s="99">
        <f>D20</f>
        <v>1</v>
      </c>
      <c r="G20" s="35">
        <f t="shared" si="0"/>
        <v>6</v>
      </c>
      <c r="H20" s="35" t="s">
        <v>71</v>
      </c>
    </row>
    <row r="21" spans="1:8" ht="20.100000000000001" customHeight="1" x14ac:dyDescent="0.25">
      <c r="A21" s="114" t="s">
        <v>30</v>
      </c>
      <c r="B21" s="97" t="s">
        <v>175</v>
      </c>
      <c r="C21" s="99" t="s">
        <v>9</v>
      </c>
      <c r="D21" s="103">
        <v>1</v>
      </c>
      <c r="E21" s="99" t="s">
        <v>6</v>
      </c>
      <c r="F21" s="99">
        <f>D21</f>
        <v>1</v>
      </c>
      <c r="G21" s="35">
        <f t="shared" si="0"/>
        <v>6</v>
      </c>
      <c r="H21" s="35" t="s">
        <v>71</v>
      </c>
    </row>
    <row r="22" spans="1:8" ht="20.100000000000001" customHeight="1" x14ac:dyDescent="0.25">
      <c r="A22" s="115" t="s">
        <v>65</v>
      </c>
      <c r="B22" s="63" t="s">
        <v>196</v>
      </c>
      <c r="C22" s="99" t="s">
        <v>52</v>
      </c>
      <c r="D22" s="99">
        <v>1</v>
      </c>
      <c r="E22" s="99" t="s">
        <v>67</v>
      </c>
      <c r="F22" s="99">
        <v>10</v>
      </c>
      <c r="G22" s="35">
        <f t="shared" si="0"/>
        <v>1</v>
      </c>
      <c r="H22" s="35" t="s">
        <v>72</v>
      </c>
    </row>
    <row r="23" spans="1:8" ht="20.100000000000001" customHeight="1" x14ac:dyDescent="0.25">
      <c r="A23" s="132" t="s">
        <v>31</v>
      </c>
      <c r="B23" s="45" t="s">
        <v>93</v>
      </c>
      <c r="C23" s="70" t="s">
        <v>9</v>
      </c>
      <c r="D23" s="70">
        <v>1</v>
      </c>
      <c r="E23" s="70" t="s">
        <v>6</v>
      </c>
      <c r="F23" s="70">
        <f>D23</f>
        <v>1</v>
      </c>
      <c r="G23" s="35">
        <f t="shared" si="0"/>
        <v>6</v>
      </c>
      <c r="H23" s="35" t="s">
        <v>71</v>
      </c>
    </row>
    <row r="24" spans="1:8" ht="20.100000000000001" customHeight="1" x14ac:dyDescent="0.25">
      <c r="A24" s="32" t="s">
        <v>31</v>
      </c>
      <c r="B24" s="32" t="s">
        <v>129</v>
      </c>
      <c r="C24" s="65" t="s">
        <v>9</v>
      </c>
      <c r="D24" s="65">
        <v>1</v>
      </c>
      <c r="E24" s="65" t="s">
        <v>6</v>
      </c>
      <c r="F24" s="65">
        <v>1</v>
      </c>
      <c r="G24" s="35">
        <f t="shared" si="0"/>
        <v>6</v>
      </c>
      <c r="H24" s="35" t="s">
        <v>71</v>
      </c>
    </row>
    <row r="25" spans="1:8" ht="20.100000000000001" customHeight="1" x14ac:dyDescent="0.25">
      <c r="A25" s="114" t="s">
        <v>31</v>
      </c>
      <c r="B25" s="129" t="s">
        <v>176</v>
      </c>
      <c r="C25" s="99" t="s">
        <v>9</v>
      </c>
      <c r="D25" s="99">
        <v>1</v>
      </c>
      <c r="E25" s="99" t="s">
        <v>6</v>
      </c>
      <c r="F25" s="99">
        <f>D25</f>
        <v>1</v>
      </c>
      <c r="G25" s="35">
        <f t="shared" si="0"/>
        <v>6</v>
      </c>
      <c r="H25" s="35" t="s">
        <v>71</v>
      </c>
    </row>
    <row r="26" spans="1:8" ht="20.100000000000001" customHeight="1" x14ac:dyDescent="0.25">
      <c r="A26" s="133" t="s">
        <v>31</v>
      </c>
      <c r="B26" s="128" t="s">
        <v>176</v>
      </c>
      <c r="C26" s="107" t="s">
        <v>9</v>
      </c>
      <c r="D26" s="109">
        <v>1</v>
      </c>
      <c r="E26" s="109" t="s">
        <v>6</v>
      </c>
      <c r="F26" s="107">
        <f>D26</f>
        <v>1</v>
      </c>
      <c r="G26" s="35">
        <f t="shared" si="0"/>
        <v>6</v>
      </c>
      <c r="H26" s="35" t="s">
        <v>71</v>
      </c>
    </row>
    <row r="27" spans="1:8" ht="20.100000000000001" customHeight="1" x14ac:dyDescent="0.25">
      <c r="A27" s="119" t="s">
        <v>31</v>
      </c>
      <c r="B27" s="128" t="s">
        <v>176</v>
      </c>
      <c r="C27" s="106" t="s">
        <v>9</v>
      </c>
      <c r="D27" s="106">
        <v>1</v>
      </c>
      <c r="E27" s="106" t="s">
        <v>6</v>
      </c>
      <c r="F27" s="106">
        <f>D27</f>
        <v>1</v>
      </c>
      <c r="G27" s="35">
        <f t="shared" si="0"/>
        <v>6</v>
      </c>
      <c r="H27" s="35" t="s">
        <v>71</v>
      </c>
    </row>
    <row r="28" spans="1:8" ht="20.100000000000001" customHeight="1" x14ac:dyDescent="0.25">
      <c r="A28" s="119" t="s">
        <v>31</v>
      </c>
      <c r="B28" s="128" t="s">
        <v>176</v>
      </c>
      <c r="C28" s="106" t="s">
        <v>9</v>
      </c>
      <c r="D28" s="106">
        <v>1</v>
      </c>
      <c r="E28" s="106" t="s">
        <v>6</v>
      </c>
      <c r="F28" s="106">
        <f>D28</f>
        <v>1</v>
      </c>
      <c r="G28" s="35">
        <f t="shared" si="0"/>
        <v>6</v>
      </c>
      <c r="H28" s="35" t="s">
        <v>71</v>
      </c>
    </row>
    <row r="29" spans="1:8" ht="20.100000000000001" customHeight="1" x14ac:dyDescent="0.25">
      <c r="A29" s="120" t="s">
        <v>66</v>
      </c>
      <c r="B29" s="123" t="s">
        <v>195</v>
      </c>
      <c r="C29" s="106" t="s">
        <v>52</v>
      </c>
      <c r="D29" s="103">
        <v>1</v>
      </c>
      <c r="E29" s="106" t="s">
        <v>6</v>
      </c>
      <c r="F29" s="106">
        <v>10</v>
      </c>
      <c r="G29" s="35">
        <f t="shared" si="0"/>
        <v>1</v>
      </c>
      <c r="H29" s="35" t="s">
        <v>72</v>
      </c>
    </row>
  </sheetData>
  <autoFilter ref="A1:G1" xr:uid="{85923976-9BEA-4FD4-80BA-F018E02746D8}">
    <sortState xmlns:xlrd2="http://schemas.microsoft.com/office/spreadsheetml/2017/richdata2" ref="A2:G29">
      <sortCondition ref="A1"/>
    </sortState>
  </autoFilter>
  <conditionalFormatting sqref="C2:C29">
    <cfRule type="cellIs" dxfId="12" priority="21" operator="equal">
      <formula>"Техника безопасности"</formula>
    </cfRule>
    <cfRule type="cellIs" dxfId="11" priority="22" operator="equal">
      <formula>"Охрана труда"</formula>
    </cfRule>
    <cfRule type="endsWith" dxfId="10" priority="23" operator="endsWith" text="Оборудование">
      <formula>RIGHT(C2,LEN("Оборудование"))="Оборудование"</formula>
    </cfRule>
    <cfRule type="containsText" dxfId="9" priority="24" operator="containsText" text="Программное обеспечение">
      <formula>NOT(ISERROR(SEARCH("Программное обеспечение",C2)))</formula>
    </cfRule>
    <cfRule type="endsWith" dxfId="8" priority="25" operator="endsWith" text="Оборудование IT">
      <formula>RIGHT(C2,LEN("Оборудование IT"))="Оборудование IT"</formula>
    </cfRule>
  </conditionalFormatting>
  <conditionalFormatting sqref="G2:G29">
    <cfRule type="colorScale" priority="447">
      <colorScale>
        <cfvo type="min"/>
        <cfvo type="percentile" val="50"/>
        <cfvo type="max"/>
        <color rgb="FFF8696B"/>
        <color rgb="FFFFEB84"/>
        <color rgb="FF63BE7B"/>
      </colorScale>
    </cfRule>
  </conditionalFormatting>
  <conditionalFormatting sqref="H2:H29">
    <cfRule type="cellIs" dxfId="7" priority="36" operator="equal">
      <formula>"Вариативная часть"</formula>
    </cfRule>
    <cfRule type="cellIs" dxfId="6" priority="37" operator="equal">
      <formula>"Базовая часть"</formula>
    </cfRule>
  </conditionalFormatting>
  <dataValidations count="1">
    <dataValidation type="list" allowBlank="1" showInputMessage="1" showErrorMessage="1" sqref="H2:H29" xr:uid="{CFF536EC-56C8-4FD3-B466-B48A339A20F1}">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7E878F-A4C4-4D72-9C2E-0FC97C585A7A}">
          <x14:formula1>
            <xm:f>Виды!$A$1:$A$6</xm:f>
          </x14:formula1>
          <xm:sqref>C2:C29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26"/>
  <sheetViews>
    <sheetView workbookViewId="0">
      <selection activeCell="B2" sqref="B2"/>
    </sheetView>
  </sheetViews>
  <sheetFormatPr defaultRowHeight="15" x14ac:dyDescent="0.25"/>
  <cols>
    <col min="1" max="1" width="28.7109375" bestFit="1" customWidth="1"/>
    <col min="2" max="2" width="117.7109375" customWidth="1"/>
  </cols>
  <sheetData>
    <row r="1" spans="1:2" ht="18.75" x14ac:dyDescent="0.25">
      <c r="A1" s="19" t="s">
        <v>74</v>
      </c>
      <c r="B1" s="124" t="s">
        <v>75</v>
      </c>
    </row>
    <row r="2" spans="1:2" ht="18.75" x14ac:dyDescent="0.25">
      <c r="A2" s="19" t="s">
        <v>76</v>
      </c>
      <c r="B2" s="124" t="s">
        <v>77</v>
      </c>
    </row>
    <row r="3" spans="1:2" ht="18.75" x14ac:dyDescent="0.25">
      <c r="A3" s="19" t="s">
        <v>78</v>
      </c>
      <c r="B3" s="124" t="s">
        <v>254</v>
      </c>
    </row>
    <row r="4" spans="1:2" ht="93.75" x14ac:dyDescent="0.25">
      <c r="A4" s="19" t="s">
        <v>56</v>
      </c>
      <c r="B4" s="124" t="s">
        <v>253</v>
      </c>
    </row>
    <row r="5" spans="1:2" ht="18.75" x14ac:dyDescent="0.25">
      <c r="A5" s="19"/>
      <c r="B5" s="51"/>
    </row>
    <row r="6" spans="1:2" ht="18.75" x14ac:dyDescent="0.25">
      <c r="A6" s="19"/>
      <c r="B6" s="51"/>
    </row>
    <row r="7" spans="1:2" ht="18.75" x14ac:dyDescent="0.25">
      <c r="A7" s="19"/>
      <c r="B7" s="51"/>
    </row>
    <row r="8" spans="1:2" ht="18.75" x14ac:dyDescent="0.25">
      <c r="A8" s="19"/>
      <c r="B8" s="51"/>
    </row>
    <row r="9" spans="1:2" ht="18.75" x14ac:dyDescent="0.25">
      <c r="A9" s="19"/>
      <c r="B9" s="51"/>
    </row>
    <row r="10" spans="1:2" ht="18.75" x14ac:dyDescent="0.25">
      <c r="A10" s="19"/>
      <c r="B10" s="51"/>
    </row>
    <row r="11" spans="1:2" ht="18.75" x14ac:dyDescent="0.25">
      <c r="A11" s="19"/>
      <c r="B11" s="51"/>
    </row>
    <row r="12" spans="1:2" ht="18.75" x14ac:dyDescent="0.25">
      <c r="A12" s="19"/>
      <c r="B12" s="51"/>
    </row>
    <row r="13" spans="1:2" ht="18.75" x14ac:dyDescent="0.25">
      <c r="A13" s="19"/>
      <c r="B13" s="51"/>
    </row>
    <row r="14" spans="1:2" ht="18.75" x14ac:dyDescent="0.25">
      <c r="A14" s="19"/>
      <c r="B14" s="51"/>
    </row>
    <row r="15" spans="1:2" ht="18.75" x14ac:dyDescent="0.25">
      <c r="A15" s="19"/>
      <c r="B15" s="51"/>
    </row>
    <row r="16" spans="1:2" ht="18.75" x14ac:dyDescent="0.25">
      <c r="A16" s="19"/>
      <c r="B16" s="51"/>
    </row>
    <row r="17" spans="1:2" ht="18.75" x14ac:dyDescent="0.25">
      <c r="A17" s="19"/>
      <c r="B17" s="51"/>
    </row>
    <row r="18" spans="1:2" ht="18.75" x14ac:dyDescent="0.25">
      <c r="A18" s="19"/>
      <c r="B18" s="51"/>
    </row>
    <row r="19" spans="1:2" ht="18.75" x14ac:dyDescent="0.25">
      <c r="A19" s="19"/>
      <c r="B19" s="51"/>
    </row>
    <row r="20" spans="1:2" ht="18.75" x14ac:dyDescent="0.25">
      <c r="A20" s="19"/>
      <c r="B20" s="51"/>
    </row>
    <row r="21" spans="1:2" ht="18.75" x14ac:dyDescent="0.25">
      <c r="A21" s="19"/>
      <c r="B21" s="51"/>
    </row>
    <row r="22" spans="1:2" ht="18.75" x14ac:dyDescent="0.25">
      <c r="A22" s="19"/>
      <c r="B22" s="51"/>
    </row>
    <row r="23" spans="1:2" ht="18.75" x14ac:dyDescent="0.25">
      <c r="A23" s="19"/>
      <c r="B23" s="51"/>
    </row>
    <row r="24" spans="1:2" ht="18.75" x14ac:dyDescent="0.25">
      <c r="A24" s="19"/>
      <c r="B24" s="51"/>
    </row>
    <row r="25" spans="1:2" ht="18.75" x14ac:dyDescent="0.25">
      <c r="A25" s="19"/>
      <c r="B25" s="51"/>
    </row>
    <row r="26" spans="1:2" ht="18.75" x14ac:dyDescent="0.25">
      <c r="A26" s="19"/>
      <c r="B26" s="5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A3" sqref="A3"/>
    </sheetView>
  </sheetViews>
  <sheetFormatPr defaultRowHeight="15" x14ac:dyDescent="0.25"/>
  <cols>
    <col min="1" max="1" width="28.7109375" style="23" customWidth="1"/>
  </cols>
  <sheetData>
    <row r="1" spans="1:1" x14ac:dyDescent="0.25">
      <c r="A1" s="22" t="s">
        <v>7</v>
      </c>
    </row>
    <row r="2" spans="1:1" x14ac:dyDescent="0.25">
      <c r="A2" s="22" t="s">
        <v>11</v>
      </c>
    </row>
    <row r="3" spans="1:1" x14ac:dyDescent="0.25">
      <c r="A3" s="22" t="s">
        <v>5</v>
      </c>
    </row>
    <row r="4" spans="1:1" x14ac:dyDescent="0.25">
      <c r="A4" s="22" t="s">
        <v>19</v>
      </c>
    </row>
    <row r="5" spans="1:1" x14ac:dyDescent="0.25">
      <c r="A5" s="24" t="s">
        <v>9</v>
      </c>
    </row>
    <row r="6" spans="1:1" x14ac:dyDescent="0.25">
      <c r="A6" s="24" t="s">
        <v>52</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4 A80:A9996">
    <cfRule type="containsText" dxfId="5" priority="6" operator="containsText" text="Мебель">
      <formula>NOT(ISERROR(SEARCH("Мебель",A1)))</formula>
    </cfRule>
  </conditionalFormatting>
  <conditionalFormatting sqref="A1:A9999">
    <cfRule type="cellIs" dxfId="4" priority="1" operator="equal">
      <formula>"Техника безопасности"</formula>
    </cfRule>
    <cfRule type="cellIs" dxfId="3" priority="2" operator="equal">
      <formula>"Охрана труда"</formula>
    </cfRule>
    <cfRule type="endsWith" dxfId="2" priority="3" operator="endsWith" text="Оборудование">
      <formula>RIGHT(A1,LEN("Оборудование"))="Оборудование"</formula>
    </cfRule>
    <cfRule type="containsText" dxfId="1" priority="4" operator="containsText" text="Программное обеспечение">
      <formula>NOT(ISERROR(SEARCH("Программное обеспечение",A1)))</formula>
    </cfRule>
    <cfRule type="endsWith" dxfId="0" priority="5"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2023-11-24T09:57:08Z</dcterms:modified>
</cp:coreProperties>
</file>