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EF5A73A-F25F-4AE5-89C5-EDF81F1CB0A7}" xr6:coauthVersionLast="47" xr6:coauthVersionMax="47" xr10:uidLastSave="{00000000-0000-0000-0000-000000000000}"/>
  <bookViews>
    <workbookView xWindow="2304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</definedName>
    <definedName name="_xlnm._FilterDatabase" localSheetId="5" hidden="1">'Охрана труда'!$A$1:$H$3</definedName>
    <definedName name="_xlnm._FilterDatabase" localSheetId="4" hidden="1">'Рабочее место преподавателя'!$A$1:$H$3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3" i="6"/>
  <c r="G32" i="6"/>
  <c r="G22" i="6"/>
  <c r="G21" i="6"/>
  <c r="G28" i="6"/>
  <c r="G27" i="6"/>
  <c r="G26" i="6"/>
  <c r="G4" i="10"/>
  <c r="G3" i="10"/>
  <c r="G2" i="10"/>
  <c r="G4" i="11"/>
  <c r="G7" i="11"/>
  <c r="G3" i="11"/>
  <c r="G6" i="11"/>
  <c r="G8" i="11"/>
  <c r="G5" i="11"/>
  <c r="G3" i="12"/>
  <c r="G3" i="13"/>
  <c r="C9" i="14"/>
  <c r="F2" i="8"/>
  <c r="J1" i="8"/>
  <c r="G5" i="10" l="1"/>
  <c r="G2" i="11"/>
  <c r="G2" i="12"/>
  <c r="G2" i="13"/>
  <c r="G46" i="6"/>
  <c r="G44" i="6" l="1"/>
</calcChain>
</file>

<file path=xl/sharedStrings.xml><?xml version="1.0" encoding="utf-8"?>
<sst xmlns="http://schemas.openxmlformats.org/spreadsheetml/2006/main" count="440" uniqueCount="130">
  <si>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</si>
  <si>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</si>
  <si>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</si>
  <si>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</si>
  <si>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</si>
  <si>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</si>
  <si>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</si>
  <si>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</si>
  <si>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</si>
  <si>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</si>
  <si>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</si>
  <si>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</si>
  <si>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</si>
  <si>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</si>
  <si>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</si>
  <si>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</si>
  <si>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</si>
  <si>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</si>
  <si>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</si>
  <si>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</si>
  <si>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</si>
  <si>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</si>
  <si>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</si>
  <si>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</si>
  <si>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</si>
  <si>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</si>
  <si>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</si>
  <si>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</si>
  <si>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</si>
  <si>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</si>
  <si>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</si>
  <si>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</si>
  <si>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</si>
  <si>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</si>
  <si>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</si>
  <si>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</si>
  <si>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</si>
  <si>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</si>
  <si>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</si>
  <si>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</si>
  <si>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</si>
  <si>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</si>
  <si>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</si>
  <si>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</si>
  <si>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</si>
  <si>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</si>
  <si>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</si>
  <si>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</si>
  <si>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</si>
  <si>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</si>
  <si>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</si>
  <si>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</si>
  <si>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</si>
  <si>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</si>
  <si>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</si>
  <si>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</si>
  <si>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</si>
  <si>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</si>
  <si>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</si>
  <si>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</si>
  <si>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</si>
  <si>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</si>
  <si>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</si>
  <si>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</si>
  <si>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</si>
  <si>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</si>
  <si>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</si>
  <si>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</si>
  <si>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</si>
  <si>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</si>
  <si>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</si>
  <si>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</si>
  <si>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</si>
  <si>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</si>
  <si>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</si>
  <si>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</si>
  <si>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</si>
  <si>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</si>
  <si>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Машиностроение</t>
  </si>
  <si>
    <t>Мурманская область</t>
  </si>
  <si>
    <t>ГАПОУ Мурманской области «Мурманский индустриальный колледж»</t>
  </si>
  <si>
    <t>Судовые электрические машины и приводы</t>
  </si>
  <si>
    <t>13.02.13 Эксплуатация и обслуживание электрического и электромеханического оборудования (по отраслям)
26.01.05 Электрорадиомонтажник судовой</t>
  </si>
  <si>
    <t>Инфраструктурный лист для оснащения образовательно-производственного центра (кластера)</t>
  </si>
  <si>
    <t>в сфере Машиностроение, Мурманская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</si>
  <si>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</si>
  <si>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Мурманской области «Мурманский индустриальный колледж»</t>
  </si>
  <si>
    <t xml:space="preserve">Адрес базовой образовательной организации: </t>
  </si>
  <si>
    <t>Мурманск Приморская Дом: 2</t>
  </si>
  <si>
    <t>Адрес размещения зоны по виду работ:</t>
  </si>
  <si>
    <t>Площадь зоны: 64 кв.м.</t>
  </si>
  <si>
    <t>Освещение: Искусственное, светильник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</si>
  <si>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</si>
  <si>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</si>
  <si>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</si>
  <si>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</si>
  <si>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</si>
  <si>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</si>
  <si>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</si>
  <si>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</si>
  <si>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Металлический. Размеры: высота  не менее 1500мм., ширина не менее 1000мм., глубина не менее 300.</t>
  </si>
  <si>
    <t>В наличии</t>
  </si>
  <si>
    <t>Виртуальный учебный комплекс «Судовые распределительные устройства и кабельные сети»</t>
  </si>
  <si>
    <t>Виртуальный учебный комплекс   обеспечивает подготовку специалистов судостроительной отрасли, обеспечивает визуализацию по отработке навыков в зоне по видам работ №5 "Судовой электромонтаж" в учебно-практических кабинах внешнего и внутреннего судового электромонтажа подводных и надводных кораблей.
Программное обеспечение в виде дистрибутивов на USB носителе состоит из двух модулей: Модуль запуска ресурсов; Модуль ресурсов «Судовые распределительные устройства и кабельные сети». 
Русская версия. Бессрочная лицензия. Бесплатное обновление по мере выхода новых версий. Одновременно запущенных копий ограничено по количеству не более 10.  
Наличие постоянного доступа к сети Интернет.</t>
  </si>
  <si>
    <t>ФБ</t>
  </si>
  <si>
    <t>Интерактивная доска с напольной подставкой</t>
  </si>
  <si>
    <t>Технология ИК (инфракрасная)
Диагональ не менее 75 "
Разрешение не менее 3840x2160 (4K UHD)
Яркость не менее 400 кд/кв.м
Угол обзора не менее 178 °
Количество динамиков не менее 2 x 20 Вт</t>
  </si>
  <si>
    <t>Комплект мебели</t>
  </si>
  <si>
    <t>Комплектация:
1. Стол двухместный 1 шт.: материал ЛДСП. Высота не менее 750 мм., ширина не менее 500 мм., длина не менее 1200 мм.
2. Стулья ученические 2 шт.: материал каркаса металл. Ростовая группа не менее 7.</t>
  </si>
  <si>
    <t>Рабочее место учащегося</t>
  </si>
  <si>
    <t xml:space="preserve">Количество рабочих мест: </t>
  </si>
  <si>
    <t>Комплект лабораторного оборудования «Электрические машины и электропривод»</t>
  </si>
  <si>
    <t>Габариты: ширина не менее 1100, глубина не менее 600, высота не менее 1500 мм.
Потребляемая мощность от сети: не более 700 Вт.
Общий состав комплекта:
1. Лабораторный стол
2. Электромашинный агрегат
3. Набор аксессуаров и документов
4. Комплект соединительных проводов и сетевых шнуров
5. Мультимедийная методика
6. Комплект программного обеспечения
7. Программный комплекс
8. Комплект технической документации.</t>
  </si>
  <si>
    <t>шт. (на 1 раб. место)</t>
  </si>
  <si>
    <t>Табурет</t>
  </si>
  <si>
    <t>Табурет на винтовой опоре. Сиденье круглое, диаметр  не менее 350 мм., толщина не менее 35 мм. Высота сиденья регулируется  не менее от 500 до 650 мм.</t>
  </si>
  <si>
    <t>Типовой комплект учебного оборудования «Средства автоматизации и управления»</t>
  </si>
  <si>
    <t>Комплектация
1. Лабораторный стенд «Промышленная автоматика и программируемый логический контроллер».
2. Электромашинный агрегат.
3. Программный комплекс виртуальной автоматизации.
4. Программное обеспечение (на электронном носителе).
5. Лабораторный стол с двухуровневой рамой.
6. Комплект соединительных проводов и кабелей.
7. Паспорт изделия.
8. Руководство по эксплуатации.
9. Методические рекомендации по проведению лабораторных работ.
Технические характеристики
Габариты: ширина не менее 1100, глубина не менее 800, высота не менее 1650 мм.
Масса: не менее 50 кг.
Электропитание: 220 В, 50 Гц.
Потребляемая мощность от сети: не более 700 Вт.</t>
  </si>
  <si>
    <t>Табурет на винтовой опоре. Сиденье круглое, диаметр не менее 350 мм., толщина не менее 35 мм. Высота сиденья регулируется не менее от 500 до 650 мм.</t>
  </si>
  <si>
    <t>Лабораторный стенд «Компоненты волоконно-оптической линии связи»</t>
  </si>
  <si>
    <t>Тип используемого волокна: одномодовое, многомодовое
• Тип соединителей: ST, FC, LC, SC
• Напряжение питания, В/Гц 220/50
• Потребляемая мощность, Вт, не более 10
• Габариты (ШхГхВ), мм 1010х340х660</t>
  </si>
  <si>
    <t>Стол лабораторный</t>
  </si>
  <si>
    <t>Габариты: не менее 1200х600х750мм (ДхГхВ). Алюминиевый каркас, с регулируемыми опорами.</t>
  </si>
  <si>
    <t>Компьютер с монитором, мышь, клавиатура</t>
  </si>
  <si>
    <t>Монитор не менее 24". Кол-во ядер не менее 6. Частота процессора не менее 2 ГГц. Оперативная память не менее 16 ГБ. Видеокарта дискретная. Объем видеопамяти не менее 8 ГБ. SSD не менее 512 ГБ. Клавиатура, мышь наличие</t>
  </si>
  <si>
    <t>Мебель для преподавателя</t>
  </si>
  <si>
    <t>Комплектация:
Стол преподавателя : материал ЛДСП. Ширина не менее 1400мм., глубина не менее 600мм, высота не менее 750 мм.
Кресло преподавателя: наличие регулировки по высоте, кол-во колес не менее 4 шт.</t>
  </si>
  <si>
    <t>Оснащение не менее чем в приказе Минздрава РФ от 24 мая 2024 г. N 262н «Об
утверждении требований к комплектации аптечки
для оказания работниками первой помощи
пострадавшим с применением медицинских изделий»</t>
  </si>
  <si>
    <t>Требования не менее, чем по приказу Федерального агентства по техническому регулированию и метрологии от 24 августа 2021 г. № 794-ст, в части ГОСТ Р 51057 Техника пожарная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</si>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</sst>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9" fillId="0" borderId="7" xfId="5" applyFont="1" applyFill="1" applyBorder="1" applyAlignment="1">
      <alignment horizontal="center" vertical="center" wrapText="1"/>
    </xf>
    <xf numFmtId="0" fontId="28" fillId="0" borderId="7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2" fillId="11" borderId="20" xfId="0" applyFont="1" applyFill="1" applyBorder="1" applyAlignment="1">
      <alignment horizontal="left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justify" wrapText="1"/>
    </xf>
    <xf numFmtId="0" fontId="19" fillId="12" borderId="20" xfId="0" applyFont="1" applyFill="1" applyBorder="1" applyAlignment="1">
      <alignment horizontal="center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12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2" fillId="11" borderId="20" xfId="0" applyFont="1" applyFill="1" applyBorder="1" applyAlignment="1">
      <alignment horizontal="left" vertical="justify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31" t="s">
        <v>129</v>
      </c>
      <c r="B1" s="131"/>
      <c r="C1" s="131"/>
      <c r="D1" s="131"/>
      <c r="E1" s="131"/>
      <c r="F1" s="131"/>
      <c r="G1" s="131"/>
    </row>
    <row r="2" spans="1:7" ht="21" x14ac:dyDescent="0.3">
      <c r="A2" s="20" t="s">
        <v>44</v>
      </c>
      <c r="B2" s="19" t="s">
        <v>45</v>
      </c>
      <c r="C2" s="95" t="s">
        <v>81</v>
      </c>
      <c r="D2" s="95"/>
      <c r="E2" s="95"/>
      <c r="F2" s="95"/>
      <c r="G2" s="95"/>
    </row>
    <row r="3" spans="1:7" ht="18" x14ac:dyDescent="0.35">
      <c r="A3" s="96" t="s">
        <v>46</v>
      </c>
      <c r="B3" s="97"/>
      <c r="C3" s="98">
        <f>D19+D24+D30</f>
        <v>12</v>
      </c>
      <c r="D3" s="98"/>
      <c r="E3" s="98"/>
      <c r="F3" s="98"/>
      <c r="G3" s="98"/>
    </row>
    <row r="4" spans="1:7" ht="50.25" customHeight="1" x14ac:dyDescent="0.3">
      <c r="A4" s="99" t="s">
        <v>47</v>
      </c>
      <c r="B4" s="100"/>
      <c r="C4" s="101" t="s">
        <v>82</v>
      </c>
      <c r="D4" s="101"/>
      <c r="E4" s="101"/>
      <c r="F4" s="101"/>
      <c r="G4" s="101"/>
    </row>
    <row r="5" spans="1:7" ht="14.4" x14ac:dyDescent="0.3">
      <c r="A5" s="93" t="s">
        <v>12</v>
      </c>
      <c r="B5" s="94"/>
      <c r="C5" s="94"/>
      <c r="D5" s="94"/>
      <c r="E5" s="94"/>
      <c r="F5" s="94"/>
      <c r="G5" s="94"/>
    </row>
    <row r="6" spans="1:7" ht="14.4" x14ac:dyDescent="0.3">
      <c r="A6" s="91" t="s">
        <v>48</v>
      </c>
      <c r="B6" s="92"/>
      <c r="C6" s="92"/>
      <c r="D6" s="92"/>
      <c r="E6" s="92"/>
      <c r="F6" s="92"/>
      <c r="G6" s="92"/>
    </row>
    <row r="7" spans="1:7" ht="14.4" x14ac:dyDescent="0.3">
      <c r="A7" s="91" t="s">
        <v>49</v>
      </c>
      <c r="B7" s="92"/>
      <c r="C7" s="92"/>
      <c r="D7" s="92"/>
      <c r="E7" s="92"/>
      <c r="F7" s="92"/>
      <c r="G7" s="92"/>
    </row>
    <row r="8" spans="1:7" ht="14.4" x14ac:dyDescent="0.3">
      <c r="A8" s="91" t="s">
        <v>50</v>
      </c>
      <c r="B8" s="92"/>
      <c r="C8" s="92"/>
      <c r="D8" s="92"/>
      <c r="E8" s="92"/>
      <c r="F8" s="92"/>
      <c r="G8" s="92"/>
    </row>
    <row r="9" spans="1:7" ht="14.4" x14ac:dyDescent="0.3">
      <c r="A9" s="91" t="s">
        <v>51</v>
      </c>
      <c r="B9" s="92"/>
      <c r="C9" s="92"/>
      <c r="D9" s="92"/>
      <c r="E9" s="92"/>
      <c r="F9" s="92"/>
      <c r="G9" s="92"/>
    </row>
    <row r="10" spans="1:7" ht="14.4" x14ac:dyDescent="0.3">
      <c r="A10" s="91" t="s">
        <v>52</v>
      </c>
      <c r="B10" s="92"/>
      <c r="C10" s="92"/>
      <c r="D10" s="92"/>
      <c r="E10" s="92"/>
      <c r="F10" s="92"/>
      <c r="G10" s="92"/>
    </row>
    <row r="11" spans="1:7" ht="14.4" x14ac:dyDescent="0.3">
      <c r="A11" s="91" t="s">
        <v>53</v>
      </c>
      <c r="B11" s="92"/>
      <c r="C11" s="92"/>
      <c r="D11" s="92"/>
      <c r="E11" s="92"/>
      <c r="F11" s="92"/>
      <c r="G11" s="92"/>
    </row>
    <row r="12" spans="1:7" ht="14.4" x14ac:dyDescent="0.3">
      <c r="A12" s="91" t="s">
        <v>54</v>
      </c>
      <c r="B12" s="92"/>
      <c r="C12" s="92"/>
      <c r="D12" s="92"/>
      <c r="E12" s="92"/>
      <c r="F12" s="92"/>
      <c r="G12" s="92"/>
    </row>
    <row r="13" spans="1:7" ht="14.4" x14ac:dyDescent="0.3">
      <c r="A13" s="106" t="s">
        <v>18</v>
      </c>
      <c r="B13" s="107"/>
      <c r="C13" s="107"/>
      <c r="D13" s="107"/>
      <c r="E13" s="107"/>
      <c r="F13" s="107"/>
      <c r="G13" s="107"/>
    </row>
    <row r="14" spans="1:7" ht="17.399999999999999" x14ac:dyDescent="0.3">
      <c r="A14" s="108" t="s">
        <v>11</v>
      </c>
      <c r="B14" s="109"/>
      <c r="C14" s="109"/>
      <c r="D14" s="109"/>
      <c r="E14" s="105"/>
      <c r="F14" s="105"/>
      <c r="G14" s="109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55</v>
      </c>
    </row>
    <row r="16" spans="1:7" s="28" customFormat="1" ht="31.2" x14ac:dyDescent="0.3">
      <c r="A16" s="46">
        <v>1</v>
      </c>
      <c r="B16" s="10" t="s">
        <v>39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7">
        <v>2</v>
      </c>
      <c r="B17" s="48" t="s">
        <v>27</v>
      </c>
      <c r="C17" s="49" t="s">
        <v>15</v>
      </c>
      <c r="D17" s="25" t="s">
        <v>5</v>
      </c>
      <c r="E17" s="35"/>
      <c r="F17" s="36"/>
      <c r="G17" s="30">
        <v>1</v>
      </c>
    </row>
    <row r="18" spans="1:7" ht="17.399999999999999" x14ac:dyDescent="0.3">
      <c r="A18" s="113" t="s">
        <v>71</v>
      </c>
      <c r="B18" s="114"/>
      <c r="C18" s="114"/>
      <c r="D18" s="115">
        <v>1</v>
      </c>
      <c r="E18" s="115"/>
      <c r="F18" s="115"/>
      <c r="G18" s="115"/>
    </row>
    <row r="19" spans="1:7" x14ac:dyDescent="0.3">
      <c r="A19" s="110" t="s">
        <v>16</v>
      </c>
      <c r="B19" s="111"/>
      <c r="C19" s="111"/>
      <c r="D19" s="112">
        <v>4</v>
      </c>
      <c r="E19" s="112"/>
      <c r="F19" s="112"/>
      <c r="G19" s="112"/>
    </row>
    <row r="20" spans="1:7" s="28" customFormat="1" ht="46.8" x14ac:dyDescent="0.3">
      <c r="A20" s="26" t="s">
        <v>0</v>
      </c>
      <c r="B20" s="26" t="s">
        <v>1</v>
      </c>
      <c r="C20" s="26" t="s">
        <v>9</v>
      </c>
      <c r="D20" s="26" t="s">
        <v>2</v>
      </c>
      <c r="E20" s="26" t="s">
        <v>56</v>
      </c>
      <c r="F20" s="26" t="s">
        <v>57</v>
      </c>
      <c r="G20" s="26" t="s">
        <v>55</v>
      </c>
    </row>
    <row r="21" spans="1:7" ht="31.2" x14ac:dyDescent="0.3">
      <c r="A21" s="50">
        <v>1</v>
      </c>
      <c r="B21" s="78" t="s">
        <v>114</v>
      </c>
      <c r="C21" s="8" t="s">
        <v>15</v>
      </c>
      <c r="D21" s="9" t="s">
        <v>6</v>
      </c>
      <c r="E21" s="31">
        <v>1</v>
      </c>
      <c r="F21" s="31" t="s">
        <v>70</v>
      </c>
      <c r="G21" s="31">
        <f t="shared" ref="G21:G22" si="0">$D$19*E21/IF(F21="на 1 р.м.",1,IF(F21="на 2 р.м.",2,#VALUE!))</f>
        <v>2</v>
      </c>
    </row>
    <row r="22" spans="1:7" ht="31.2" x14ac:dyDescent="0.3">
      <c r="A22" s="50">
        <v>2</v>
      </c>
      <c r="B22" s="78" t="s">
        <v>116</v>
      </c>
      <c r="C22" s="8" t="s">
        <v>15</v>
      </c>
      <c r="D22" s="9" t="s">
        <v>5</v>
      </c>
      <c r="E22" s="31">
        <v>1</v>
      </c>
      <c r="F22" s="31" t="s">
        <v>58</v>
      </c>
      <c r="G22" s="31">
        <f t="shared" si="0"/>
        <v>4</v>
      </c>
    </row>
    <row r="23" spans="1:7" ht="17.399999999999999" x14ac:dyDescent="0.3">
      <c r="A23" s="113" t="s">
        <v>71</v>
      </c>
      <c r="B23" s="114"/>
      <c r="C23" s="114"/>
      <c r="D23" s="115">
        <v>2</v>
      </c>
      <c r="E23" s="115"/>
      <c r="F23" s="115"/>
      <c r="G23" s="115"/>
    </row>
    <row r="24" spans="1:7" x14ac:dyDescent="0.3">
      <c r="A24" s="110" t="s">
        <v>16</v>
      </c>
      <c r="B24" s="111"/>
      <c r="C24" s="111"/>
      <c r="D24" s="112">
        <v>4</v>
      </c>
      <c r="E24" s="112"/>
      <c r="F24" s="112"/>
      <c r="G24" s="112"/>
    </row>
    <row r="25" spans="1:7" s="28" customFormat="1" ht="46.8" x14ac:dyDescent="0.3">
      <c r="A25" s="26" t="s">
        <v>0</v>
      </c>
      <c r="B25" s="26" t="s">
        <v>1</v>
      </c>
      <c r="C25" s="26" t="s">
        <v>9</v>
      </c>
      <c r="D25" s="26" t="s">
        <v>2</v>
      </c>
      <c r="E25" s="26" t="s">
        <v>56</v>
      </c>
      <c r="F25" s="26" t="s">
        <v>57</v>
      </c>
      <c r="G25" s="26" t="s">
        <v>55</v>
      </c>
    </row>
    <row r="26" spans="1:7" s="28" customFormat="1" ht="31.2" x14ac:dyDescent="0.3">
      <c r="A26" s="50">
        <v>1</v>
      </c>
      <c r="B26" s="78" t="s">
        <v>119</v>
      </c>
      <c r="C26" s="13" t="s">
        <v>15</v>
      </c>
      <c r="D26" s="9" t="s">
        <v>10</v>
      </c>
      <c r="E26" s="31">
        <v>1</v>
      </c>
      <c r="F26" s="31" t="s">
        <v>70</v>
      </c>
      <c r="G26" s="31">
        <f t="shared" ref="G26:G28" si="1">$D$24*E26/IF(F26="на 1 р.м.",1,IF(F26="на 2 р.м.",2,#VALUE!))</f>
        <v>2</v>
      </c>
    </row>
    <row r="27" spans="1:7" s="28" customFormat="1" ht="31.2" x14ac:dyDescent="0.3">
      <c r="A27" s="50">
        <v>2</v>
      </c>
      <c r="B27" s="78" t="s">
        <v>121</v>
      </c>
      <c r="C27" s="13" t="s">
        <v>15</v>
      </c>
      <c r="D27" s="9" t="s">
        <v>6</v>
      </c>
      <c r="E27" s="31">
        <v>1</v>
      </c>
      <c r="F27" s="31" t="s">
        <v>70</v>
      </c>
      <c r="G27" s="31">
        <f t="shared" si="1"/>
        <v>2</v>
      </c>
    </row>
    <row r="28" spans="1:7" s="28" customFormat="1" ht="31.2" x14ac:dyDescent="0.3">
      <c r="A28" s="51">
        <v>3</v>
      </c>
      <c r="B28" s="78" t="s">
        <v>114</v>
      </c>
      <c r="C28" s="13" t="s">
        <v>15</v>
      </c>
      <c r="D28" s="9" t="s">
        <v>6</v>
      </c>
      <c r="E28" s="31">
        <v>1</v>
      </c>
      <c r="F28" s="31" t="s">
        <v>58</v>
      </c>
      <c r="G28" s="31">
        <f t="shared" si="1"/>
        <v>4</v>
      </c>
    </row>
    <row r="29" spans="1:7" ht="17.399999999999999" x14ac:dyDescent="0.3">
      <c r="A29" s="113" t="s">
        <v>71</v>
      </c>
      <c r="B29" s="114"/>
      <c r="C29" s="114"/>
      <c r="D29" s="115">
        <v>3</v>
      </c>
      <c r="E29" s="115"/>
      <c r="F29" s="115"/>
      <c r="G29" s="115"/>
    </row>
    <row r="30" spans="1:7" x14ac:dyDescent="0.3">
      <c r="A30" s="110" t="s">
        <v>16</v>
      </c>
      <c r="B30" s="111"/>
      <c r="C30" s="111"/>
      <c r="D30" s="112">
        <v>4</v>
      </c>
      <c r="E30" s="112"/>
      <c r="F30" s="112"/>
      <c r="G30" s="112"/>
    </row>
    <row r="31" spans="1:7" s="28" customFormat="1" ht="46.8" x14ac:dyDescent="0.3">
      <c r="A31" s="26" t="s">
        <v>0</v>
      </c>
      <c r="B31" s="26" t="s">
        <v>1</v>
      </c>
      <c r="C31" s="26" t="s">
        <v>9</v>
      </c>
      <c r="D31" s="26" t="s">
        <v>2</v>
      </c>
      <c r="E31" s="26" t="s">
        <v>56</v>
      </c>
      <c r="F31" s="26" t="s">
        <v>57</v>
      </c>
      <c r="G31" s="26" t="s">
        <v>55</v>
      </c>
    </row>
    <row r="32" spans="1:7" ht="31.2" x14ac:dyDescent="0.3">
      <c r="A32" s="50">
        <v>1</v>
      </c>
      <c r="B32" s="78" t="s">
        <v>111</v>
      </c>
      <c r="C32" s="13" t="s">
        <v>15</v>
      </c>
      <c r="D32" s="9" t="s">
        <v>10</v>
      </c>
      <c r="E32" s="31">
        <v>1</v>
      </c>
      <c r="F32" s="31" t="s">
        <v>58</v>
      </c>
      <c r="G32" s="31">
        <f>$D$30*E32/IF(F32="на 1 р.м.",1,IF(F32="на 2 р.м.",2,#VALUE!))</f>
        <v>4</v>
      </c>
    </row>
    <row r="33" spans="1:7" ht="31.2" x14ac:dyDescent="0.3">
      <c r="A33" s="50">
        <v>2</v>
      </c>
      <c r="B33" s="78" t="s">
        <v>114</v>
      </c>
      <c r="C33" s="13" t="s">
        <v>15</v>
      </c>
      <c r="D33" s="9" t="s">
        <v>6</v>
      </c>
      <c r="E33" s="31">
        <v>1</v>
      </c>
      <c r="F33" s="31" t="s">
        <v>58</v>
      </c>
      <c r="G33" s="31">
        <f>$D$30*E33/IF(F33="на 1 р.м.",1,IF(F33="на 2 р.м.",2,#VALUE!))</f>
        <v>4</v>
      </c>
    </row>
    <row r="34" spans="1:7" ht="17.399999999999999" x14ac:dyDescent="0.3">
      <c r="A34" s="102" t="s">
        <v>14</v>
      </c>
      <c r="B34" s="103"/>
      <c r="C34" s="103"/>
      <c r="D34" s="103"/>
      <c r="E34" s="104"/>
      <c r="F34" s="104"/>
      <c r="G34" s="103"/>
    </row>
    <row r="35" spans="1:7" s="28" customFormat="1" ht="46.8" x14ac:dyDescent="0.3">
      <c r="A35" s="26" t="s">
        <v>0</v>
      </c>
      <c r="B35" s="26" t="s">
        <v>1</v>
      </c>
      <c r="C35" s="24" t="s">
        <v>9</v>
      </c>
      <c r="D35" s="24" t="s">
        <v>2</v>
      </c>
      <c r="E35" s="33"/>
      <c r="F35" s="34"/>
      <c r="G35" s="29" t="s">
        <v>55</v>
      </c>
    </row>
    <row r="36" spans="1:7" s="28" customFormat="1" ht="46.8" x14ac:dyDescent="0.3">
      <c r="A36" s="53">
        <v>1</v>
      </c>
      <c r="B36" s="57" t="s">
        <v>102</v>
      </c>
      <c r="C36" s="8" t="s">
        <v>15</v>
      </c>
      <c r="D36" s="17" t="s">
        <v>77</v>
      </c>
      <c r="E36" s="37"/>
      <c r="F36" s="38"/>
      <c r="G36" s="18">
        <v>1</v>
      </c>
    </row>
    <row r="37" spans="1:7" s="28" customFormat="1" ht="31.2" x14ac:dyDescent="0.3">
      <c r="A37" s="53">
        <v>2</v>
      </c>
      <c r="B37" s="10" t="s">
        <v>41</v>
      </c>
      <c r="C37" s="8" t="s">
        <v>15</v>
      </c>
      <c r="D37" s="17" t="s">
        <v>5</v>
      </c>
      <c r="E37" s="37"/>
      <c r="F37" s="38"/>
      <c r="G37" s="18">
        <v>1</v>
      </c>
    </row>
    <row r="38" spans="1:7" s="28" customFormat="1" ht="31.2" x14ac:dyDescent="0.3">
      <c r="A38" s="53">
        <v>3</v>
      </c>
      <c r="B38" s="7" t="s">
        <v>40</v>
      </c>
      <c r="C38" s="8" t="s">
        <v>15</v>
      </c>
      <c r="D38" s="17" t="s">
        <v>6</v>
      </c>
      <c r="E38" s="37"/>
      <c r="F38" s="38"/>
      <c r="G38" s="18">
        <v>1</v>
      </c>
    </row>
    <row r="39" spans="1:7" ht="31.2" x14ac:dyDescent="0.3">
      <c r="A39" s="53">
        <v>4</v>
      </c>
      <c r="B39" s="90" t="s">
        <v>23</v>
      </c>
      <c r="C39" s="8" t="s">
        <v>15</v>
      </c>
      <c r="D39" s="17" t="s">
        <v>6</v>
      </c>
      <c r="E39" s="39"/>
      <c r="F39" s="40"/>
      <c r="G39" s="18">
        <v>1</v>
      </c>
    </row>
    <row r="40" spans="1:7" ht="17.399999999999999" x14ac:dyDescent="0.3">
      <c r="A40" s="102" t="s">
        <v>13</v>
      </c>
      <c r="B40" s="103"/>
      <c r="C40" s="103"/>
      <c r="D40" s="103"/>
      <c r="E40" s="105"/>
      <c r="F40" s="105"/>
      <c r="G40" s="103"/>
    </row>
    <row r="41" spans="1:7" s="28" customFormat="1" ht="46.8" x14ac:dyDescent="0.3">
      <c r="A41" s="26" t="s">
        <v>0</v>
      </c>
      <c r="B41" s="26" t="s">
        <v>1</v>
      </c>
      <c r="C41" s="24" t="s">
        <v>9</v>
      </c>
      <c r="D41" s="24" t="s">
        <v>2</v>
      </c>
      <c r="E41" s="33"/>
      <c r="F41" s="34"/>
      <c r="G41" s="29" t="s">
        <v>55</v>
      </c>
    </row>
    <row r="42" spans="1:7" s="28" customFormat="1" ht="31.2" x14ac:dyDescent="0.3">
      <c r="A42" s="53">
        <v>1</v>
      </c>
      <c r="B42" s="10" t="s">
        <v>19</v>
      </c>
      <c r="C42" s="21" t="s">
        <v>15</v>
      </c>
      <c r="D42" s="27" t="s">
        <v>8</v>
      </c>
      <c r="E42" s="35"/>
      <c r="F42" s="36"/>
      <c r="G42" s="32">
        <v>1</v>
      </c>
    </row>
    <row r="43" spans="1:7" s="28" customFormat="1" ht="31.2" x14ac:dyDescent="0.3">
      <c r="A43" s="53">
        <v>2</v>
      </c>
      <c r="B43" s="7" t="s">
        <v>22</v>
      </c>
      <c r="C43" s="21" t="s">
        <v>15</v>
      </c>
      <c r="D43" s="27" t="s">
        <v>8</v>
      </c>
      <c r="E43" s="35"/>
      <c r="F43" s="36"/>
      <c r="G43" s="32">
        <v>1</v>
      </c>
    </row>
    <row r="44" spans="1:7" s="28" customFormat="1" ht="31.2" x14ac:dyDescent="0.3">
      <c r="A44" s="53">
        <v>3</v>
      </c>
      <c r="B44" s="22" t="s">
        <v>35</v>
      </c>
      <c r="C44" s="21" t="s">
        <v>15</v>
      </c>
      <c r="D44" s="17" t="s">
        <v>31</v>
      </c>
      <c r="E44" s="35"/>
      <c r="F44" s="36"/>
      <c r="G44" s="18">
        <f>$C$3</f>
        <v>12</v>
      </c>
    </row>
    <row r="45" spans="1:7" s="28" customFormat="1" ht="31.2" x14ac:dyDescent="0.3">
      <c r="A45" s="53">
        <v>4</v>
      </c>
      <c r="B45" s="10" t="s">
        <v>20</v>
      </c>
      <c r="C45" s="21" t="s">
        <v>15</v>
      </c>
      <c r="D45" s="27" t="s">
        <v>8</v>
      </c>
      <c r="E45" s="41"/>
      <c r="F45" s="42"/>
      <c r="G45" s="32">
        <v>1</v>
      </c>
    </row>
    <row r="46" spans="1:7" s="28" customFormat="1" ht="31.2" x14ac:dyDescent="0.3">
      <c r="A46" s="53">
        <v>5</v>
      </c>
      <c r="B46" s="23" t="s">
        <v>38</v>
      </c>
      <c r="C46" s="21" t="s">
        <v>15</v>
      </c>
      <c r="D46" s="17" t="s">
        <v>31</v>
      </c>
      <c r="E46" s="41"/>
      <c r="F46" s="42"/>
      <c r="G46" s="18">
        <f>$C$3</f>
        <v>12</v>
      </c>
    </row>
    <row r="47" spans="1:7" s="28" customFormat="1" ht="31.2" x14ac:dyDescent="0.3">
      <c r="A47" s="53">
        <v>6</v>
      </c>
      <c r="B47" s="7" t="s">
        <v>21</v>
      </c>
      <c r="C47" s="21" t="s">
        <v>15</v>
      </c>
      <c r="D47" s="27" t="s">
        <v>8</v>
      </c>
      <c r="E47" s="43"/>
      <c r="F47" s="44"/>
      <c r="G47" s="32">
        <v>1</v>
      </c>
    </row>
  </sheetData>
  <sortState xmlns:xlrd2="http://schemas.microsoft.com/office/spreadsheetml/2017/richdata2" ref="B36:D39">
    <sortCondition ref="B36:B39"/>
  </sortState>
  <mergeCells count="30">
    <mergeCell ref="A1:G1"/>
    <mergeCell ref="A34:G34"/>
    <mergeCell ref="A40:G40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  <mergeCell ref="A29:C29"/>
    <mergeCell ref="D29:G29"/>
    <mergeCell ref="A30:C30"/>
    <mergeCell ref="D30:G3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7">
    <cfRule type="cellIs" dxfId="146" priority="67" operator="equal">
      <formula>"Аппаратный тренажер "</formula>
    </cfRule>
  </conditionalFormatting>
  <conditionalFormatting sqref="D16:D17">
    <cfRule type="cellIs" dxfId="145" priority="43" operator="equal">
      <formula>"Техника безопасности"</formula>
    </cfRule>
    <cfRule type="cellIs" dxfId="144" priority="44" operator="equal">
      <formula>"Охрана труда"</formula>
    </cfRule>
    <cfRule type="endsWith" dxfId="143" priority="45" operator="endsWith" text="Оборудование">
      <formula>RIGHT(D16,LEN("Оборудование"))="Оборудование"</formula>
    </cfRule>
    <cfRule type="containsText" dxfId="142" priority="46" operator="containsText" text="Программное обеспечение">
      <formula>NOT(ISERROR(SEARCH("Программное обеспечение",D16)))</formula>
    </cfRule>
    <cfRule type="endsWith" dxfId="141" priority="47" operator="endsWith" text="Оборудование IT">
      <formula>RIGHT(D16,LEN("Оборудование IT"))="Оборудование IT"</formula>
    </cfRule>
    <cfRule type="containsText" dxfId="140" priority="48" operator="containsText" text="Мебель">
      <formula>NOT(ISERROR(SEARCH("Мебель",D16)))</formula>
    </cfRule>
  </conditionalFormatting>
  <conditionalFormatting sqref="D21:D22">
    <cfRule type="expression" dxfId="139" priority="15">
      <formula>EXACT("Учебное пособие",D21)</formula>
    </cfRule>
    <cfRule type="expression" dxfId="138" priority="16">
      <formula>EXACT("СИЗ",D21)</formula>
    </cfRule>
    <cfRule type="expression" dxfId="137" priority="17">
      <formula>EXACT("Охрана труда",D21)</formula>
    </cfRule>
    <cfRule type="expression" dxfId="136" priority="18">
      <formula>EXACT("Программное обеспечение",D21)</formula>
    </cfRule>
    <cfRule type="expression" dxfId="135" priority="19">
      <formula>EXACT("Оборудование IT",D21)</formula>
    </cfRule>
    <cfRule type="expression" dxfId="134" priority="20">
      <formula>EXACT("Мебель",D21)</formula>
    </cfRule>
    <cfRule type="expression" dxfId="133" priority="21">
      <formula>EXACT("Оборудование",D21)</formula>
    </cfRule>
  </conditionalFormatting>
  <conditionalFormatting sqref="D26:D28">
    <cfRule type="expression" dxfId="132" priority="8">
      <formula>EXACT("Учебное пособие",D26)</formula>
    </cfRule>
    <cfRule type="expression" dxfId="131" priority="9">
      <formula>EXACT("СИЗ",D26)</formula>
    </cfRule>
    <cfRule type="expression" dxfId="130" priority="10">
      <formula>EXACT("Охрана труда",D26)</formula>
    </cfRule>
    <cfRule type="expression" dxfId="129" priority="11">
      <formula>EXACT("Программное обеспечение",D26)</formula>
    </cfRule>
    <cfRule type="expression" dxfId="128" priority="12">
      <formula>EXACT("Оборудование IT",D26)</formula>
    </cfRule>
    <cfRule type="expression" dxfId="127" priority="13">
      <formula>EXACT("Мебель",D26)</formula>
    </cfRule>
    <cfRule type="expression" dxfId="126" priority="14">
      <formula>EXACT("Оборудование",D26)</formula>
    </cfRule>
  </conditionalFormatting>
  <conditionalFormatting sqref="D32:D33">
    <cfRule type="expression" dxfId="125" priority="1">
      <formula>EXACT("Учебное пособие",D32)</formula>
    </cfRule>
    <cfRule type="expression" dxfId="124" priority="2">
      <formula>EXACT("СИЗ",D32)</formula>
    </cfRule>
    <cfRule type="expression" dxfId="123" priority="3">
      <formula>EXACT("Охрана труда",D32)</formula>
    </cfRule>
    <cfRule type="expression" dxfId="122" priority="4">
      <formula>EXACT("Программное обеспечение",D32)</formula>
    </cfRule>
    <cfRule type="expression" dxfId="121" priority="5">
      <formula>EXACT("Оборудование IT",D32)</formula>
    </cfRule>
    <cfRule type="expression" dxfId="120" priority="6">
      <formula>EXACT("Мебель",D32)</formula>
    </cfRule>
    <cfRule type="expression" dxfId="119" priority="7">
      <formula>EXACT("Оборудование",D32)</formula>
    </cfRule>
  </conditionalFormatting>
  <conditionalFormatting sqref="D36:D38">
    <cfRule type="cellIs" dxfId="118" priority="55" operator="equal">
      <formula>"Техника безопасности"</formula>
    </cfRule>
    <cfRule type="cellIs" dxfId="117" priority="56" operator="equal">
      <formula>"Охрана труда"</formula>
    </cfRule>
    <cfRule type="endsWith" dxfId="116" priority="57" operator="endsWith" text="Оборудование">
      <formula>RIGHT(D36,LEN("Оборудование"))="Оборудование"</formula>
    </cfRule>
    <cfRule type="containsText" dxfId="115" priority="58" operator="containsText" text="Программное обеспечение">
      <formula>NOT(ISERROR(SEARCH("Программное обеспечение",D36)))</formula>
    </cfRule>
    <cfRule type="endsWith" dxfId="114" priority="59" operator="endsWith" text="Оборудование IT">
      <formula>RIGHT(D36,LEN("Оборудование IT"))="Оборудование IT"</formula>
    </cfRule>
    <cfRule type="containsText" dxfId="113" priority="60" operator="containsText" text="Мебель">
      <formula>NOT(ISERROR(SEARCH("Мебель",D36)))</formula>
    </cfRule>
  </conditionalFormatting>
  <conditionalFormatting sqref="D39">
    <cfRule type="expression" dxfId="112" priority="22">
      <formula>EXACT("Учебное пособие",D39)</formula>
    </cfRule>
    <cfRule type="expression" dxfId="111" priority="23">
      <formula>EXACT("СИЗ",D39)</formula>
    </cfRule>
    <cfRule type="expression" dxfId="110" priority="24">
      <formula>EXACT("Охрана труда",D39)</formula>
    </cfRule>
    <cfRule type="expression" dxfId="109" priority="25">
      <formula>EXACT("Программное обеспечение",D39)</formula>
    </cfRule>
    <cfRule type="expression" dxfId="108" priority="26">
      <formula>EXACT("Оборудование IT",D39)</formula>
    </cfRule>
    <cfRule type="expression" dxfId="107" priority="27">
      <formula>EXACT("Мебель",D39)</formula>
    </cfRule>
    <cfRule type="expression" dxfId="106" priority="28">
      <formula>EXACT("Оборудование",D39)</formula>
    </cfRule>
  </conditionalFormatting>
  <conditionalFormatting sqref="D42:D47">
    <cfRule type="cellIs" dxfId="105" priority="61" operator="equal">
      <formula>"Техника безопасности"</formula>
    </cfRule>
    <cfRule type="cellIs" dxfId="104" priority="62" operator="equal">
      <formula>"Охрана труда"</formula>
    </cfRule>
    <cfRule type="endsWith" dxfId="103" priority="63" operator="endsWith" text="Оборудование">
      <formula>RIGHT(D42,LEN("Оборудование"))="Оборудование"</formula>
    </cfRule>
    <cfRule type="containsText" dxfId="102" priority="64" operator="containsText" text="Программное обеспечение">
      <formula>NOT(ISERROR(SEARCH("Программное обеспечение",D42)))</formula>
    </cfRule>
    <cfRule type="endsWith" dxfId="101" priority="65" operator="endsWith" text="Оборудование IT">
      <formula>RIGHT(D42,LEN("Оборудование IT"))="Оборудование IT"</formula>
    </cfRule>
  </conditionalFormatting>
  <conditionalFormatting sqref="D46:D47">
    <cfRule type="containsText" dxfId="100" priority="66" operator="containsText" text="Мебель">
      <formula>NOT(ISERROR(SEARCH("Мебель",D46)))</formula>
    </cfRule>
  </conditionalFormatting>
  <dataValidations count="2">
    <dataValidation type="list" allowBlank="1" showInputMessage="1" showErrorMessage="1" sqref="F21:F22 F26:F28 F32:F33" xr:uid="{860AB650-7BE1-4DA1-902C-ACE91A8B4EA4}">
      <formula1>"на 1 р.м.,на 2 р.м."</formula1>
    </dataValidation>
    <dataValidation allowBlank="1" showErrorMessage="1" sqref="B2:C17 D18 B19:C22 D23 B24:C28 D29 B3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D42:D1048576 D36:D40 D5:D14 D3 D21:D22 D26:D28 D32:D34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16" t="s">
        <v>6</v>
      </c>
      <c r="B2" s="116"/>
      <c r="C2" s="116"/>
      <c r="D2" s="116"/>
      <c r="E2" s="116"/>
    </row>
    <row r="3" spans="1:5" s="28" customFormat="1" ht="31.2" x14ac:dyDescent="0.3">
      <c r="A3" s="51">
        <v>1</v>
      </c>
      <c r="B3" s="10" t="s">
        <v>30</v>
      </c>
      <c r="C3" s="52" t="s">
        <v>15</v>
      </c>
      <c r="D3" s="9" t="s">
        <v>6</v>
      </c>
      <c r="E3" s="54">
        <v>1</v>
      </c>
    </row>
    <row r="4" spans="1:5" s="28" customFormat="1" ht="31.2" x14ac:dyDescent="0.3">
      <c r="A4" s="51">
        <v>2</v>
      </c>
      <c r="B4" s="10" t="s">
        <v>29</v>
      </c>
      <c r="C4" s="52" t="s">
        <v>15</v>
      </c>
      <c r="D4" s="9" t="s">
        <v>6</v>
      </c>
      <c r="E4" s="54">
        <v>1</v>
      </c>
    </row>
    <row r="5" spans="1:5" s="28" customFormat="1" ht="31.2" x14ac:dyDescent="0.3">
      <c r="A5" s="50">
        <v>3</v>
      </c>
      <c r="B5" s="55" t="s">
        <v>67</v>
      </c>
      <c r="C5" s="21" t="s">
        <v>15</v>
      </c>
      <c r="D5" s="9" t="s">
        <v>6</v>
      </c>
      <c r="E5" s="56">
        <v>1</v>
      </c>
    </row>
    <row r="6" spans="1:5" s="28" customFormat="1" ht="31.2" x14ac:dyDescent="0.3">
      <c r="A6" s="51">
        <v>4</v>
      </c>
      <c r="B6" s="57" t="s">
        <v>37</v>
      </c>
      <c r="C6" s="52" t="s">
        <v>15</v>
      </c>
      <c r="D6" s="9" t="s">
        <v>6</v>
      </c>
      <c r="E6" s="54">
        <v>1</v>
      </c>
    </row>
    <row r="7" spans="1:5" s="28" customFormat="1" ht="31.2" x14ac:dyDescent="0.3">
      <c r="A7" s="51">
        <v>5</v>
      </c>
      <c r="B7" s="7" t="s">
        <v>75</v>
      </c>
      <c r="C7" s="13" t="s">
        <v>15</v>
      </c>
      <c r="D7" s="9" t="s">
        <v>6</v>
      </c>
      <c r="E7" s="59">
        <v>1</v>
      </c>
    </row>
    <row r="8" spans="1:5" s="28" customFormat="1" ht="31.2" x14ac:dyDescent="0.3">
      <c r="A8" s="50">
        <v>6</v>
      </c>
      <c r="B8" s="7" t="s">
        <v>76</v>
      </c>
      <c r="C8" s="13" t="s">
        <v>15</v>
      </c>
      <c r="D8" s="9" t="s">
        <v>6</v>
      </c>
      <c r="E8" s="59">
        <v>1</v>
      </c>
    </row>
    <row r="9" spans="1:5" s="28" customFormat="1" ht="31.2" x14ac:dyDescent="0.3">
      <c r="A9" s="51">
        <v>7</v>
      </c>
      <c r="B9" s="58" t="s">
        <v>34</v>
      </c>
      <c r="C9" s="52" t="s">
        <v>15</v>
      </c>
      <c r="D9" s="9" t="s">
        <v>6</v>
      </c>
      <c r="E9" s="59">
        <v>1</v>
      </c>
    </row>
    <row r="10" spans="1:5" s="28" customFormat="1" ht="31.2" x14ac:dyDescent="0.3">
      <c r="A10" s="50">
        <v>8</v>
      </c>
      <c r="B10" s="10" t="s">
        <v>61</v>
      </c>
      <c r="C10" s="21" t="s">
        <v>15</v>
      </c>
      <c r="D10" s="9" t="s">
        <v>6</v>
      </c>
      <c r="E10" s="59">
        <v>1</v>
      </c>
    </row>
    <row r="11" spans="1:5" s="28" customFormat="1" ht="31.2" x14ac:dyDescent="0.3">
      <c r="A11" s="51">
        <v>9</v>
      </c>
      <c r="B11" s="10" t="s">
        <v>60</v>
      </c>
      <c r="C11" s="21" t="s">
        <v>15</v>
      </c>
      <c r="D11" s="9" t="s">
        <v>6</v>
      </c>
      <c r="E11" s="59">
        <v>1</v>
      </c>
    </row>
    <row r="12" spans="1:5" ht="21" x14ac:dyDescent="0.3">
      <c r="A12" s="116" t="s">
        <v>5</v>
      </c>
      <c r="B12" s="116"/>
      <c r="C12" s="116"/>
      <c r="D12" s="116"/>
      <c r="E12" s="116"/>
    </row>
    <row r="13" spans="1:5" s="28" customFormat="1" ht="31.2" x14ac:dyDescent="0.3">
      <c r="A13" s="51">
        <v>1</v>
      </c>
      <c r="B13" s="60" t="s">
        <v>25</v>
      </c>
      <c r="C13" s="52" t="s">
        <v>15</v>
      </c>
      <c r="D13" s="9" t="s">
        <v>5</v>
      </c>
      <c r="E13" s="61">
        <v>1</v>
      </c>
    </row>
    <row r="14" spans="1:5" s="28" customFormat="1" ht="31.2" x14ac:dyDescent="0.3">
      <c r="A14" s="51">
        <v>2</v>
      </c>
      <c r="B14" s="12" t="s">
        <v>24</v>
      </c>
      <c r="C14" s="52" t="s">
        <v>15</v>
      </c>
      <c r="D14" s="9" t="s">
        <v>5</v>
      </c>
      <c r="E14" s="61">
        <v>1</v>
      </c>
    </row>
    <row r="15" spans="1:5" s="28" customFormat="1" ht="31.2" x14ac:dyDescent="0.3">
      <c r="A15" s="51">
        <v>3</v>
      </c>
      <c r="B15" s="12" t="s">
        <v>41</v>
      </c>
      <c r="C15" s="13" t="s">
        <v>15</v>
      </c>
      <c r="D15" s="9" t="s">
        <v>5</v>
      </c>
      <c r="E15" s="61">
        <v>1</v>
      </c>
    </row>
    <row r="16" spans="1:5" s="28" customFormat="1" ht="31.2" x14ac:dyDescent="0.3">
      <c r="A16" s="51">
        <v>4</v>
      </c>
      <c r="B16" s="60" t="s">
        <v>27</v>
      </c>
      <c r="C16" s="52" t="s">
        <v>15</v>
      </c>
      <c r="D16" s="9" t="s">
        <v>5</v>
      </c>
      <c r="E16" s="61">
        <v>1</v>
      </c>
    </row>
    <row r="17" spans="1:5" s="28" customFormat="1" ht="31.2" x14ac:dyDescent="0.3">
      <c r="A17" s="51">
        <v>5</v>
      </c>
      <c r="B17" s="12" t="s">
        <v>28</v>
      </c>
      <c r="C17" s="52" t="s">
        <v>15</v>
      </c>
      <c r="D17" s="9" t="s">
        <v>5</v>
      </c>
      <c r="E17" s="61">
        <v>1</v>
      </c>
    </row>
    <row r="18" spans="1:5" s="28" customFormat="1" ht="31.2" x14ac:dyDescent="0.3">
      <c r="A18" s="51">
        <v>6</v>
      </c>
      <c r="B18" s="7" t="s">
        <v>26</v>
      </c>
      <c r="C18" s="21" t="s">
        <v>15</v>
      </c>
      <c r="D18" s="9" t="s">
        <v>5</v>
      </c>
      <c r="E18" s="61">
        <v>1</v>
      </c>
    </row>
    <row r="19" spans="1:5" s="28" customFormat="1" ht="31.2" x14ac:dyDescent="0.3">
      <c r="A19" s="51">
        <v>7</v>
      </c>
      <c r="B19" s="22" t="s">
        <v>43</v>
      </c>
      <c r="C19" s="21" t="s">
        <v>15</v>
      </c>
      <c r="D19" s="9" t="s">
        <v>5</v>
      </c>
      <c r="E19" s="61">
        <v>1</v>
      </c>
    </row>
    <row r="20" spans="1:5" s="28" customFormat="1" ht="31.2" x14ac:dyDescent="0.3">
      <c r="A20" s="51">
        <v>8</v>
      </c>
      <c r="B20" s="22" t="s">
        <v>42</v>
      </c>
      <c r="C20" s="52" t="s">
        <v>15</v>
      </c>
      <c r="D20" s="9" t="s">
        <v>10</v>
      </c>
      <c r="E20" s="61">
        <v>1</v>
      </c>
    </row>
    <row r="21" spans="1:5" s="28" customFormat="1" ht="62.4" x14ac:dyDescent="0.3">
      <c r="A21" s="51">
        <v>9</v>
      </c>
      <c r="B21" s="12" t="s">
        <v>59</v>
      </c>
      <c r="C21" s="52" t="s">
        <v>68</v>
      </c>
      <c r="D21" s="9" t="s">
        <v>5</v>
      </c>
      <c r="E21" s="54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9" priority="51" operator="endsWith" text="Оборудование">
      <formula>RIGHT(D1,LEN("Оборудование"))="Оборудование"</formula>
    </cfRule>
    <cfRule type="containsText" dxfId="98" priority="52" operator="containsText" text="Программное обеспечение">
      <formula>NOT(ISERROR(SEARCH("Программное обеспечение",D1)))</formula>
    </cfRule>
    <cfRule type="endsWith" dxfId="97" priority="53" operator="endsWith" text="Оборудование IT">
      <formula>RIGHT(D1,LEN("Оборудование IT"))="Оборудование IT"</formula>
    </cfRule>
    <cfRule type="containsText" dxfId="96" priority="54" operator="containsText" text="Мебель">
      <formula>NOT(ISERROR(SEARCH("Мебель",D1)))</formula>
    </cfRule>
  </conditionalFormatting>
  <conditionalFormatting sqref="D3:D9">
    <cfRule type="expression" dxfId="95" priority="7">
      <formula>EXACT("Учебные пособия",D3)</formula>
    </cfRule>
    <cfRule type="expression" dxfId="94" priority="8">
      <formula>EXACT("Техника безопасности",D3)</formula>
    </cfRule>
    <cfRule type="expression" dxfId="93" priority="9">
      <formula>EXACT("Охрана труда",D3)</formula>
    </cfRule>
    <cfRule type="expression" dxfId="92" priority="10">
      <formula>EXACT("Программное обеспечение",D3)</formula>
    </cfRule>
    <cfRule type="expression" dxfId="91" priority="11">
      <formula>EXACT("Оборудование IT",D3)</formula>
    </cfRule>
    <cfRule type="expression" dxfId="90" priority="12">
      <formula>EXACT("Мебель",D3)</formula>
    </cfRule>
    <cfRule type="expression" dxfId="89" priority="13">
      <formula>EXACT("Оборудование",D3)</formula>
    </cfRule>
  </conditionalFormatting>
  <conditionalFormatting sqref="D10:D11">
    <cfRule type="cellIs" dxfId="88" priority="1" operator="equal">
      <formula>"Техника безопасности"</formula>
    </cfRule>
    <cfRule type="cellIs" dxfId="87" priority="2" operator="equal">
      <formula>"Охрана труда"</formula>
    </cfRule>
  </conditionalFormatting>
  <conditionalFormatting sqref="D10:D12">
    <cfRule type="endsWith" dxfId="86" priority="3" operator="endsWith" text="Оборудование">
      <formula>RIGHT(D10,LEN("Оборудование"))="Оборудование"</formula>
    </cfRule>
    <cfRule type="containsText" dxfId="85" priority="4" operator="containsText" text="Программное обеспечение">
      <formula>NOT(ISERROR(SEARCH("Программное обеспечение",D10)))</formula>
    </cfRule>
    <cfRule type="endsWith" dxfId="84" priority="5" operator="endsWith" text="Оборудование IT">
      <formula>RIGHT(D10,LEN("Оборудование IT"))="Оборудование IT"</formula>
    </cfRule>
    <cfRule type="containsText" dxfId="83" priority="6" operator="containsText" text="Мебель">
      <formula>NOT(ISERROR(SEARCH("Мебель",D10)))</formula>
    </cfRule>
  </conditionalFormatting>
  <conditionalFormatting sqref="D13:D21">
    <cfRule type="expression" dxfId="82" priority="21">
      <formula>EXACT("Учебные пособия",D13)</formula>
    </cfRule>
    <cfRule type="expression" dxfId="81" priority="22">
      <formula>EXACT("Техника безопасности",D13)</formula>
    </cfRule>
    <cfRule type="expression" dxfId="80" priority="23">
      <formula>EXACT("Охрана труда",D13)</formula>
    </cfRule>
    <cfRule type="expression" dxfId="79" priority="24">
      <formula>EXACT("Программное обеспечение",D13)</formula>
    </cfRule>
    <cfRule type="expression" dxfId="78" priority="25">
      <formula>EXACT("Оборудование IT",D13)</formula>
    </cfRule>
    <cfRule type="expression" dxfId="77" priority="26">
      <formula>EXACT("Мебель",D13)</formula>
    </cfRule>
    <cfRule type="expression" dxfId="76" priority="27">
      <formula>EXACT("Оборудование",D13)</formula>
    </cfRule>
  </conditionalFormatting>
  <conditionalFormatting sqref="D24:D9946">
    <cfRule type="endsWith" dxfId="75" priority="87" operator="endsWith" text="Оборудование">
      <formula>RIGHT(D24,LEN("Оборудование"))="Оборудование"</formula>
    </cfRule>
    <cfRule type="containsText" dxfId="74" priority="88" operator="containsText" text="Программное обеспечение">
      <formula>NOT(ISERROR(SEARCH("Программное обеспечение",D24)))</formula>
    </cfRule>
    <cfRule type="endsWith" dxfId="73" priority="89" operator="endsWith" text="Оборудование IT">
      <formula>RIGHT(D24,LEN("Оборудование IT"))="Оборудование IT"</formula>
    </cfRule>
    <cfRule type="containsText" dxfId="72" priority="90" operator="containsText" text="Мебель">
      <formula>NOT(ISERROR(SEARCH("Мебель",D24)))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D24:D1048576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ht="46.8" x14ac:dyDescent="0.3">
      <c r="A2" s="78" t="s">
        <v>102</v>
      </c>
      <c r="B2" s="79" t="s">
        <v>103</v>
      </c>
      <c r="C2" s="9" t="s">
        <v>77</v>
      </c>
      <c r="D2" s="80"/>
      <c r="E2" s="80"/>
      <c r="F2" s="80">
        <v>1</v>
      </c>
      <c r="G2" s="5">
        <f>COUNTIF($A$2:$A$999,A2)</f>
        <v>1</v>
      </c>
      <c r="H2" s="5" t="s">
        <v>36</v>
      </c>
    </row>
    <row r="3" spans="1:8" ht="31.2" x14ac:dyDescent="0.3">
      <c r="A3" s="78" t="s">
        <v>105</v>
      </c>
      <c r="B3" s="79" t="s">
        <v>106</v>
      </c>
      <c r="C3" s="9" t="s">
        <v>5</v>
      </c>
      <c r="D3" s="80"/>
      <c r="E3" s="80"/>
      <c r="F3" s="80">
        <v>1</v>
      </c>
      <c r="G3" s="5">
        <f>COUNTIF($A$2:$A$999,A3)</f>
        <v>1</v>
      </c>
      <c r="H3" s="5" t="s">
        <v>36</v>
      </c>
    </row>
    <row r="4" spans="1:8" x14ac:dyDescent="0.3">
      <c r="A4" s="78" t="s">
        <v>107</v>
      </c>
      <c r="B4" s="79" t="s">
        <v>108</v>
      </c>
      <c r="C4" s="9" t="s">
        <v>6</v>
      </c>
      <c r="D4" s="80"/>
      <c r="E4" s="80"/>
      <c r="F4" s="80">
        <v>13</v>
      </c>
      <c r="G4" s="5">
        <f>COUNTIF($A$2:$A$999,A4)</f>
        <v>1</v>
      </c>
    </row>
    <row r="5" spans="1:8" x14ac:dyDescent="0.3">
      <c r="A5" s="78" t="s">
        <v>37</v>
      </c>
      <c r="B5" s="79" t="s">
        <v>100</v>
      </c>
      <c r="C5" s="9" t="s">
        <v>6</v>
      </c>
      <c r="D5" s="80"/>
      <c r="E5" s="80"/>
      <c r="F5" s="80">
        <v>4</v>
      </c>
      <c r="G5" s="5">
        <f>COUNTIF($A$2:$A$999,A5)</f>
        <v>1</v>
      </c>
      <c r="H5" s="5" t="s">
        <v>36</v>
      </c>
    </row>
    <row r="6" spans="1:8" x14ac:dyDescent="0.3">
      <c r="C6" s="83"/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5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6:C999">
    <cfRule type="expression" dxfId="64" priority="8">
      <formula>EXACT("Учебные пособия",C6)</formula>
    </cfRule>
    <cfRule type="expression" dxfId="63" priority="9">
      <formula>EXACT("Техника безопасности",C6)</formula>
    </cfRule>
    <cfRule type="expression" dxfId="62" priority="10">
      <formula>EXACT("Охрана труда",C6)</formula>
    </cfRule>
    <cfRule type="expression" dxfId="61" priority="11">
      <formula>EXACT("Программное обеспечение",C6)</formula>
    </cfRule>
    <cfRule type="expression" dxfId="60" priority="12">
      <formula>EXACT("Оборудование IT",C6)</formula>
    </cfRule>
    <cfRule type="expression" dxfId="59" priority="13">
      <formula>EXACT("Мебель",C6)</formula>
    </cfRule>
    <cfRule type="expression" dxfId="58" priority="14">
      <formula>EXACT("Оборудование",C6)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" xr:uid="{D743CE46-2363-468A-9745-DAF8B4D00F6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8"/>
  <sheetViews>
    <sheetView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89" t="s">
        <v>2</v>
      </c>
      <c r="D1" s="74" t="s">
        <v>4</v>
      </c>
      <c r="E1" s="74" t="s">
        <v>3</v>
      </c>
      <c r="F1" s="74" t="s">
        <v>7</v>
      </c>
      <c r="G1" s="74" t="s">
        <v>32</v>
      </c>
      <c r="H1" s="74" t="s">
        <v>33</v>
      </c>
    </row>
    <row r="2" spans="1:8" ht="46.8" x14ac:dyDescent="0.3">
      <c r="A2" s="78" t="s">
        <v>111</v>
      </c>
      <c r="B2" s="79" t="s">
        <v>112</v>
      </c>
      <c r="C2" s="9" t="s">
        <v>10</v>
      </c>
      <c r="D2" s="80">
        <v>1</v>
      </c>
      <c r="E2" s="80" t="s">
        <v>113</v>
      </c>
      <c r="F2" s="80">
        <v>6</v>
      </c>
      <c r="G2" s="11">
        <f t="shared" ref="G2:G8" si="0">COUNTIF($A$2:$A$998,A2)</f>
        <v>1</v>
      </c>
      <c r="H2" s="11" t="s">
        <v>36</v>
      </c>
    </row>
    <row r="3" spans="1:8" ht="46.8" hidden="1" x14ac:dyDescent="0.3">
      <c r="A3" s="78" t="s">
        <v>119</v>
      </c>
      <c r="B3" s="79" t="s">
        <v>120</v>
      </c>
      <c r="C3" s="9" t="s">
        <v>10</v>
      </c>
      <c r="D3" s="80">
        <v>1</v>
      </c>
      <c r="E3" s="80" t="s">
        <v>113</v>
      </c>
      <c r="F3" s="80">
        <v>1</v>
      </c>
      <c r="G3" s="11">
        <f t="shared" si="0"/>
        <v>1</v>
      </c>
      <c r="H3" s="11" t="s">
        <v>36</v>
      </c>
    </row>
    <row r="4" spans="1:8" hidden="1" x14ac:dyDescent="0.3">
      <c r="A4" s="78" t="s">
        <v>121</v>
      </c>
      <c r="B4" s="79" t="s">
        <v>122</v>
      </c>
      <c r="C4" s="9" t="s">
        <v>6</v>
      </c>
      <c r="D4" s="80">
        <v>1</v>
      </c>
      <c r="E4" s="80" t="s">
        <v>113</v>
      </c>
      <c r="F4" s="80">
        <v>1</v>
      </c>
      <c r="G4" s="11">
        <f t="shared" si="0"/>
        <v>1</v>
      </c>
      <c r="H4" s="11" t="s">
        <v>36</v>
      </c>
    </row>
    <row r="5" spans="1:8" x14ac:dyDescent="0.3">
      <c r="A5" s="78" t="s">
        <v>114</v>
      </c>
      <c r="B5" s="79" t="s">
        <v>115</v>
      </c>
      <c r="C5" s="9" t="s">
        <v>6</v>
      </c>
      <c r="D5" s="80">
        <v>1</v>
      </c>
      <c r="E5" s="80" t="s">
        <v>113</v>
      </c>
      <c r="F5" s="80">
        <v>6</v>
      </c>
      <c r="G5" s="11">
        <f t="shared" si="0"/>
        <v>3</v>
      </c>
      <c r="H5" s="11" t="s">
        <v>36</v>
      </c>
    </row>
    <row r="6" spans="1:8" hidden="1" x14ac:dyDescent="0.3">
      <c r="A6" s="78" t="s">
        <v>114</v>
      </c>
      <c r="B6" s="79" t="s">
        <v>118</v>
      </c>
      <c r="C6" s="9" t="s">
        <v>6</v>
      </c>
      <c r="D6" s="80">
        <v>1</v>
      </c>
      <c r="E6" s="80" t="s">
        <v>113</v>
      </c>
      <c r="F6" s="80">
        <v>1</v>
      </c>
      <c r="G6" s="11">
        <f t="shared" si="0"/>
        <v>3</v>
      </c>
      <c r="H6" s="11" t="s">
        <v>36</v>
      </c>
    </row>
    <row r="7" spans="1:8" hidden="1" x14ac:dyDescent="0.3">
      <c r="A7" s="78" t="s">
        <v>114</v>
      </c>
      <c r="B7" s="79" t="s">
        <v>118</v>
      </c>
      <c r="C7" s="9" t="s">
        <v>6</v>
      </c>
      <c r="D7" s="80">
        <v>1</v>
      </c>
      <c r="E7" s="80" t="s">
        <v>113</v>
      </c>
      <c r="F7" s="80">
        <v>1</v>
      </c>
      <c r="G7" s="11">
        <f t="shared" si="0"/>
        <v>3</v>
      </c>
      <c r="H7" s="11" t="s">
        <v>36</v>
      </c>
    </row>
    <row r="8" spans="1:8" ht="46.8" hidden="1" x14ac:dyDescent="0.3">
      <c r="A8" s="78" t="s">
        <v>116</v>
      </c>
      <c r="B8" s="79" t="s">
        <v>117</v>
      </c>
      <c r="C8" s="9" t="s">
        <v>5</v>
      </c>
      <c r="D8" s="80">
        <v>1</v>
      </c>
      <c r="E8" s="80" t="s">
        <v>113</v>
      </c>
      <c r="F8" s="80">
        <v>1</v>
      </c>
      <c r="G8" s="11">
        <f t="shared" si="0"/>
        <v>1</v>
      </c>
      <c r="H8" s="11" t="s">
        <v>36</v>
      </c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</sheetData>
  <autoFilter ref="A1:H8" xr:uid="{862AB6E4-929E-4CA8-A82A-84513D3AB1A7}">
    <filterColumn colId="5">
      <filters>
        <filter val="6"/>
      </filters>
    </filterColumn>
    <sortState xmlns:xlrd2="http://schemas.microsoft.com/office/spreadsheetml/2017/richdata2" ref="A2:H8">
      <sortCondition ref="A2:A8"/>
    </sortState>
  </autoFilter>
  <conditionalFormatting sqref="C2:C8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9:C998">
    <cfRule type="expression" dxfId="48" priority="8">
      <formula>EXACT("Учебные пособия",C9)</formula>
    </cfRule>
    <cfRule type="expression" dxfId="47" priority="9">
      <formula>EXACT("Техника безопасности",C9)</formula>
    </cfRule>
    <cfRule type="expression" dxfId="46" priority="10">
      <formula>EXACT("Охрана труда",C9)</formula>
    </cfRule>
    <cfRule type="expression" dxfId="45" priority="11">
      <formula>EXACT("Программное обеспечение",C9)</formula>
    </cfRule>
    <cfRule type="expression" dxfId="44" priority="12">
      <formula>EXACT("Оборудование IT",C9)</formula>
    </cfRule>
    <cfRule type="expression" dxfId="43" priority="13">
      <formula>EXACT("Мебель",C9)</formula>
    </cfRule>
    <cfRule type="expression" dxfId="42" priority="14">
      <formula>EXACT("Оборудование",C9)</formula>
    </cfRule>
  </conditionalFormatting>
  <conditionalFormatting sqref="G2:G8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" xr:uid="{1B78884A-7673-4073-93F3-352F8BF3591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8EF22D-0E4A-4F7F-8F3E-6B16EC9C6EA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8"/>
  <sheetViews>
    <sheetView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0.441406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87" t="s">
        <v>32</v>
      </c>
      <c r="H1" s="74" t="s">
        <v>33</v>
      </c>
    </row>
    <row r="2" spans="1:8" ht="31.2" x14ac:dyDescent="0.3">
      <c r="A2" s="78" t="s">
        <v>123</v>
      </c>
      <c r="B2" s="79" t="s">
        <v>124</v>
      </c>
      <c r="C2" s="9" t="s">
        <v>5</v>
      </c>
      <c r="D2" s="80"/>
      <c r="E2" s="80"/>
      <c r="F2" s="80">
        <v>1</v>
      </c>
      <c r="G2" s="5">
        <f>COUNTIF($A$2:$A$998,A2)</f>
        <v>1</v>
      </c>
      <c r="H2" s="5" t="s">
        <v>36</v>
      </c>
    </row>
    <row r="3" spans="1:8" x14ac:dyDescent="0.3">
      <c r="A3" s="78" t="s">
        <v>125</v>
      </c>
      <c r="B3" s="79" t="s">
        <v>126</v>
      </c>
      <c r="C3" s="9" t="s">
        <v>6</v>
      </c>
      <c r="D3" s="80"/>
      <c r="E3" s="80"/>
      <c r="F3" s="80">
        <v>1</v>
      </c>
      <c r="G3" s="5">
        <f>COUNTIF($A$2:$A$998,A3)</f>
        <v>1</v>
      </c>
      <c r="H3" s="5" t="s">
        <v>36</v>
      </c>
    </row>
    <row r="4" spans="1:8" x14ac:dyDescent="0.3">
      <c r="C4" s="83"/>
    </row>
    <row r="5" spans="1:8" x14ac:dyDescent="0.3">
      <c r="C5" s="83"/>
    </row>
    <row r="6" spans="1:8" x14ac:dyDescent="0.3">
      <c r="C6" s="83"/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</sheetData>
  <autoFilter ref="A1:H3" xr:uid="{97F10251-FDCB-4286-A465-C747F863DD76}">
    <sortState xmlns:xlrd2="http://schemas.microsoft.com/office/spreadsheetml/2017/richdata2" ref="A2:H3">
      <sortCondition ref="A2:A3"/>
    </sortState>
  </autoFilter>
  <conditionalFormatting sqref="C2:C3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4:C998">
    <cfRule type="expression" dxfId="32" priority="8">
      <formula>EXACT("Учебные пособия",C4)</formula>
    </cfRule>
    <cfRule type="expression" dxfId="31" priority="9">
      <formula>EXACT("Техника безопасности",C4)</formula>
    </cfRule>
    <cfRule type="expression" dxfId="30" priority="10">
      <formula>EXACT("Охрана труда",C4)</formula>
    </cfRule>
    <cfRule type="expression" dxfId="29" priority="11">
      <formula>EXACT("Программное обеспечение",C4)</formula>
    </cfRule>
    <cfRule type="expression" dxfId="28" priority="12">
      <formula>EXACT("Оборудование IT",C4)</formula>
    </cfRule>
    <cfRule type="expression" dxfId="27" priority="13">
      <formula>EXACT("Мебель",C4)</formula>
    </cfRule>
    <cfRule type="expression" dxfId="26" priority="14">
      <formula>EXACT("Оборудование",C4)</formula>
    </cfRule>
  </conditionalFormatting>
  <conditionalFormatting sqref="G2:G3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3" xr:uid="{512806FB-9C28-446C-B2DB-622B7C79F8B0}">
      <formula1>"Базовая часть, Вариативная часть"</formula1>
    </dataValidation>
    <dataValidation allowBlank="1" showErrorMessage="1" sqref="A2:B3" xr:uid="{4311160C-1C96-47E4-BBB8-E62776CF202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73DE43-7A10-47A9-B0FC-48DB3BB59A4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9.332031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19</v>
      </c>
      <c r="B2" s="79" t="s">
        <v>127</v>
      </c>
      <c r="C2" s="9" t="s">
        <v>8</v>
      </c>
      <c r="D2" s="80"/>
      <c r="E2" s="80"/>
      <c r="F2" s="80">
        <v>1</v>
      </c>
      <c r="G2" s="5">
        <f>COUNTIF($A$2:$A$998,A2)</f>
        <v>1</v>
      </c>
      <c r="H2" s="5" t="s">
        <v>36</v>
      </c>
    </row>
    <row r="3" spans="1:8" x14ac:dyDescent="0.3">
      <c r="A3" s="78" t="s">
        <v>20</v>
      </c>
      <c r="B3" s="79" t="s">
        <v>128</v>
      </c>
      <c r="C3" s="9" t="s">
        <v>8</v>
      </c>
      <c r="D3" s="80"/>
      <c r="E3" s="80"/>
      <c r="F3" s="80">
        <v>1</v>
      </c>
      <c r="G3" s="5">
        <f>COUNTIF($A$2:$A$998,A3)</f>
        <v>1</v>
      </c>
      <c r="H3" s="5" t="s">
        <v>36</v>
      </c>
    </row>
    <row r="4" spans="1:8" x14ac:dyDescent="0.3">
      <c r="A4" s="81"/>
      <c r="B4" s="82"/>
      <c r="C4" s="83"/>
      <c r="D4" s="84"/>
      <c r="E4" s="84"/>
      <c r="F4" s="83"/>
    </row>
    <row r="5" spans="1:8" x14ac:dyDescent="0.3">
      <c r="A5" s="81"/>
      <c r="B5" s="82"/>
      <c r="C5" s="83"/>
      <c r="D5" s="83"/>
      <c r="E5" s="84"/>
      <c r="F5" s="83"/>
    </row>
    <row r="6" spans="1:8" x14ac:dyDescent="0.3">
      <c r="A6" s="81"/>
      <c r="B6" s="82"/>
      <c r="C6" s="83"/>
      <c r="D6" s="83"/>
      <c r="E6" s="84"/>
      <c r="F6" s="83"/>
    </row>
    <row r="7" spans="1:8" x14ac:dyDescent="0.3">
      <c r="A7" s="81"/>
      <c r="B7" s="82"/>
      <c r="C7" s="83"/>
      <c r="D7" s="83"/>
      <c r="E7" s="84"/>
      <c r="F7" s="83"/>
    </row>
    <row r="8" spans="1:8" x14ac:dyDescent="0.3">
      <c r="A8" s="81"/>
      <c r="B8" s="82"/>
      <c r="C8" s="83"/>
      <c r="D8" s="83"/>
      <c r="E8" s="84"/>
      <c r="F8" s="84"/>
    </row>
    <row r="9" spans="1:8" x14ac:dyDescent="0.3">
      <c r="A9" s="81"/>
      <c r="B9" s="82"/>
      <c r="C9" s="83"/>
      <c r="D9" s="83"/>
      <c r="E9" s="84"/>
      <c r="F9" s="84"/>
    </row>
    <row r="10" spans="1:8" x14ac:dyDescent="0.3">
      <c r="A10" s="81"/>
      <c r="B10" s="82"/>
      <c r="C10" s="83"/>
      <c r="D10" s="83"/>
      <c r="E10" s="84"/>
      <c r="F10" s="84"/>
    </row>
    <row r="11" spans="1:8" x14ac:dyDescent="0.3">
      <c r="A11" s="81"/>
      <c r="B11" s="82"/>
      <c r="C11" s="83"/>
      <c r="D11" s="83"/>
      <c r="E11" s="84"/>
      <c r="F11" s="84"/>
    </row>
    <row r="12" spans="1:8" x14ac:dyDescent="0.3">
      <c r="A12" s="81"/>
      <c r="B12" s="82"/>
      <c r="C12" s="83"/>
      <c r="D12" s="84"/>
      <c r="E12" s="84"/>
      <c r="F12" s="84"/>
    </row>
    <row r="13" spans="1:8" x14ac:dyDescent="0.3">
      <c r="A13" s="81"/>
      <c r="B13" s="82"/>
      <c r="C13" s="83"/>
      <c r="D13" s="84"/>
      <c r="E13" s="84"/>
      <c r="F13" s="84"/>
    </row>
    <row r="14" spans="1:8" x14ac:dyDescent="0.3">
      <c r="A14" s="81"/>
      <c r="B14" s="82"/>
      <c r="C14" s="83"/>
      <c r="D14" s="84"/>
      <c r="E14" s="84"/>
      <c r="F14" s="84"/>
    </row>
    <row r="15" spans="1:8" x14ac:dyDescent="0.3">
      <c r="A15" s="81"/>
      <c r="B15" s="82"/>
      <c r="C15" s="83"/>
      <c r="D15" s="84"/>
      <c r="E15" s="84"/>
      <c r="F15" s="84"/>
    </row>
    <row r="16" spans="1:8" x14ac:dyDescent="0.3">
      <c r="A16" s="81"/>
      <c r="B16" s="82"/>
      <c r="C16" s="83"/>
      <c r="D16" s="84"/>
      <c r="E16" s="84"/>
      <c r="F16" s="84"/>
    </row>
    <row r="17" spans="1:6" x14ac:dyDescent="0.3">
      <c r="A17" s="81"/>
      <c r="B17" s="82"/>
      <c r="C17" s="83"/>
      <c r="D17" s="84"/>
      <c r="E17" s="84"/>
      <c r="F17" s="84"/>
    </row>
    <row r="18" spans="1:6" x14ac:dyDescent="0.3">
      <c r="A18" s="81"/>
      <c r="B18" s="82"/>
      <c r="C18" s="83"/>
      <c r="D18" s="84"/>
      <c r="E18" s="84"/>
      <c r="F18" s="84"/>
    </row>
    <row r="19" spans="1:6" x14ac:dyDescent="0.3">
      <c r="A19" s="81"/>
      <c r="B19" s="82"/>
      <c r="C19" s="83"/>
      <c r="D19" s="84"/>
      <c r="E19" s="84"/>
      <c r="F19" s="84"/>
    </row>
    <row r="20" spans="1:6" x14ac:dyDescent="0.3">
      <c r="A20" s="81"/>
      <c r="B20" s="82"/>
      <c r="C20" s="83"/>
      <c r="D20" s="84"/>
      <c r="E20" s="84"/>
      <c r="F20" s="84"/>
    </row>
    <row r="21" spans="1:6" x14ac:dyDescent="0.3">
      <c r="A21" s="81"/>
      <c r="B21" s="82"/>
      <c r="C21" s="83"/>
      <c r="D21" s="84"/>
      <c r="E21" s="84"/>
      <c r="F21" s="84"/>
    </row>
    <row r="22" spans="1:6" x14ac:dyDescent="0.3">
      <c r="A22" s="81"/>
      <c r="B22" s="82"/>
      <c r="C22" s="83"/>
      <c r="D22" s="84"/>
      <c r="E22" s="84"/>
      <c r="F22" s="84"/>
    </row>
    <row r="23" spans="1:6" x14ac:dyDescent="0.3">
      <c r="A23" s="81"/>
      <c r="B23" s="82"/>
      <c r="C23" s="83"/>
      <c r="D23" s="84"/>
      <c r="E23" s="84"/>
      <c r="F23" s="84"/>
    </row>
    <row r="24" spans="1:6" x14ac:dyDescent="0.3">
      <c r="A24" s="81"/>
      <c r="B24" s="82"/>
      <c r="C24" s="83"/>
      <c r="D24" s="84"/>
      <c r="E24" s="84"/>
      <c r="F24" s="84"/>
    </row>
    <row r="25" spans="1:6" x14ac:dyDescent="0.3">
      <c r="A25" s="81"/>
      <c r="B25" s="82"/>
      <c r="C25" s="83"/>
      <c r="D25" s="84"/>
      <c r="E25" s="84"/>
      <c r="F25" s="84"/>
    </row>
    <row r="26" spans="1:6" x14ac:dyDescent="0.3">
      <c r="A26" s="81"/>
      <c r="B26" s="82"/>
      <c r="C26" s="83"/>
      <c r="D26" s="84"/>
      <c r="E26" s="84"/>
      <c r="F26" s="84"/>
    </row>
    <row r="27" spans="1:6" x14ac:dyDescent="0.3">
      <c r="A27" s="81"/>
      <c r="B27" s="82"/>
      <c r="C27" s="83"/>
      <c r="D27" s="84"/>
      <c r="E27" s="84"/>
      <c r="F27" s="84"/>
    </row>
    <row r="28" spans="1:6" x14ac:dyDescent="0.3">
      <c r="A28" s="81"/>
      <c r="B28" s="82"/>
      <c r="C28" s="83"/>
      <c r="D28" s="84"/>
      <c r="E28" s="84"/>
      <c r="F28" s="84"/>
    </row>
    <row r="29" spans="1:6" x14ac:dyDescent="0.3">
      <c r="A29" s="81"/>
      <c r="B29" s="82"/>
      <c r="C29" s="83"/>
      <c r="D29" s="84"/>
      <c r="E29" s="84"/>
      <c r="F29" s="84"/>
    </row>
    <row r="30" spans="1:6" x14ac:dyDescent="0.3">
      <c r="A30" s="81"/>
      <c r="B30" s="82"/>
      <c r="C30" s="83"/>
      <c r="D30" s="84"/>
      <c r="E30" s="84"/>
      <c r="F30" s="84"/>
    </row>
    <row r="31" spans="1:6" x14ac:dyDescent="0.3">
      <c r="A31" s="81"/>
      <c r="B31" s="82"/>
      <c r="C31" s="83"/>
      <c r="D31" s="84"/>
      <c r="E31" s="84"/>
      <c r="F31" s="84"/>
    </row>
    <row r="32" spans="1:6" x14ac:dyDescent="0.3">
      <c r="A32" s="81"/>
      <c r="B32" s="82"/>
      <c r="C32" s="83"/>
      <c r="D32" s="84"/>
      <c r="E32" s="84"/>
      <c r="F32" s="84"/>
    </row>
    <row r="33" spans="1:6" x14ac:dyDescent="0.3">
      <c r="A33" s="81"/>
      <c r="B33" s="82"/>
      <c r="C33" s="83"/>
      <c r="D33" s="84"/>
      <c r="E33" s="84"/>
      <c r="F33" s="84"/>
    </row>
    <row r="34" spans="1:6" x14ac:dyDescent="0.3">
      <c r="A34" s="81"/>
      <c r="B34" s="82"/>
      <c r="C34" s="83"/>
      <c r="D34" s="84"/>
      <c r="E34" s="84"/>
      <c r="F34" s="84"/>
    </row>
    <row r="35" spans="1:6" x14ac:dyDescent="0.3">
      <c r="A35" s="81"/>
      <c r="B35" s="82"/>
      <c r="C35" s="83"/>
      <c r="D35" s="84"/>
      <c r="E35" s="84"/>
      <c r="F35" s="84"/>
    </row>
    <row r="36" spans="1:6" x14ac:dyDescent="0.3">
      <c r="A36" s="81"/>
      <c r="B36" s="82"/>
      <c r="C36" s="83"/>
      <c r="D36" s="84"/>
      <c r="E36" s="84"/>
      <c r="F36" s="84"/>
    </row>
    <row r="37" spans="1:6" x14ac:dyDescent="0.3">
      <c r="A37" s="81"/>
      <c r="B37" s="82"/>
      <c r="C37" s="83"/>
      <c r="D37" s="84"/>
      <c r="E37" s="84"/>
      <c r="F37" s="84"/>
    </row>
    <row r="38" spans="1:6" x14ac:dyDescent="0.3">
      <c r="A38" s="81"/>
      <c r="B38" s="85"/>
      <c r="C38" s="83"/>
      <c r="D38" s="84"/>
      <c r="E38" s="84"/>
      <c r="F38" s="84"/>
    </row>
    <row r="39" spans="1:6" x14ac:dyDescent="0.3">
      <c r="A39" s="81"/>
      <c r="B39" s="85"/>
      <c r="C39" s="83"/>
      <c r="D39" s="84"/>
      <c r="E39" s="84"/>
      <c r="F39" s="84"/>
    </row>
    <row r="40" spans="1:6" x14ac:dyDescent="0.3">
      <c r="A40" s="81"/>
      <c r="B40" s="85"/>
      <c r="C40" s="83"/>
      <c r="D40" s="84"/>
      <c r="E40" s="84"/>
      <c r="F40" s="84"/>
    </row>
    <row r="41" spans="1:6" x14ac:dyDescent="0.3">
      <c r="C41" s="83"/>
    </row>
    <row r="42" spans="1:6" x14ac:dyDescent="0.3">
      <c r="C42" s="83"/>
    </row>
    <row r="43" spans="1:6" x14ac:dyDescent="0.3">
      <c r="C43" s="83"/>
    </row>
    <row r="44" spans="1:6" x14ac:dyDescent="0.3">
      <c r="C44" s="83"/>
    </row>
    <row r="45" spans="1:6" x14ac:dyDescent="0.3">
      <c r="C45" s="83"/>
    </row>
    <row r="46" spans="1:6" x14ac:dyDescent="0.3">
      <c r="C46" s="83"/>
    </row>
    <row r="47" spans="1:6" x14ac:dyDescent="0.3">
      <c r="C47" s="83"/>
    </row>
    <row r="48" spans="1:6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648C584D-B20C-4939-BCB0-0B332876AC8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D0743A-7B67-4C7F-9A9F-6B21F427CE6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" sqref="B2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62" t="s">
        <v>69</v>
      </c>
      <c r="B1" s="62" t="s">
        <v>62</v>
      </c>
      <c r="C1" s="62" t="s">
        <v>63</v>
      </c>
      <c r="D1" s="62" t="s">
        <v>73</v>
      </c>
      <c r="E1" s="62" t="s">
        <v>64</v>
      </c>
      <c r="F1" s="62" t="s">
        <v>74</v>
      </c>
      <c r="G1" s="62" t="s">
        <v>45</v>
      </c>
      <c r="H1" s="62" t="s">
        <v>65</v>
      </c>
      <c r="I1" s="62" t="s">
        <v>66</v>
      </c>
      <c r="J1" s="45" t="str">
        <f>_xlfn.TEXTJOIN("
",TRUE,H2:H99)</f>
        <v>13.02.13 Эксплуатация и обслуживание электрического и электромеханического оборудования (по отраслям)
26.01.05 Электрорадиомонтажник судовой</v>
      </c>
    </row>
    <row r="2" spans="1:10" ht="43.2" x14ac:dyDescent="0.3">
      <c r="A2" s="63" t="s">
        <v>78</v>
      </c>
      <c r="B2" s="64">
        <v>2025</v>
      </c>
      <c r="C2" s="65" t="s">
        <v>79</v>
      </c>
      <c r="D2" s="65">
        <v>565</v>
      </c>
      <c r="E2" s="66" t="s">
        <v>80</v>
      </c>
      <c r="F2" s="67">
        <f t="shared" ref="F2" si="0">IF(D1&lt;&gt;D2,1,F1+1)</f>
        <v>1</v>
      </c>
      <c r="G2" s="68" t="s">
        <v>81</v>
      </c>
      <c r="H2" s="69" t="s">
        <v>82</v>
      </c>
      <c r="I2" s="70" t="s">
        <v>81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A692ADA2-D2E0-4457-A37D-C834EF77D0A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9"/>
  <sheetViews>
    <sheetView topLeftCell="A34" workbookViewId="0">
      <selection activeCell="B2" sqref="B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6" t="s">
        <v>83</v>
      </c>
      <c r="B1" s="126"/>
      <c r="C1" s="126"/>
      <c r="D1" s="126"/>
      <c r="E1" s="126"/>
      <c r="F1" s="126"/>
      <c r="G1" s="126"/>
      <c r="H1" s="126"/>
    </row>
    <row r="2" spans="1:8" ht="21" customHeight="1" x14ac:dyDescent="0.3">
      <c r="A2" s="127" t="s">
        <v>84</v>
      </c>
      <c r="B2" s="127"/>
      <c r="C2" s="127"/>
      <c r="D2" s="127"/>
      <c r="E2" s="127"/>
      <c r="F2" s="127"/>
      <c r="G2" s="127"/>
      <c r="H2" s="127"/>
    </row>
    <row r="3" spans="1:8" ht="15.75" customHeight="1" x14ac:dyDescent="0.3">
      <c r="A3" s="128" t="s">
        <v>85</v>
      </c>
      <c r="B3" s="128"/>
      <c r="C3" s="128"/>
      <c r="D3" s="128"/>
      <c r="E3" s="128"/>
      <c r="F3" s="128"/>
      <c r="G3" s="128"/>
      <c r="H3" s="128"/>
    </row>
    <row r="4" spans="1:8" ht="15" customHeight="1" x14ac:dyDescent="0.3">
      <c r="A4" s="129" t="s">
        <v>86</v>
      </c>
      <c r="B4" s="129"/>
      <c r="C4" s="129"/>
      <c r="D4" s="129"/>
      <c r="E4" s="129"/>
      <c r="F4" s="129"/>
      <c r="G4" s="129"/>
      <c r="H4" s="129"/>
    </row>
    <row r="5" spans="1:8" ht="15" customHeight="1" x14ac:dyDescent="0.3">
      <c r="A5" s="129" t="s">
        <v>87</v>
      </c>
      <c r="B5" s="129"/>
      <c r="C5" s="129"/>
      <c r="D5" s="129"/>
      <c r="E5" s="129"/>
      <c r="F5" s="129"/>
      <c r="G5" s="129"/>
      <c r="H5" s="129"/>
    </row>
    <row r="6" spans="1:8" ht="15" customHeight="1" x14ac:dyDescent="0.3">
      <c r="A6" s="130" t="s">
        <v>88</v>
      </c>
      <c r="B6" s="130"/>
      <c r="C6" s="130"/>
      <c r="D6" s="130"/>
      <c r="E6" s="130"/>
      <c r="F6" s="130"/>
      <c r="G6" s="130"/>
      <c r="H6" s="130"/>
    </row>
    <row r="7" spans="1:8" ht="18.600000000000001" x14ac:dyDescent="0.3">
      <c r="A7" s="71">
        <v>4</v>
      </c>
      <c r="B7" s="71" t="s">
        <v>45</v>
      </c>
      <c r="C7" s="125" t="s">
        <v>81</v>
      </c>
      <c r="D7" s="125"/>
      <c r="E7" s="125"/>
      <c r="F7" s="125"/>
      <c r="G7" s="125"/>
      <c r="H7" s="125"/>
    </row>
    <row r="8" spans="1:8" ht="18.600000000000001" x14ac:dyDescent="0.3">
      <c r="A8" s="125" t="s">
        <v>89</v>
      </c>
      <c r="B8" s="125"/>
      <c r="C8" s="125" t="s">
        <v>88</v>
      </c>
      <c r="D8" s="125"/>
      <c r="E8" s="125"/>
      <c r="F8" s="125"/>
      <c r="G8" s="125"/>
      <c r="H8" s="125"/>
    </row>
    <row r="9" spans="1:8" ht="18.600000000000001" x14ac:dyDescent="0.3">
      <c r="A9" s="125" t="s">
        <v>46</v>
      </c>
      <c r="B9" s="125"/>
      <c r="C9" s="125">
        <f>D27+D32+D37</f>
        <v>8</v>
      </c>
      <c r="D9" s="125"/>
      <c r="E9" s="125"/>
      <c r="F9" s="125"/>
      <c r="G9" s="125"/>
      <c r="H9" s="125"/>
    </row>
    <row r="10" spans="1:8" ht="18.600000000000001" x14ac:dyDescent="0.3">
      <c r="A10" s="125" t="s">
        <v>47</v>
      </c>
      <c r="B10" s="125"/>
      <c r="C10" s="125" t="s">
        <v>82</v>
      </c>
      <c r="D10" s="125"/>
      <c r="E10" s="125"/>
      <c r="F10" s="125"/>
      <c r="G10" s="125"/>
      <c r="H10" s="125"/>
    </row>
    <row r="11" spans="1:8" x14ac:dyDescent="0.3">
      <c r="A11" s="123" t="s">
        <v>12</v>
      </c>
      <c r="B11" s="123"/>
      <c r="C11" s="123"/>
      <c r="D11" s="124"/>
      <c r="E11" s="123"/>
      <c r="F11" s="123"/>
      <c r="G11" s="123"/>
      <c r="H11" s="124"/>
    </row>
    <row r="12" spans="1:8" x14ac:dyDescent="0.3">
      <c r="A12" s="121" t="s">
        <v>90</v>
      </c>
      <c r="B12" s="121"/>
      <c r="C12" s="121"/>
      <c r="D12" s="122"/>
      <c r="E12" s="121"/>
      <c r="F12" s="121"/>
      <c r="G12" s="121"/>
      <c r="H12" s="122"/>
    </row>
    <row r="13" spans="1:8" x14ac:dyDescent="0.3">
      <c r="A13" s="121" t="s">
        <v>91</v>
      </c>
      <c r="B13" s="121"/>
      <c r="C13" s="121"/>
      <c r="D13" s="122"/>
      <c r="E13" s="121"/>
      <c r="F13" s="121"/>
      <c r="G13" s="121"/>
      <c r="H13" s="122"/>
    </row>
    <row r="14" spans="1:8" x14ac:dyDescent="0.3">
      <c r="A14" s="121" t="s">
        <v>92</v>
      </c>
      <c r="B14" s="121"/>
      <c r="C14" s="121"/>
      <c r="D14" s="122"/>
      <c r="E14" s="121"/>
      <c r="F14" s="121"/>
      <c r="G14" s="121"/>
      <c r="H14" s="122"/>
    </row>
    <row r="15" spans="1:8" x14ac:dyDescent="0.3">
      <c r="A15" s="121" t="s">
        <v>93</v>
      </c>
      <c r="B15" s="121"/>
      <c r="C15" s="121"/>
      <c r="D15" s="122"/>
      <c r="E15" s="121"/>
      <c r="F15" s="121"/>
      <c r="G15" s="121"/>
      <c r="H15" s="122"/>
    </row>
    <row r="16" spans="1:8" x14ac:dyDescent="0.3">
      <c r="A16" s="121" t="s">
        <v>94</v>
      </c>
      <c r="B16" s="121"/>
      <c r="C16" s="121"/>
      <c r="D16" s="122"/>
      <c r="E16" s="121"/>
      <c r="F16" s="121"/>
      <c r="G16" s="121"/>
      <c r="H16" s="122"/>
    </row>
    <row r="17" spans="1:8" x14ac:dyDescent="0.3">
      <c r="A17" s="121" t="s">
        <v>95</v>
      </c>
      <c r="B17" s="121"/>
      <c r="C17" s="121"/>
      <c r="D17" s="122"/>
      <c r="E17" s="121"/>
      <c r="F17" s="121"/>
      <c r="G17" s="121"/>
      <c r="H17" s="122"/>
    </row>
    <row r="18" spans="1:8" x14ac:dyDescent="0.3">
      <c r="A18" s="121" t="s">
        <v>96</v>
      </c>
      <c r="B18" s="121"/>
      <c r="C18" s="121"/>
      <c r="D18" s="122"/>
      <c r="E18" s="121"/>
      <c r="F18" s="121"/>
      <c r="G18" s="121"/>
      <c r="H18" s="122"/>
    </row>
    <row r="19" spans="1:8" x14ac:dyDescent="0.3">
      <c r="A19" s="121" t="s">
        <v>97</v>
      </c>
      <c r="B19" s="121"/>
      <c r="C19" s="121"/>
      <c r="D19" s="122"/>
      <c r="E19" s="121"/>
      <c r="F19" s="121"/>
      <c r="G19" s="121"/>
      <c r="H19" s="122"/>
    </row>
    <row r="20" spans="1:8" x14ac:dyDescent="0.3">
      <c r="A20" s="118" t="s">
        <v>11</v>
      </c>
      <c r="B20" s="118"/>
      <c r="C20" s="118"/>
      <c r="D20" s="118"/>
      <c r="E20" s="118"/>
      <c r="F20" s="118"/>
      <c r="G20" s="118"/>
      <c r="H20" s="118"/>
    </row>
    <row r="21" spans="1:8" ht="41.4" x14ac:dyDescent="0.3">
      <c r="A21" s="72" t="s">
        <v>0</v>
      </c>
      <c r="B21" s="72" t="s">
        <v>98</v>
      </c>
      <c r="C21" s="72" t="s">
        <v>9</v>
      </c>
      <c r="D21" s="119" t="s">
        <v>2</v>
      </c>
      <c r="E21" s="119"/>
      <c r="F21" s="119"/>
      <c r="G21" s="72" t="s">
        <v>55</v>
      </c>
      <c r="H21" s="72" t="s">
        <v>99</v>
      </c>
    </row>
    <row r="22" spans="1:8" ht="27.6" x14ac:dyDescent="0.3">
      <c r="A22" s="73">
        <v>1</v>
      </c>
      <c r="B22" s="73" t="s">
        <v>37</v>
      </c>
      <c r="C22" s="73" t="s">
        <v>100</v>
      </c>
      <c r="D22" s="117" t="s">
        <v>6</v>
      </c>
      <c r="E22" s="117"/>
      <c r="F22" s="117"/>
      <c r="G22" s="73">
        <v>4</v>
      </c>
      <c r="H22" s="73" t="s">
        <v>101</v>
      </c>
    </row>
    <row r="23" spans="1:8" ht="220.8" x14ac:dyDescent="0.3">
      <c r="A23" s="73">
        <v>2</v>
      </c>
      <c r="B23" s="73" t="s">
        <v>102</v>
      </c>
      <c r="C23" s="73" t="s">
        <v>103</v>
      </c>
      <c r="D23" s="117" t="s">
        <v>77</v>
      </c>
      <c r="E23" s="117"/>
      <c r="F23" s="117"/>
      <c r="G23" s="73">
        <v>1</v>
      </c>
      <c r="H23" s="73" t="s">
        <v>104</v>
      </c>
    </row>
    <row r="24" spans="1:8" ht="82.8" x14ac:dyDescent="0.3">
      <c r="A24" s="73">
        <v>3</v>
      </c>
      <c r="B24" s="73" t="s">
        <v>105</v>
      </c>
      <c r="C24" s="73" t="s">
        <v>106</v>
      </c>
      <c r="D24" s="117" t="s">
        <v>5</v>
      </c>
      <c r="E24" s="117"/>
      <c r="F24" s="117"/>
      <c r="G24" s="73">
        <v>1</v>
      </c>
      <c r="H24" s="73" t="s">
        <v>104</v>
      </c>
    </row>
    <row r="25" spans="1:8" ht="82.8" x14ac:dyDescent="0.3">
      <c r="A25" s="73">
        <v>4</v>
      </c>
      <c r="B25" s="73" t="s">
        <v>107</v>
      </c>
      <c r="C25" s="73" t="s">
        <v>108</v>
      </c>
      <c r="D25" s="117" t="s">
        <v>6</v>
      </c>
      <c r="E25" s="117"/>
      <c r="F25" s="117"/>
      <c r="G25" s="73">
        <v>13</v>
      </c>
      <c r="H25" s="73" t="s">
        <v>104</v>
      </c>
    </row>
    <row r="26" spans="1:8" x14ac:dyDescent="0.3">
      <c r="A26" s="118" t="s">
        <v>109</v>
      </c>
      <c r="B26" s="118"/>
      <c r="C26" s="118"/>
      <c r="D26" s="118"/>
      <c r="E26" s="118"/>
      <c r="F26" s="118"/>
      <c r="G26" s="118"/>
      <c r="H26" s="118"/>
    </row>
    <row r="27" spans="1:8" x14ac:dyDescent="0.3">
      <c r="A27" s="120" t="s">
        <v>110</v>
      </c>
      <c r="B27" s="120"/>
      <c r="C27" s="120"/>
      <c r="D27" s="120">
        <v>6</v>
      </c>
      <c r="E27" s="120"/>
      <c r="F27" s="120"/>
      <c r="G27" s="120"/>
      <c r="H27" s="120"/>
    </row>
    <row r="28" spans="1:8" ht="41.4" x14ac:dyDescent="0.3">
      <c r="A28" s="72" t="s">
        <v>0</v>
      </c>
      <c r="B28" s="72" t="s">
        <v>98</v>
      </c>
      <c r="C28" s="72" t="s">
        <v>9</v>
      </c>
      <c r="D28" s="72" t="s">
        <v>2</v>
      </c>
      <c r="E28" s="72" t="s">
        <v>56</v>
      </c>
      <c r="F28" s="72" t="s">
        <v>57</v>
      </c>
      <c r="G28" s="72" t="s">
        <v>55</v>
      </c>
      <c r="H28" s="72" t="s">
        <v>99</v>
      </c>
    </row>
    <row r="29" spans="1:8" ht="179.4" x14ac:dyDescent="0.3">
      <c r="A29" s="73">
        <v>1</v>
      </c>
      <c r="B29" s="73" t="s">
        <v>111</v>
      </c>
      <c r="C29" s="73" t="s">
        <v>112</v>
      </c>
      <c r="D29" s="73" t="s">
        <v>10</v>
      </c>
      <c r="E29" s="73">
        <v>1</v>
      </c>
      <c r="F29" s="73" t="s">
        <v>113</v>
      </c>
      <c r="G29" s="73">
        <v>6</v>
      </c>
      <c r="H29" s="73" t="s">
        <v>104</v>
      </c>
    </row>
    <row r="30" spans="1:8" ht="55.2" x14ac:dyDescent="0.3">
      <c r="A30" s="73">
        <v>2</v>
      </c>
      <c r="B30" s="73" t="s">
        <v>114</v>
      </c>
      <c r="C30" s="73" t="s">
        <v>115</v>
      </c>
      <c r="D30" s="73" t="s">
        <v>6</v>
      </c>
      <c r="E30" s="73">
        <v>1</v>
      </c>
      <c r="F30" s="73" t="s">
        <v>113</v>
      </c>
      <c r="G30" s="73">
        <v>6</v>
      </c>
      <c r="H30" s="73" t="s">
        <v>104</v>
      </c>
    </row>
    <row r="31" spans="1:8" x14ac:dyDescent="0.3">
      <c r="A31" s="118" t="s">
        <v>109</v>
      </c>
      <c r="B31" s="118"/>
      <c r="C31" s="118"/>
      <c r="D31" s="118"/>
      <c r="E31" s="118"/>
      <c r="F31" s="118"/>
      <c r="G31" s="118"/>
      <c r="H31" s="118"/>
    </row>
    <row r="32" spans="1:8" x14ac:dyDescent="0.3">
      <c r="A32" s="120" t="s">
        <v>110</v>
      </c>
      <c r="B32" s="120"/>
      <c r="C32" s="120"/>
      <c r="D32" s="120">
        <v>1</v>
      </c>
      <c r="E32" s="120"/>
      <c r="F32" s="120"/>
      <c r="G32" s="120"/>
      <c r="H32" s="120"/>
    </row>
    <row r="33" spans="1:8" ht="41.4" x14ac:dyDescent="0.3">
      <c r="A33" s="72" t="s">
        <v>0</v>
      </c>
      <c r="B33" s="72" t="s">
        <v>98</v>
      </c>
      <c r="C33" s="72" t="s">
        <v>9</v>
      </c>
      <c r="D33" s="72" t="s">
        <v>2</v>
      </c>
      <c r="E33" s="72" t="s">
        <v>56</v>
      </c>
      <c r="F33" s="72" t="s">
        <v>57</v>
      </c>
      <c r="G33" s="72" t="s">
        <v>55</v>
      </c>
      <c r="H33" s="72" t="s">
        <v>99</v>
      </c>
    </row>
    <row r="34" spans="1:8" ht="276" x14ac:dyDescent="0.3">
      <c r="A34" s="73">
        <v>1</v>
      </c>
      <c r="B34" s="73" t="s">
        <v>116</v>
      </c>
      <c r="C34" s="73" t="s">
        <v>117</v>
      </c>
      <c r="D34" s="73" t="s">
        <v>5</v>
      </c>
      <c r="E34" s="73">
        <v>1</v>
      </c>
      <c r="F34" s="73" t="s">
        <v>113</v>
      </c>
      <c r="G34" s="73">
        <v>1</v>
      </c>
      <c r="H34" s="73" t="s">
        <v>104</v>
      </c>
    </row>
    <row r="35" spans="1:8" ht="55.2" x14ac:dyDescent="0.3">
      <c r="A35" s="73">
        <v>2</v>
      </c>
      <c r="B35" s="73" t="s">
        <v>114</v>
      </c>
      <c r="C35" s="73" t="s">
        <v>118</v>
      </c>
      <c r="D35" s="73" t="s">
        <v>6</v>
      </c>
      <c r="E35" s="73">
        <v>1</v>
      </c>
      <c r="F35" s="73" t="s">
        <v>113</v>
      </c>
      <c r="G35" s="73">
        <v>1</v>
      </c>
      <c r="H35" s="73" t="s">
        <v>104</v>
      </c>
    </row>
    <row r="36" spans="1:8" x14ac:dyDescent="0.3">
      <c r="A36" s="118" t="s">
        <v>109</v>
      </c>
      <c r="B36" s="118"/>
      <c r="C36" s="118"/>
      <c r="D36" s="118"/>
      <c r="E36" s="118"/>
      <c r="F36" s="118"/>
      <c r="G36" s="118"/>
      <c r="H36" s="118"/>
    </row>
    <row r="37" spans="1:8" x14ac:dyDescent="0.3">
      <c r="A37" s="120" t="s">
        <v>110</v>
      </c>
      <c r="B37" s="120"/>
      <c r="C37" s="120"/>
      <c r="D37" s="120">
        <v>1</v>
      </c>
      <c r="E37" s="120"/>
      <c r="F37" s="120"/>
      <c r="G37" s="120"/>
      <c r="H37" s="120"/>
    </row>
    <row r="38" spans="1:8" ht="41.4" x14ac:dyDescent="0.3">
      <c r="A38" s="72" t="s">
        <v>0</v>
      </c>
      <c r="B38" s="72" t="s">
        <v>98</v>
      </c>
      <c r="C38" s="72" t="s">
        <v>9</v>
      </c>
      <c r="D38" s="72" t="s">
        <v>2</v>
      </c>
      <c r="E38" s="72" t="s">
        <v>56</v>
      </c>
      <c r="F38" s="72" t="s">
        <v>57</v>
      </c>
      <c r="G38" s="72" t="s">
        <v>55</v>
      </c>
      <c r="H38" s="72" t="s">
        <v>99</v>
      </c>
    </row>
    <row r="39" spans="1:8" ht="82.8" x14ac:dyDescent="0.3">
      <c r="A39" s="73">
        <v>1</v>
      </c>
      <c r="B39" s="73" t="s">
        <v>119</v>
      </c>
      <c r="C39" s="73" t="s">
        <v>120</v>
      </c>
      <c r="D39" s="73" t="s">
        <v>10</v>
      </c>
      <c r="E39" s="73">
        <v>1</v>
      </c>
      <c r="F39" s="73" t="s">
        <v>113</v>
      </c>
      <c r="G39" s="73">
        <v>1</v>
      </c>
      <c r="H39" s="73" t="s">
        <v>104</v>
      </c>
    </row>
    <row r="40" spans="1:8" ht="55.2" x14ac:dyDescent="0.3">
      <c r="A40" s="73">
        <v>2</v>
      </c>
      <c r="B40" s="73" t="s">
        <v>114</v>
      </c>
      <c r="C40" s="73" t="s">
        <v>118</v>
      </c>
      <c r="D40" s="73" t="s">
        <v>6</v>
      </c>
      <c r="E40" s="73">
        <v>1</v>
      </c>
      <c r="F40" s="73" t="s">
        <v>113</v>
      </c>
      <c r="G40" s="73">
        <v>1</v>
      </c>
      <c r="H40" s="73" t="s">
        <v>104</v>
      </c>
    </row>
    <row r="41" spans="1:8" ht="27.6" x14ac:dyDescent="0.3">
      <c r="A41" s="73">
        <v>3</v>
      </c>
      <c r="B41" s="73" t="s">
        <v>121</v>
      </c>
      <c r="C41" s="73" t="s">
        <v>122</v>
      </c>
      <c r="D41" s="73" t="s">
        <v>6</v>
      </c>
      <c r="E41" s="73">
        <v>1</v>
      </c>
      <c r="F41" s="73" t="s">
        <v>113</v>
      </c>
      <c r="G41" s="73">
        <v>1</v>
      </c>
      <c r="H41" s="73" t="s">
        <v>104</v>
      </c>
    </row>
    <row r="42" spans="1:8" x14ac:dyDescent="0.3">
      <c r="A42" s="118" t="s">
        <v>14</v>
      </c>
      <c r="B42" s="118"/>
      <c r="C42" s="118"/>
      <c r="D42" s="118"/>
      <c r="E42" s="118"/>
      <c r="F42" s="118"/>
      <c r="G42" s="118"/>
      <c r="H42" s="118"/>
    </row>
    <row r="43" spans="1:8" ht="41.4" x14ac:dyDescent="0.3">
      <c r="A43" s="72" t="s">
        <v>0</v>
      </c>
      <c r="B43" s="72" t="s">
        <v>98</v>
      </c>
      <c r="C43" s="72" t="s">
        <v>9</v>
      </c>
      <c r="D43" s="119" t="s">
        <v>2</v>
      </c>
      <c r="E43" s="119"/>
      <c r="F43" s="119"/>
      <c r="G43" s="72" t="s">
        <v>55</v>
      </c>
      <c r="H43" s="72" t="s">
        <v>99</v>
      </c>
    </row>
    <row r="44" spans="1:8" ht="69" x14ac:dyDescent="0.3">
      <c r="A44" s="73">
        <v>1</v>
      </c>
      <c r="B44" s="73" t="s">
        <v>123</v>
      </c>
      <c r="C44" s="73" t="s">
        <v>124</v>
      </c>
      <c r="D44" s="117" t="s">
        <v>5</v>
      </c>
      <c r="E44" s="117"/>
      <c r="F44" s="117"/>
      <c r="G44" s="73">
        <v>1</v>
      </c>
      <c r="H44" s="73" t="s">
        <v>104</v>
      </c>
    </row>
    <row r="45" spans="1:8" ht="82.8" x14ac:dyDescent="0.3">
      <c r="A45" s="73">
        <v>2</v>
      </c>
      <c r="B45" s="73" t="s">
        <v>125</v>
      </c>
      <c r="C45" s="73" t="s">
        <v>126</v>
      </c>
      <c r="D45" s="117" t="s">
        <v>6</v>
      </c>
      <c r="E45" s="117"/>
      <c r="F45" s="117"/>
      <c r="G45" s="73">
        <v>1</v>
      </c>
      <c r="H45" s="73" t="s">
        <v>104</v>
      </c>
    </row>
    <row r="46" spans="1:8" x14ac:dyDescent="0.3">
      <c r="A46" s="118" t="s">
        <v>13</v>
      </c>
      <c r="B46" s="118"/>
      <c r="C46" s="118"/>
      <c r="D46" s="118"/>
      <c r="E46" s="118"/>
      <c r="F46" s="118"/>
      <c r="G46" s="118"/>
      <c r="H46" s="118"/>
    </row>
    <row r="47" spans="1:8" ht="41.4" x14ac:dyDescent="0.3">
      <c r="A47" s="72" t="s">
        <v>0</v>
      </c>
      <c r="B47" s="72" t="s">
        <v>98</v>
      </c>
      <c r="C47" s="72" t="s">
        <v>9</v>
      </c>
      <c r="D47" s="119" t="s">
        <v>2</v>
      </c>
      <c r="E47" s="119"/>
      <c r="F47" s="119"/>
      <c r="G47" s="72" t="s">
        <v>55</v>
      </c>
      <c r="H47" s="72" t="s">
        <v>99</v>
      </c>
    </row>
    <row r="48" spans="1:8" ht="82.8" x14ac:dyDescent="0.3">
      <c r="A48" s="73">
        <v>1</v>
      </c>
      <c r="B48" s="73" t="s">
        <v>19</v>
      </c>
      <c r="C48" s="73" t="s">
        <v>127</v>
      </c>
      <c r="D48" s="117" t="s">
        <v>8</v>
      </c>
      <c r="E48" s="117"/>
      <c r="F48" s="117"/>
      <c r="G48" s="73">
        <v>1</v>
      </c>
      <c r="H48" s="73" t="s">
        <v>101</v>
      </c>
    </row>
    <row r="49" spans="1:8" ht="55.2" x14ac:dyDescent="0.3">
      <c r="A49" s="73">
        <v>2</v>
      </c>
      <c r="B49" s="73" t="s">
        <v>20</v>
      </c>
      <c r="C49" s="73" t="s">
        <v>128</v>
      </c>
      <c r="D49" s="117" t="s">
        <v>8</v>
      </c>
      <c r="E49" s="117"/>
      <c r="F49" s="117"/>
      <c r="G49" s="73">
        <v>1</v>
      </c>
      <c r="H49" s="73" t="s">
        <v>101</v>
      </c>
    </row>
  </sheetData>
  <mergeCells count="45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23:F23"/>
    <mergeCell ref="D24:F24"/>
    <mergeCell ref="D25:F25"/>
    <mergeCell ref="A26:H26"/>
    <mergeCell ref="A27:C27"/>
    <mergeCell ref="D27:H27"/>
    <mergeCell ref="A31:H31"/>
    <mergeCell ref="A32:C32"/>
    <mergeCell ref="D32:H32"/>
    <mergeCell ref="A36:H36"/>
    <mergeCell ref="A37:C37"/>
    <mergeCell ref="D37:H37"/>
    <mergeCell ref="D48:F48"/>
    <mergeCell ref="D49:F49"/>
    <mergeCell ref="A42:H42"/>
    <mergeCell ref="D43:F43"/>
    <mergeCell ref="D44:F44"/>
    <mergeCell ref="D45:F45"/>
    <mergeCell ref="A46:H46"/>
    <mergeCell ref="D47:F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" sqref="B2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72</v>
      </c>
    </row>
    <row r="7" spans="1:1" ht="15.6" x14ac:dyDescent="0.3">
      <c r="A7" s="9" t="s">
        <v>77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2026-03-26T11:41:58Z</dcterms:modified>
</cp:coreProperties>
</file>