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D40CAD8-0ACC-4EE0-A128-44FA245D90F6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зона'!$A$1:$H$25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5" i="6"/>
  <c r="G44" i="6"/>
  <c r="G43" i="6"/>
  <c r="G42" i="6"/>
  <c r="G41" i="6"/>
  <c r="G6" i="10"/>
  <c r="G18" i="10"/>
  <c r="G5" i="10"/>
  <c r="G4" i="10"/>
  <c r="G17" i="10"/>
  <c r="G19" i="10"/>
  <c r="G20" i="10"/>
  <c r="G14" i="10"/>
  <c r="G22" i="10"/>
  <c r="G12" i="10"/>
  <c r="G3" i="10"/>
  <c r="G8" i="10"/>
  <c r="G23" i="10"/>
  <c r="G2" i="10"/>
  <c r="G7" i="10"/>
  <c r="G15" i="10"/>
  <c r="G9" i="10"/>
  <c r="G21" i="10"/>
  <c r="G10" i="10"/>
  <c r="G11" i="10"/>
  <c r="G13" i="10"/>
  <c r="G16" i="10"/>
  <c r="G24" i="10"/>
  <c r="G3" i="11"/>
  <c r="G4" i="11"/>
  <c r="G5" i="11"/>
  <c r="G2" i="11"/>
  <c r="G2" i="12"/>
  <c r="G4" i="12"/>
  <c r="G5" i="12"/>
  <c r="G4" i="13"/>
  <c r="G3" i="13"/>
  <c r="C9" i="14"/>
  <c r="J1" i="8"/>
  <c r="G25" i="10" l="1"/>
  <c r="G6" i="11"/>
  <c r="G3" i="12"/>
  <c r="G2" i="13"/>
  <c r="G57" i="6"/>
  <c r="G55" i="6" l="1"/>
</calcChain>
</file>

<file path=xl/sharedStrings.xml><?xml version="1.0" encoding="utf-8"?>
<sst xmlns="http://schemas.openxmlformats.org/spreadsheetml/2006/main" count="623" uniqueCount="178">
  <si>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</si>
  <si>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</si>
  <si>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</si>
  <si>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</si>
  <si>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</si>
  <si>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</si>
  <si>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</si>
  <si>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</si>
  <si>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</si>
  <si>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</si>
  <si>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</si>
  <si>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</si>
  <si>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</si>
  <si>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</si>
  <si>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</si>
  <si>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</si>
  <si>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</si>
  <si>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</si>
  <si>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</si>
  <si>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</si>
  <si>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</si>
  <si>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</si>
  <si>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</si>
  <si>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</si>
  <si>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</si>
  <si>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</si>
  <si>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</si>
  <si>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</si>
  <si>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</si>
  <si>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</si>
  <si>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</si>
  <si>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</si>
  <si>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</si>
  <si>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</si>
  <si>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</si>
  <si>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</si>
  <si>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</si>
  <si>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</si>
  <si>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</si>
  <si>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</si>
  <si>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</si>
  <si>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</si>
  <si>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</si>
  <si>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</si>
  <si>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</si>
  <si>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</si>
  <si>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</si>
  <si>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</si>
  <si>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</si>
  <si>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</si>
  <si>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</si>
  <si>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</si>
  <si>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</si>
  <si>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</si>
  <si>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</si>
  <si>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</si>
  <si>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</si>
  <si>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</si>
  <si>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</si>
  <si>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</si>
  <si>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</si>
  <si>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</si>
  <si>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</si>
  <si>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</si>
  <si>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</si>
  <si>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</si>
  <si>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</si>
  <si>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</si>
  <si>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</si>
  <si>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</si>
  <si>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</si>
  <si>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</si>
  <si>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</si>
  <si>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</si>
  <si>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</si>
  <si>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</si>
  <si>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</si>
  <si>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</si>
  <si>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Машиностроение</t>
  </si>
  <si>
    <t>Архангельская область</t>
  </si>
  <si>
    <t>ГБПОУ Архангельской области «Техникум судостроения и машиностроения»</t>
  </si>
  <si>
    <t>«Судомонтажные и трубопроводные работы»</t>
  </si>
  <si>
    <t>15.01.05 Сварщик (ручной и частично механизированной сварки (наплавки)
15.01.35 Мастер слесарных работ
08.01.29 Мастер по ремонту и обслуживанию инженерных систем жилищно-коммунального хозяйства
26.01.01 Судостроитель-судоремонтник металлических судов
26.01.03 Слесарь-монтажник судовой</t>
  </si>
  <si>
    <t>Судомонтажные и трубопроводные работы</t>
  </si>
  <si>
    <t>Инфраструктурный лист для оснащения образовательно-производственного центра (кластера)</t>
  </si>
  <si>
    <t>в сфере Машиностроение, Архангельская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</si>
  <si>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</si>
  <si>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Архангельской области «Техникум судостроения и машиностроения»</t>
  </si>
  <si>
    <t xml:space="preserve">Адрес базовой образовательной организации: </t>
  </si>
  <si>
    <t>Северодвинск Карла Маркса Дом: 34</t>
  </si>
  <si>
    <t>Адрес размещения зоны по виду работ:</t>
  </si>
  <si>
    <t>Площадь зоны: 235 кв.м.</t>
  </si>
  <si>
    <t>Освещение: Верхнее искусственное освещение (не менее 300 люкс)</t>
  </si>
  <si>
    <t>Интернет: Подключение к 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</si>
  <si>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</si>
  <si>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Не требуется</t>
  </si>
  <si>
    <t>Покрытие пола: наливной бетонный пол, либо керамическая плитка на 212,6 м2 и чугунная плита на 22,8 м2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</si>
  <si>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</si>
  <si>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</si>
  <si>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</si>
  <si>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</si>
  <si>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Шкаф инструментальный</t>
  </si>
  <si>
    <t>Металл габаритные размеры не менее  1800х850х400мм</t>
  </si>
  <si>
    <t>РБ</t>
  </si>
  <si>
    <t>Шкаф для технической литературы</t>
  </si>
  <si>
    <t>ЛДСП, для документов габаритные размеры не менее 740х300х1700мм</t>
  </si>
  <si>
    <t>Станок трубогибочный с числовым программным управлением</t>
  </si>
  <si>
    <t>Габаритные размеры: не менее 1600х2235х2120мм, масса: до 4000 кг., мощность не менее 2х2,5 кВт.,  система чпу.</t>
  </si>
  <si>
    <t>ФБ</t>
  </si>
  <si>
    <t>Станок вертикально – сверлильный</t>
  </si>
  <si>
    <t>Ø сверления до 20 мм, габаритные размеры 320х360мм, максимальные обороты 2800 об/мин, мощность 1,5 кВт</t>
  </si>
  <si>
    <t>В наличии</t>
  </si>
  <si>
    <t>Сварочный позиционер</t>
  </si>
  <si>
    <t>Грузоподъемность - до 10 кг., угол наклона от 0 до 90 градусов, высота не более 220мм, масса до10 кг.</t>
  </si>
  <si>
    <t>Сварочный инвертор-полуавтомат</t>
  </si>
  <si>
    <t>Тип сварки – полуавтоматическая сварка, сварочный ток – 20-320 А, напряжение – 320- 460 В, диаметр проволоки – 0,8-1,2 мм, мощность не менее – 12 кВА, тип тока – постоянный.</t>
  </si>
  <si>
    <t>Стол разметочный с плитой</t>
  </si>
  <si>
    <t>габаритные размеры: не менее 1400х800х750 мм,  отверстия – до 26 мм, вес – до 400 кг, материал – сталь.</t>
  </si>
  <si>
    <t>Насос опрессовочный с оснасткой</t>
  </si>
  <si>
    <t>Объем бака - не менее 10 л., испытательное давление до 50 бар, габаритные размеры не менее 500х160х290мм, вес 8 кг.</t>
  </si>
  <si>
    <t>Станок трубогибочный</t>
  </si>
  <si>
    <t>Сеть 380 В, Угол изгиба до 180 градусов, мощность до 4 кВт, вес до 250 кг. габаритные размеры не менее 1000х600х900мм</t>
  </si>
  <si>
    <t>Лазерный нутромер</t>
  </si>
  <si>
    <t>Тип цифровой, нижний предел измерений 50 мм, верхний предел измерений 160 мм, материал металл.</t>
  </si>
  <si>
    <t>Домкрат гидравлический</t>
  </si>
  <si>
    <t>грузоподъемность до 20т.</t>
  </si>
  <si>
    <t>Талрепы</t>
  </si>
  <si>
    <t>грузоподъемность  до 10т.</t>
  </si>
  <si>
    <t>Механическая таль</t>
  </si>
  <si>
    <t>грузоподъемность  до 3,2т.</t>
  </si>
  <si>
    <t>Защитные ограждения</t>
  </si>
  <si>
    <t>металлические стойки с виниловым экраном. габариты не менее 2000х3000х2000мм</t>
  </si>
  <si>
    <t>Симулятор слесаря монтажника</t>
  </si>
  <si>
    <t>Монитор с разрешением 1920х1080, размерами не менее 500х400х100мм
Системный блок: (процессор 2-х ядерный 1,4ГГц, видеокарта, бессрочная лицензия)
габаритными размерами не менее 500х500х150мм
ПО для ПК, позволяющее изучить конструкцию и принцип работы различных приборов и технологических установок.</t>
  </si>
  <si>
    <t>металлический каркас, фанера габариты не менее
38 x 47 x 38-46 см, масса не более 7 кг.</t>
  </si>
  <si>
    <t>Станок точильно-шлифовальный</t>
  </si>
  <si>
    <t>Мощность двигателя не менее 2 кВт., диаметр круга не менее 300 мм.
габариты не менее 600х700х1220мм</t>
  </si>
  <si>
    <t>Стенд-тренажер «Монтаж и испытание трубопроводных соединений, ремонт трубопроводов»</t>
  </si>
  <si>
    <t>Масса не более 90 кг., электропитание 220 в, мощность не менее 1,5 кВт
не менее 900х1700х600 мм.</t>
  </si>
  <si>
    <t>Стенд-тренажер "Монтаж элементов арматуры"</t>
  </si>
  <si>
    <t>Габаритные размеры в упаковке, мм (не более): 2000*1000*500
Габаритные размеры в собранном
виде, мм (не более): 2500*1500*1500
Вес, кг (не более) 170</t>
  </si>
  <si>
    <t>Стенд для монтажа судового оборудования</t>
  </si>
  <si>
    <t>Габаритные размеры в упаковке, мм (не более): 2000*1000*500
Вес, кг (не более) 500</t>
  </si>
  <si>
    <t>Комплект имитаторов судового оборудования</t>
  </si>
  <si>
    <t>Габаритные размеры в собранном
виде, мм (не более): 1000*500*500
Вес, кг (не более) 50.</t>
  </si>
  <si>
    <t>Комплект корабельных амортизаторов</t>
  </si>
  <si>
    <t>Амортизаторы корабельные многоэлементные АКМ на нагрузку 4 кН (400 кгс), 8 кН (800 кгс), 12 кН (1200 кгс), 17 кН (1700 кгс), изготовленные на основе резинометаллических элементов ЭСА-100.
габариты не менее 90х145х60мм</t>
  </si>
  <si>
    <t>Стенд чугунный (напольный)</t>
  </si>
  <si>
    <t>чугунная плита для сборки трубопроводных конструкций толщиной не менее 30 мм и площадью не менее 22 кв.м2.</t>
  </si>
  <si>
    <t>Кран-балка электрическая</t>
  </si>
  <si>
    <t>Характеристики не менее:
грузоподъёмность: 1т
Диаметр троса: 8мм
Мощность двигателя: 0.5 кВт
Высота подъема 2м.</t>
  </si>
  <si>
    <t>Рабочее место учащегося</t>
  </si>
  <si>
    <t xml:space="preserve">Количество рабочих мест: </t>
  </si>
  <si>
    <t>Стол сборочно-сварочный с пазами</t>
  </si>
  <si>
    <t>габаритные размеры: не менее 1100х700х750 мм,  толщина – до 10мм, вес – до 200 кг, материал – сталь</t>
  </si>
  <si>
    <t>шт. (на 2 раб. места)</t>
  </si>
  <si>
    <t>Верстак с тисками</t>
  </si>
  <si>
    <t>Верстак:
Габариты: не менее 1000х650х850мм
Вес: не более 99 кг
Столешница - металл не менее 6мм
Тиски слесарные:
ширина губок не менее 125мм
возможность разворот на 360 гр.
Рабочий ход не менее 120мм
глубина рабочего пространства - не менее 120 мм
усилие зажима не менее 1500кг/см</t>
  </si>
  <si>
    <t>Машинка шлифовальная (УШМ)</t>
  </si>
  <si>
    <t>Макс. диаметр диска не менее 125 мм, потребляемая мощность  до 1500 вт., диаметр посадочного отверстия 22.2 мм</t>
  </si>
  <si>
    <t>Лазерный нивелир</t>
  </si>
  <si>
    <t>Точность 0,1 мм, дальность построения не менее 30 м, угол вертикальной развертки 360°, угол горизонтальной развертки 360°</t>
  </si>
  <si>
    <t>Квадранты оптические</t>
  </si>
  <si>
    <t>Предел допускаемой погрешности квадранта ±0,5, диапазон измерения углов ±0-90°, цена деления шкалы основного уровня 25 (делений угломера)</t>
  </si>
  <si>
    <t>Компьютерный стол</t>
  </si>
  <si>
    <t>ЛДСП, габариты не менее 1200х750х600мм, полки не менее 2 шт</t>
  </si>
  <si>
    <t>Стул-кресло</t>
  </si>
  <si>
    <t>регулируемый по высоте, металлический каркас, тканевое покрытие сидения, черного цвета.</t>
  </si>
  <si>
    <t>Персональный компьютер</t>
  </si>
  <si>
    <t>Процессор не менее 4х ядер и 8 потоков, не ниже 13го поколение., не менее 16gb DDR4, SSD 256Gb, Монитор не менее 24'', Клавиатура, Мышь.</t>
  </si>
  <si>
    <t>Интерактивная панель</t>
  </si>
  <si>
    <t>не менее "75" дюймов, не менее 3840x2160 (4K), 
угол обзора  не менее 178° кол-во касаний не менее 20. ЦПУ: не менее 4 ядер, частота не менее 1.9ГГц,
ОЗУ: не менее 8ГБ DDR4,
ПЗУ: не менее 128ГБ.</t>
  </si>
  <si>
    <t>Гигиенические салфетки (Сайф 16х14 №10);
Фиксирующий пластырь (1х500 тканевая основа, катушка);
Пластыри-пластинки разных размеров
Стерильные самоклеящиеся повязки на рану разных размеров (10х6 №1);
Гидроактивные пластыри для покрытия царапин и ссадин (6х10 №1);
Гидроактивные ожоговые пластыри;
Стерильные марлевые бинты (6х10 №1);
Гемостатические повязки (Губка гемостатическая 50х50 №1);
Стерильные марлевые/нетканые салфетки разных размеров;
Эластичные фиксирующие бинты (1,5х10 №1);</t>
  </si>
  <si>
    <t>порошковый, с индикатором давления,  ручной, с длиной струи 3 метра.</t>
  </si>
  <si>
    <t>углекислотный, с индикатором давления,  ручной, с длиной струи 3 метра.</t>
  </si>
  <si>
    <t>Базовая часть</t>
  </si>
  <si>
    <t>08.01.29 Мастер по ремонту и обслуживанию инженерных систем жилищно-коммунального хозяйства
15.01.05 Сварщик (ручной и частично механизированной сварки (наплавки)
15.01.35 Мастер слесарных работ
26.01.01 Судостроитель-судоремонтник металлических судов
26.01.03 Слесарь-монтажник судовой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</si>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</sst>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5" borderId="16" xfId="0" applyFont="1" applyFill="1" applyBorder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9" fillId="0" borderId="3" xfId="5" applyFont="1" applyFill="1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27" fillId="0" borderId="7" xfId="0" applyFont="1" applyBorder="1" applyAlignment="1">
      <alignment horizontal="left" vertical="center" wrapText="1"/>
    </xf>
    <xf numFmtId="0" fontId="34" fillId="11" borderId="19" xfId="0" applyFont="1" applyFill="1" applyBorder="1" applyAlignment="1">
      <alignment horizontal="left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justify" wrapText="1"/>
    </xf>
    <xf numFmtId="0" fontId="33" fillId="12" borderId="19" xfId="0" applyFont="1" applyFill="1" applyBorder="1" applyAlignment="1">
      <alignment horizontal="center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12" borderId="19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1" borderId="19" xfId="0" applyFont="1" applyFill="1" applyBorder="1" applyAlignment="1">
      <alignment horizontal="left" vertical="justify" wrapText="1"/>
    </xf>
    <xf numFmtId="0" fontId="30" fillId="10" borderId="17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vertical="center" wrapText="1"/>
    </xf>
    <xf numFmtId="0" fontId="33" fillId="5" borderId="19" xfId="0" applyFont="1" applyFill="1" applyBorder="1" applyAlignment="1">
      <alignment vertical="center" wrapText="1"/>
    </xf>
    <xf numFmtId="0" fontId="33" fillId="0" borderId="20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3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1" t="s">
        <v>177</v>
      </c>
      <c r="B1" s="131"/>
      <c r="C1" s="131"/>
      <c r="D1" s="131"/>
      <c r="E1" s="131"/>
      <c r="F1" s="131"/>
      <c r="G1" s="131"/>
    </row>
    <row r="2" spans="1:7" ht="21" x14ac:dyDescent="0.3">
      <c r="A2" s="20" t="s">
        <v>45</v>
      </c>
      <c r="B2" s="19" t="s">
        <v>46</v>
      </c>
      <c r="C2" s="92" t="s">
        <v>83</v>
      </c>
      <c r="D2" s="92"/>
      <c r="E2" s="92"/>
      <c r="F2" s="92"/>
      <c r="G2" s="92"/>
    </row>
    <row r="3" spans="1:7" ht="18" x14ac:dyDescent="0.35">
      <c r="A3" s="93" t="s">
        <v>47</v>
      </c>
      <c r="B3" s="94"/>
      <c r="C3" s="95">
        <f>D39</f>
        <v>12</v>
      </c>
      <c r="D3" s="95"/>
      <c r="E3" s="95"/>
      <c r="F3" s="95"/>
      <c r="G3" s="95"/>
    </row>
    <row r="4" spans="1:7" ht="82.2" customHeight="1" x14ac:dyDescent="0.3">
      <c r="A4" s="96" t="s">
        <v>48</v>
      </c>
      <c r="B4" s="97"/>
      <c r="C4" s="98" t="s">
        <v>176</v>
      </c>
      <c r="D4" s="98"/>
      <c r="E4" s="98"/>
      <c r="F4" s="98"/>
      <c r="G4" s="98"/>
    </row>
    <row r="5" spans="1:7" ht="14.4" x14ac:dyDescent="0.3">
      <c r="A5" s="90" t="s">
        <v>12</v>
      </c>
      <c r="B5" s="91"/>
      <c r="C5" s="91"/>
      <c r="D5" s="91"/>
      <c r="E5" s="91"/>
      <c r="F5" s="91"/>
      <c r="G5" s="91"/>
    </row>
    <row r="6" spans="1:7" ht="14.4" x14ac:dyDescent="0.3">
      <c r="A6" s="88" t="s">
        <v>49</v>
      </c>
      <c r="B6" s="89"/>
      <c r="C6" s="89"/>
      <c r="D6" s="89"/>
      <c r="E6" s="89"/>
      <c r="F6" s="89"/>
      <c r="G6" s="89"/>
    </row>
    <row r="7" spans="1:7" ht="14.4" x14ac:dyDescent="0.3">
      <c r="A7" s="88" t="s">
        <v>50</v>
      </c>
      <c r="B7" s="89"/>
      <c r="C7" s="89"/>
      <c r="D7" s="89"/>
      <c r="E7" s="89"/>
      <c r="F7" s="89"/>
      <c r="G7" s="89"/>
    </row>
    <row r="8" spans="1:7" ht="14.4" x14ac:dyDescent="0.3">
      <c r="A8" s="88" t="s">
        <v>51</v>
      </c>
      <c r="B8" s="89"/>
      <c r="C8" s="89"/>
      <c r="D8" s="89"/>
      <c r="E8" s="89"/>
      <c r="F8" s="89"/>
      <c r="G8" s="89"/>
    </row>
    <row r="9" spans="1:7" ht="14.4" x14ac:dyDescent="0.3">
      <c r="A9" s="88" t="s">
        <v>52</v>
      </c>
      <c r="B9" s="89"/>
      <c r="C9" s="89"/>
      <c r="D9" s="89"/>
      <c r="E9" s="89"/>
      <c r="F9" s="89"/>
      <c r="G9" s="89"/>
    </row>
    <row r="10" spans="1:7" ht="14.4" x14ac:dyDescent="0.3">
      <c r="A10" s="88" t="s">
        <v>53</v>
      </c>
      <c r="B10" s="89"/>
      <c r="C10" s="89"/>
      <c r="D10" s="89"/>
      <c r="E10" s="89"/>
      <c r="F10" s="89"/>
      <c r="G10" s="89"/>
    </row>
    <row r="11" spans="1:7" ht="14.4" x14ac:dyDescent="0.3">
      <c r="A11" s="88" t="s">
        <v>54</v>
      </c>
      <c r="B11" s="89"/>
      <c r="C11" s="89"/>
      <c r="D11" s="89"/>
      <c r="E11" s="89"/>
      <c r="F11" s="89"/>
      <c r="G11" s="89"/>
    </row>
    <row r="12" spans="1:7" ht="14.4" x14ac:dyDescent="0.3">
      <c r="A12" s="88" t="s">
        <v>55</v>
      </c>
      <c r="B12" s="89"/>
      <c r="C12" s="89"/>
      <c r="D12" s="89"/>
      <c r="E12" s="89"/>
      <c r="F12" s="89"/>
      <c r="G12" s="89"/>
    </row>
    <row r="13" spans="1:7" ht="14.4" x14ac:dyDescent="0.3">
      <c r="A13" s="103" t="s">
        <v>18</v>
      </c>
      <c r="B13" s="104"/>
      <c r="C13" s="104"/>
      <c r="D13" s="104"/>
      <c r="E13" s="104"/>
      <c r="F13" s="104"/>
      <c r="G13" s="104"/>
    </row>
    <row r="14" spans="1:7" ht="17.399999999999999" x14ac:dyDescent="0.3">
      <c r="A14" s="105" t="s">
        <v>11</v>
      </c>
      <c r="B14" s="106"/>
      <c r="C14" s="106"/>
      <c r="D14" s="106"/>
      <c r="E14" s="102"/>
      <c r="F14" s="102"/>
      <c r="G14" s="106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10" t="s">
        <v>40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46" t="s">
        <v>27</v>
      </c>
      <c r="C17" s="47" t="s">
        <v>15</v>
      </c>
      <c r="D17" s="25" t="s">
        <v>5</v>
      </c>
      <c r="E17" s="35"/>
      <c r="F17" s="36"/>
      <c r="G17" s="30">
        <v>1</v>
      </c>
    </row>
    <row r="18" spans="1:7" s="28" customFormat="1" ht="31.2" x14ac:dyDescent="0.3">
      <c r="A18" s="48">
        <v>3</v>
      </c>
      <c r="B18" s="76" t="s">
        <v>104</v>
      </c>
      <c r="C18" s="47" t="s">
        <v>15</v>
      </c>
      <c r="D18" s="9" t="s">
        <v>6</v>
      </c>
      <c r="E18" s="35"/>
      <c r="F18" s="36"/>
      <c r="G18" s="30">
        <v>1</v>
      </c>
    </row>
    <row r="19" spans="1:7" s="28" customFormat="1" ht="31.2" x14ac:dyDescent="0.3">
      <c r="A19" s="48">
        <v>4</v>
      </c>
      <c r="B19" s="76" t="s">
        <v>101</v>
      </c>
      <c r="C19" s="47" t="s">
        <v>15</v>
      </c>
      <c r="D19" s="9" t="s">
        <v>6</v>
      </c>
      <c r="E19" s="35"/>
      <c r="F19" s="36"/>
      <c r="G19" s="30">
        <v>1</v>
      </c>
    </row>
    <row r="20" spans="1:7" s="28" customFormat="1" ht="31.2" x14ac:dyDescent="0.3">
      <c r="A20" s="48">
        <v>5</v>
      </c>
      <c r="B20" s="76" t="s">
        <v>124</v>
      </c>
      <c r="C20" s="47" t="s">
        <v>15</v>
      </c>
      <c r="D20" s="9" t="s">
        <v>10</v>
      </c>
      <c r="E20" s="35"/>
      <c r="F20" s="36"/>
      <c r="G20" s="30">
        <v>1</v>
      </c>
    </row>
    <row r="21" spans="1:7" s="28" customFormat="1" ht="31.2" x14ac:dyDescent="0.3">
      <c r="A21" s="48">
        <v>6</v>
      </c>
      <c r="B21" s="76" t="s">
        <v>130</v>
      </c>
      <c r="C21" s="47" t="s">
        <v>15</v>
      </c>
      <c r="D21" s="9" t="s">
        <v>10</v>
      </c>
      <c r="E21" s="35"/>
      <c r="F21" s="36"/>
      <c r="G21" s="30">
        <v>1</v>
      </c>
    </row>
    <row r="22" spans="1:7" s="28" customFormat="1" ht="31.2" x14ac:dyDescent="0.3">
      <c r="A22" s="48">
        <v>7</v>
      </c>
      <c r="B22" s="76" t="s">
        <v>143</v>
      </c>
      <c r="C22" s="47" t="s">
        <v>15</v>
      </c>
      <c r="D22" s="9" t="s">
        <v>10</v>
      </c>
      <c r="E22" s="35"/>
      <c r="F22" s="36"/>
      <c r="G22" s="30">
        <v>1</v>
      </c>
    </row>
    <row r="23" spans="1:7" s="28" customFormat="1" ht="31.2" x14ac:dyDescent="0.3">
      <c r="A23" s="48">
        <v>8</v>
      </c>
      <c r="B23" s="76" t="s">
        <v>145</v>
      </c>
      <c r="C23" s="47" t="s">
        <v>15</v>
      </c>
      <c r="D23" s="9" t="s">
        <v>10</v>
      </c>
      <c r="E23" s="35"/>
      <c r="F23" s="36"/>
      <c r="G23" s="30">
        <v>1</v>
      </c>
    </row>
    <row r="24" spans="1:7" s="28" customFormat="1" ht="31.2" x14ac:dyDescent="0.3">
      <c r="A24" s="48">
        <v>9</v>
      </c>
      <c r="B24" s="76" t="s">
        <v>149</v>
      </c>
      <c r="C24" s="47" t="s">
        <v>15</v>
      </c>
      <c r="D24" s="9" t="s">
        <v>10</v>
      </c>
      <c r="E24" s="35"/>
      <c r="F24" s="36"/>
      <c r="G24" s="30">
        <v>1</v>
      </c>
    </row>
    <row r="25" spans="1:7" s="28" customFormat="1" ht="31.2" x14ac:dyDescent="0.3">
      <c r="A25" s="48">
        <v>10</v>
      </c>
      <c r="B25" s="76" t="s">
        <v>122</v>
      </c>
      <c r="C25" s="47" t="s">
        <v>15</v>
      </c>
      <c r="D25" s="9" t="s">
        <v>10</v>
      </c>
      <c r="E25" s="35"/>
      <c r="F25" s="36"/>
      <c r="G25" s="30">
        <v>1</v>
      </c>
    </row>
    <row r="26" spans="1:7" s="28" customFormat="1" ht="31.2" x14ac:dyDescent="0.3">
      <c r="A26" s="48">
        <v>11</v>
      </c>
      <c r="B26" s="76" t="s">
        <v>128</v>
      </c>
      <c r="C26" s="47" t="s">
        <v>15</v>
      </c>
      <c r="D26" s="9" t="s">
        <v>10</v>
      </c>
      <c r="E26" s="35"/>
      <c r="F26" s="36"/>
      <c r="G26" s="30">
        <v>1</v>
      </c>
    </row>
    <row r="27" spans="1:7" s="28" customFormat="1" ht="31.2" x14ac:dyDescent="0.3">
      <c r="A27" s="48">
        <v>12</v>
      </c>
      <c r="B27" s="76" t="s">
        <v>118</v>
      </c>
      <c r="C27" s="47" t="s">
        <v>15</v>
      </c>
      <c r="D27" s="9" t="s">
        <v>10</v>
      </c>
      <c r="E27" s="35"/>
      <c r="F27" s="36"/>
      <c r="G27" s="30">
        <v>1</v>
      </c>
    </row>
    <row r="28" spans="1:7" s="28" customFormat="1" ht="31.2" x14ac:dyDescent="0.3">
      <c r="A28" s="48">
        <v>13</v>
      </c>
      <c r="B28" s="76" t="s">
        <v>114</v>
      </c>
      <c r="C28" s="47" t="s">
        <v>15</v>
      </c>
      <c r="D28" s="9" t="s">
        <v>10</v>
      </c>
      <c r="E28" s="35"/>
      <c r="F28" s="36"/>
      <c r="G28" s="30">
        <v>1</v>
      </c>
    </row>
    <row r="29" spans="1:7" s="28" customFormat="1" ht="31.2" x14ac:dyDescent="0.3">
      <c r="A29" s="48">
        <v>14</v>
      </c>
      <c r="B29" s="76" t="s">
        <v>112</v>
      </c>
      <c r="C29" s="47" t="s">
        <v>15</v>
      </c>
      <c r="D29" s="9" t="s">
        <v>10</v>
      </c>
      <c r="E29" s="35"/>
      <c r="F29" s="36"/>
      <c r="G29" s="30">
        <v>1</v>
      </c>
    </row>
    <row r="30" spans="1:7" s="28" customFormat="1" ht="31.2" x14ac:dyDescent="0.3">
      <c r="A30" s="48">
        <v>15</v>
      </c>
      <c r="B30" s="76" t="s">
        <v>109</v>
      </c>
      <c r="C30" s="47" t="s">
        <v>15</v>
      </c>
      <c r="D30" s="9" t="s">
        <v>10</v>
      </c>
      <c r="E30" s="35"/>
      <c r="F30" s="36"/>
      <c r="G30" s="30">
        <v>1</v>
      </c>
    </row>
    <row r="31" spans="1:7" s="28" customFormat="1" ht="31.2" x14ac:dyDescent="0.3">
      <c r="A31" s="48">
        <v>16</v>
      </c>
      <c r="B31" s="76" t="s">
        <v>135</v>
      </c>
      <c r="C31" s="47" t="s">
        <v>15</v>
      </c>
      <c r="D31" s="9" t="s">
        <v>10</v>
      </c>
      <c r="E31" s="35"/>
      <c r="F31" s="36"/>
      <c r="G31" s="30">
        <v>1</v>
      </c>
    </row>
    <row r="32" spans="1:7" s="28" customFormat="1" ht="31.2" x14ac:dyDescent="0.3">
      <c r="A32" s="48">
        <v>17</v>
      </c>
      <c r="B32" s="76" t="s">
        <v>120</v>
      </c>
      <c r="C32" s="47" t="s">
        <v>15</v>
      </c>
      <c r="D32" s="9" t="s">
        <v>10</v>
      </c>
      <c r="E32" s="35"/>
      <c r="F32" s="36"/>
      <c r="G32" s="30">
        <v>1</v>
      </c>
    </row>
    <row r="33" spans="1:7" s="28" customFormat="1" ht="31.2" x14ac:dyDescent="0.3">
      <c r="A33" s="48">
        <v>18</v>
      </c>
      <c r="B33" s="76" t="s">
        <v>106</v>
      </c>
      <c r="C33" s="47" t="s">
        <v>15</v>
      </c>
      <c r="D33" s="9" t="s">
        <v>10</v>
      </c>
      <c r="E33" s="35"/>
      <c r="F33" s="36"/>
      <c r="G33" s="30">
        <v>1</v>
      </c>
    </row>
    <row r="34" spans="1:7" s="28" customFormat="1" ht="31.2" x14ac:dyDescent="0.3">
      <c r="A34" s="48">
        <v>19</v>
      </c>
      <c r="B34" s="76" t="s">
        <v>141</v>
      </c>
      <c r="C34" s="47" t="s">
        <v>15</v>
      </c>
      <c r="D34" s="9" t="s">
        <v>10</v>
      </c>
      <c r="E34" s="35"/>
      <c r="F34" s="36"/>
      <c r="G34" s="30">
        <v>1</v>
      </c>
    </row>
    <row r="35" spans="1:7" s="28" customFormat="1" ht="31.2" x14ac:dyDescent="0.3">
      <c r="A35" s="48">
        <v>20</v>
      </c>
      <c r="B35" s="76" t="s">
        <v>147</v>
      </c>
      <c r="C35" s="47" t="s">
        <v>15</v>
      </c>
      <c r="D35" s="9" t="s">
        <v>10</v>
      </c>
      <c r="E35" s="35"/>
      <c r="F35" s="36"/>
      <c r="G35" s="30">
        <v>1</v>
      </c>
    </row>
    <row r="36" spans="1:7" s="28" customFormat="1" ht="31.2" x14ac:dyDescent="0.3">
      <c r="A36" s="48">
        <v>21</v>
      </c>
      <c r="B36" s="76" t="s">
        <v>116</v>
      </c>
      <c r="C36" s="47" t="s">
        <v>15</v>
      </c>
      <c r="D36" s="9" t="s">
        <v>10</v>
      </c>
      <c r="E36" s="35"/>
      <c r="F36" s="36"/>
      <c r="G36" s="30">
        <v>1</v>
      </c>
    </row>
    <row r="37" spans="1:7" s="28" customFormat="1" ht="31.2" x14ac:dyDescent="0.3">
      <c r="A37" s="48">
        <v>22</v>
      </c>
      <c r="B37" s="76" t="s">
        <v>126</v>
      </c>
      <c r="C37" s="47" t="s">
        <v>15</v>
      </c>
      <c r="D37" s="9" t="s">
        <v>10</v>
      </c>
      <c r="E37" s="35"/>
      <c r="F37" s="36"/>
      <c r="G37" s="30">
        <v>1</v>
      </c>
    </row>
    <row r="38" spans="1:7" ht="17.399999999999999" x14ac:dyDescent="0.3">
      <c r="A38" s="110" t="s">
        <v>71</v>
      </c>
      <c r="B38" s="111"/>
      <c r="C38" s="111"/>
      <c r="D38" s="112">
        <v>1</v>
      </c>
      <c r="E38" s="112"/>
      <c r="F38" s="112"/>
      <c r="G38" s="112"/>
    </row>
    <row r="39" spans="1:7" x14ac:dyDescent="0.3">
      <c r="A39" s="107" t="s">
        <v>16</v>
      </c>
      <c r="B39" s="108"/>
      <c r="C39" s="108"/>
      <c r="D39" s="109">
        <v>12</v>
      </c>
      <c r="E39" s="109"/>
      <c r="F39" s="109"/>
      <c r="G39" s="109"/>
    </row>
    <row r="40" spans="1:7" s="28" customFormat="1" ht="46.8" x14ac:dyDescent="0.3">
      <c r="A40" s="26" t="s">
        <v>0</v>
      </c>
      <c r="B40" s="26" t="s">
        <v>1</v>
      </c>
      <c r="C40" s="26" t="s">
        <v>9</v>
      </c>
      <c r="D40" s="26" t="s">
        <v>2</v>
      </c>
      <c r="E40" s="26" t="s">
        <v>57</v>
      </c>
      <c r="F40" s="26" t="s">
        <v>58</v>
      </c>
      <c r="G40" s="26" t="s">
        <v>56</v>
      </c>
    </row>
    <row r="41" spans="1:7" ht="31.2" x14ac:dyDescent="0.3">
      <c r="A41" s="48">
        <v>1</v>
      </c>
      <c r="B41" s="76" t="s">
        <v>156</v>
      </c>
      <c r="C41" s="8" t="s">
        <v>15</v>
      </c>
      <c r="D41" s="9" t="s">
        <v>10</v>
      </c>
      <c r="E41" s="31">
        <v>1</v>
      </c>
      <c r="F41" s="31" t="s">
        <v>70</v>
      </c>
      <c r="G41" s="31">
        <f t="shared" ref="G41:G45" si="0">$D$39*E41/IF(F41="на 1 р.м.",1,IF(F41="на 2 р.м.",2,#VALUE!))</f>
        <v>6</v>
      </c>
    </row>
    <row r="42" spans="1:7" ht="31.2" x14ac:dyDescent="0.3">
      <c r="A42" s="48">
        <v>2</v>
      </c>
      <c r="B42" s="76" t="s">
        <v>162</v>
      </c>
      <c r="C42" s="8" t="s">
        <v>15</v>
      </c>
      <c r="D42" s="9" t="s">
        <v>10</v>
      </c>
      <c r="E42" s="31">
        <v>1</v>
      </c>
      <c r="F42" s="31" t="s">
        <v>70</v>
      </c>
      <c r="G42" s="31">
        <f t="shared" si="0"/>
        <v>6</v>
      </c>
    </row>
    <row r="43" spans="1:7" ht="31.2" x14ac:dyDescent="0.3">
      <c r="A43" s="48">
        <v>3</v>
      </c>
      <c r="B43" s="76" t="s">
        <v>160</v>
      </c>
      <c r="C43" s="8" t="s">
        <v>15</v>
      </c>
      <c r="D43" s="9" t="s">
        <v>10</v>
      </c>
      <c r="E43" s="31">
        <v>1</v>
      </c>
      <c r="F43" s="31" t="s">
        <v>70</v>
      </c>
      <c r="G43" s="31">
        <f t="shared" si="0"/>
        <v>6</v>
      </c>
    </row>
    <row r="44" spans="1:7" ht="31.2" x14ac:dyDescent="0.3">
      <c r="A44" s="48">
        <v>4</v>
      </c>
      <c r="B44" s="76" t="s">
        <v>158</v>
      </c>
      <c r="C44" s="8" t="s">
        <v>15</v>
      </c>
      <c r="D44" s="9" t="s">
        <v>10</v>
      </c>
      <c r="E44" s="31">
        <v>1</v>
      </c>
      <c r="F44" s="31" t="s">
        <v>70</v>
      </c>
      <c r="G44" s="31">
        <f t="shared" si="0"/>
        <v>6</v>
      </c>
    </row>
    <row r="45" spans="1:7" ht="31.2" x14ac:dyDescent="0.3">
      <c r="A45" s="48">
        <v>5</v>
      </c>
      <c r="B45" s="76" t="s">
        <v>153</v>
      </c>
      <c r="C45" s="8" t="s">
        <v>15</v>
      </c>
      <c r="D45" s="9" t="s">
        <v>10</v>
      </c>
      <c r="E45" s="31">
        <v>1</v>
      </c>
      <c r="F45" s="31" t="s">
        <v>70</v>
      </c>
      <c r="G45" s="31">
        <f t="shared" si="0"/>
        <v>6</v>
      </c>
    </row>
    <row r="46" spans="1:7" ht="17.399999999999999" x14ac:dyDescent="0.3">
      <c r="A46" s="99" t="s">
        <v>14</v>
      </c>
      <c r="B46" s="100"/>
      <c r="C46" s="100"/>
      <c r="D46" s="100"/>
      <c r="E46" s="101"/>
      <c r="F46" s="101"/>
      <c r="G46" s="100"/>
    </row>
    <row r="47" spans="1:7" s="28" customFormat="1" ht="46.8" x14ac:dyDescent="0.3">
      <c r="A47" s="26" t="s">
        <v>0</v>
      </c>
      <c r="B47" s="26" t="s">
        <v>1</v>
      </c>
      <c r="C47" s="24" t="s">
        <v>9</v>
      </c>
      <c r="D47" s="24" t="s">
        <v>2</v>
      </c>
      <c r="E47" s="33"/>
      <c r="F47" s="34"/>
      <c r="G47" s="29" t="s">
        <v>56</v>
      </c>
    </row>
    <row r="48" spans="1:7" s="28" customFormat="1" ht="31.2" x14ac:dyDescent="0.3">
      <c r="A48" s="51">
        <v>1</v>
      </c>
      <c r="B48" s="10" t="s">
        <v>42</v>
      </c>
      <c r="C48" s="8" t="s">
        <v>15</v>
      </c>
      <c r="D48" s="17" t="s">
        <v>5</v>
      </c>
      <c r="E48" s="37"/>
      <c r="F48" s="38"/>
      <c r="G48" s="18">
        <v>1</v>
      </c>
    </row>
    <row r="49" spans="1:7" s="28" customFormat="1" ht="31.2" x14ac:dyDescent="0.3">
      <c r="A49" s="51">
        <v>2</v>
      </c>
      <c r="B49" s="7" t="s">
        <v>41</v>
      </c>
      <c r="C49" s="8" t="s">
        <v>15</v>
      </c>
      <c r="D49" s="17" t="s">
        <v>6</v>
      </c>
      <c r="E49" s="37"/>
      <c r="F49" s="38"/>
      <c r="G49" s="18">
        <v>1</v>
      </c>
    </row>
    <row r="50" spans="1:7" s="28" customFormat="1" ht="31.2" x14ac:dyDescent="0.3">
      <c r="A50" s="51">
        <v>3</v>
      </c>
      <c r="B50" s="7" t="s">
        <v>23</v>
      </c>
      <c r="C50" s="8" t="s">
        <v>15</v>
      </c>
      <c r="D50" s="17" t="s">
        <v>6</v>
      </c>
      <c r="E50" s="39"/>
      <c r="F50" s="40"/>
      <c r="G50" s="18">
        <v>1</v>
      </c>
    </row>
    <row r="51" spans="1:7" ht="17.399999999999999" x14ac:dyDescent="0.3">
      <c r="A51" s="99" t="s">
        <v>13</v>
      </c>
      <c r="B51" s="100"/>
      <c r="C51" s="100"/>
      <c r="D51" s="100"/>
      <c r="E51" s="102"/>
      <c r="F51" s="102"/>
      <c r="G51" s="100"/>
    </row>
    <row r="52" spans="1:7" s="28" customFormat="1" ht="46.8" x14ac:dyDescent="0.3">
      <c r="A52" s="26" t="s">
        <v>0</v>
      </c>
      <c r="B52" s="26" t="s">
        <v>1</v>
      </c>
      <c r="C52" s="24" t="s">
        <v>9</v>
      </c>
      <c r="D52" s="24" t="s">
        <v>2</v>
      </c>
      <c r="E52" s="33"/>
      <c r="F52" s="34"/>
      <c r="G52" s="29" t="s">
        <v>56</v>
      </c>
    </row>
    <row r="53" spans="1:7" s="28" customFormat="1" ht="31.2" x14ac:dyDescent="0.3">
      <c r="A53" s="51">
        <v>1</v>
      </c>
      <c r="B53" s="10" t="s">
        <v>19</v>
      </c>
      <c r="C53" s="21" t="s">
        <v>15</v>
      </c>
      <c r="D53" s="27" t="s">
        <v>8</v>
      </c>
      <c r="E53" s="35"/>
      <c r="F53" s="36"/>
      <c r="G53" s="32">
        <v>1</v>
      </c>
    </row>
    <row r="54" spans="1:7" s="28" customFormat="1" ht="31.2" x14ac:dyDescent="0.3">
      <c r="A54" s="51">
        <v>2</v>
      </c>
      <c r="B54" s="7" t="s">
        <v>22</v>
      </c>
      <c r="C54" s="21" t="s">
        <v>15</v>
      </c>
      <c r="D54" s="27" t="s">
        <v>8</v>
      </c>
      <c r="E54" s="35"/>
      <c r="F54" s="36"/>
      <c r="G54" s="32">
        <v>1</v>
      </c>
    </row>
    <row r="55" spans="1:7" s="28" customFormat="1" ht="31.2" x14ac:dyDescent="0.3">
      <c r="A55" s="51">
        <v>3</v>
      </c>
      <c r="B55" s="22" t="s">
        <v>35</v>
      </c>
      <c r="C55" s="21" t="s">
        <v>15</v>
      </c>
      <c r="D55" s="17" t="s">
        <v>31</v>
      </c>
      <c r="E55" s="35"/>
      <c r="F55" s="36"/>
      <c r="G55" s="18">
        <f>$C$3</f>
        <v>12</v>
      </c>
    </row>
    <row r="56" spans="1:7" s="28" customFormat="1" ht="31.2" x14ac:dyDescent="0.3">
      <c r="A56" s="51">
        <v>4</v>
      </c>
      <c r="B56" s="10" t="s">
        <v>20</v>
      </c>
      <c r="C56" s="21" t="s">
        <v>15</v>
      </c>
      <c r="D56" s="27" t="s">
        <v>8</v>
      </c>
      <c r="E56" s="41"/>
      <c r="F56" s="42"/>
      <c r="G56" s="32">
        <v>1</v>
      </c>
    </row>
    <row r="57" spans="1:7" s="28" customFormat="1" ht="31.2" x14ac:dyDescent="0.3">
      <c r="A57" s="51">
        <v>5</v>
      </c>
      <c r="B57" s="23" t="s">
        <v>39</v>
      </c>
      <c r="C57" s="21" t="s">
        <v>15</v>
      </c>
      <c r="D57" s="17" t="s">
        <v>31</v>
      </c>
      <c r="E57" s="41"/>
      <c r="F57" s="42"/>
      <c r="G57" s="18">
        <f>$C$3</f>
        <v>12</v>
      </c>
    </row>
    <row r="58" spans="1:7" s="28" customFormat="1" ht="31.2" x14ac:dyDescent="0.3">
      <c r="A58" s="51">
        <v>6</v>
      </c>
      <c r="B58" s="7" t="s">
        <v>21</v>
      </c>
      <c r="C58" s="21" t="s">
        <v>15</v>
      </c>
      <c r="D58" s="27" t="s">
        <v>8</v>
      </c>
      <c r="E58" s="43"/>
      <c r="F58" s="44"/>
      <c r="G58" s="32">
        <v>1</v>
      </c>
    </row>
  </sheetData>
  <sortState xmlns:xlrd2="http://schemas.microsoft.com/office/spreadsheetml/2017/richdata2" ref="B53:G58">
    <sortCondition ref="B53:B58"/>
  </sortState>
  <mergeCells count="22">
    <mergeCell ref="A1:G1"/>
    <mergeCell ref="A46:G46"/>
    <mergeCell ref="A51:G51"/>
    <mergeCell ref="A13:G13"/>
    <mergeCell ref="A14:G14"/>
    <mergeCell ref="A39:C39"/>
    <mergeCell ref="D39:G39"/>
    <mergeCell ref="A38:C38"/>
    <mergeCell ref="D38:G3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8">
    <cfRule type="cellIs" dxfId="143" priority="60" operator="equal">
      <formula>"Аппаратный тренажер "</formula>
    </cfRule>
  </conditionalFormatting>
  <conditionalFormatting sqref="D16:D17">
    <cfRule type="cellIs" dxfId="142" priority="36" operator="equal">
      <formula>"Техника безопасности"</formula>
    </cfRule>
    <cfRule type="cellIs" dxfId="141" priority="37" operator="equal">
      <formula>"Охрана труда"</formula>
    </cfRule>
    <cfRule type="endsWith" dxfId="140" priority="38" operator="endsWith" text="Оборудование">
      <formula>RIGHT(D16,LEN("Оборудование"))="Оборудование"</formula>
    </cfRule>
    <cfRule type="containsText" dxfId="139" priority="39" operator="containsText" text="Программное обеспечение">
      <formula>NOT(ISERROR(SEARCH("Программное обеспечение",D16)))</formula>
    </cfRule>
    <cfRule type="endsWith" dxfId="138" priority="40" operator="endsWith" text="Оборудование IT">
      <formula>RIGHT(D16,LEN("Оборудование IT"))="Оборудование IT"</formula>
    </cfRule>
    <cfRule type="containsText" dxfId="137" priority="41" operator="containsText" text="Мебель">
      <formula>NOT(ISERROR(SEARCH("Мебель",D16)))</formula>
    </cfRule>
  </conditionalFormatting>
  <conditionalFormatting sqref="D18:D37">
    <cfRule type="expression" dxfId="136" priority="8">
      <formula>EXACT("Учебное пособие",D18)</formula>
    </cfRule>
    <cfRule type="expression" dxfId="135" priority="9">
      <formula>EXACT("СИЗ",D18)</formula>
    </cfRule>
    <cfRule type="expression" dxfId="134" priority="10">
      <formula>EXACT("Охрана труда",D18)</formula>
    </cfRule>
    <cfRule type="expression" dxfId="133" priority="11">
      <formula>EXACT("Программное обеспечение",D18)</formula>
    </cfRule>
    <cfRule type="expression" dxfId="132" priority="12">
      <formula>EXACT("Оборудование IT",D18)</formula>
    </cfRule>
    <cfRule type="expression" dxfId="131" priority="13">
      <formula>EXACT("Мебель",D18)</formula>
    </cfRule>
    <cfRule type="expression" dxfId="130" priority="14">
      <formula>EXACT("Оборудование",D18)</formula>
    </cfRule>
  </conditionalFormatting>
  <conditionalFormatting sqref="D41:D45">
    <cfRule type="expression" dxfId="129" priority="1">
      <formula>EXACT("Учебное пособие",D41)</formula>
    </cfRule>
    <cfRule type="expression" dxfId="128" priority="2">
      <formula>EXACT("СИЗ",D41)</formula>
    </cfRule>
    <cfRule type="expression" dxfId="127" priority="3">
      <formula>EXACT("Охрана труда",D41)</formula>
    </cfRule>
    <cfRule type="expression" dxfId="126" priority="4">
      <formula>EXACT("Программное обеспечение",D41)</formula>
    </cfRule>
    <cfRule type="expression" dxfId="125" priority="5">
      <formula>EXACT("Оборудование IT",D41)</formula>
    </cfRule>
    <cfRule type="expression" dxfId="124" priority="6">
      <formula>EXACT("Мебель",D41)</formula>
    </cfRule>
    <cfRule type="expression" dxfId="123" priority="7">
      <formula>EXACT("Оборудование",D41)</formula>
    </cfRule>
  </conditionalFormatting>
  <conditionalFormatting sqref="D48:D50">
    <cfRule type="cellIs" dxfId="122" priority="48" operator="equal">
      <formula>"Техника безопасности"</formula>
    </cfRule>
    <cfRule type="cellIs" dxfId="121" priority="49" operator="equal">
      <formula>"Охрана труда"</formula>
    </cfRule>
    <cfRule type="endsWith" dxfId="120" priority="50" operator="endsWith" text="Оборудование">
      <formula>RIGHT(D48,LEN("Оборудование"))="Оборудование"</formula>
    </cfRule>
    <cfRule type="containsText" dxfId="119" priority="51" operator="containsText" text="Программное обеспечение">
      <formula>NOT(ISERROR(SEARCH("Программное обеспечение",D48)))</formula>
    </cfRule>
    <cfRule type="endsWith" dxfId="118" priority="52" operator="endsWith" text="Оборудование IT">
      <formula>RIGHT(D48,LEN("Оборудование IT"))="Оборудование IT"</formula>
    </cfRule>
    <cfRule type="containsText" dxfId="117" priority="53" operator="containsText" text="Мебель">
      <formula>NOT(ISERROR(SEARCH("Мебель",D48)))</formula>
    </cfRule>
  </conditionalFormatting>
  <conditionalFormatting sqref="D53:D58">
    <cfRule type="cellIs" dxfId="116" priority="54" operator="equal">
      <formula>"Техника безопасности"</formula>
    </cfRule>
    <cfRule type="cellIs" dxfId="115" priority="55" operator="equal">
      <formula>"Охрана труда"</formula>
    </cfRule>
    <cfRule type="endsWith" dxfId="114" priority="56" operator="endsWith" text="Оборудование">
      <formula>RIGHT(D53,LEN("Оборудование"))="Оборудование"</formula>
    </cfRule>
    <cfRule type="containsText" dxfId="113" priority="57" operator="containsText" text="Программное обеспечение">
      <formula>NOT(ISERROR(SEARCH("Программное обеспечение",D53)))</formula>
    </cfRule>
    <cfRule type="endsWith" dxfId="112" priority="58" operator="endsWith" text="Оборудование IT">
      <formula>RIGHT(D53,LEN("Оборудование IT"))="Оборудование IT"</formula>
    </cfRule>
  </conditionalFormatting>
  <conditionalFormatting sqref="D57:D58">
    <cfRule type="containsText" dxfId="111" priority="59" operator="containsText" text="Мебель">
      <formula>NOT(ISERROR(SEARCH("Мебель",D57)))</formula>
    </cfRule>
  </conditionalFormatting>
  <dataValidations count="2">
    <dataValidation type="list" allowBlank="1" showInputMessage="1" showErrorMessage="1" sqref="F41:F45" xr:uid="{860AB650-7BE1-4DA1-902C-ACE91A8B4EA4}">
      <formula1>"на 1 р.м.,на 2 р.м."</formula1>
    </dataValidation>
    <dataValidation allowBlank="1" showErrorMessage="1" sqref="D38 B2:C37 B3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D53:D1048576 D16:D37 D48:D51 D3 D41:D46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56</v>
      </c>
    </row>
    <row r="2" spans="1:5" ht="21" x14ac:dyDescent="0.3">
      <c r="A2" s="113" t="s">
        <v>6</v>
      </c>
      <c r="B2" s="113"/>
      <c r="C2" s="113"/>
      <c r="D2" s="113"/>
      <c r="E2" s="113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67</v>
      </c>
      <c r="C5" s="21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7" t="s">
        <v>75</v>
      </c>
      <c r="C7" s="13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7" t="s">
        <v>76</v>
      </c>
      <c r="C8" s="13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56" t="s">
        <v>34</v>
      </c>
      <c r="C9" s="50" t="s">
        <v>15</v>
      </c>
      <c r="D9" s="9" t="s">
        <v>6</v>
      </c>
      <c r="E9" s="57">
        <v>1</v>
      </c>
    </row>
    <row r="10" spans="1:5" s="28" customFormat="1" ht="31.2" x14ac:dyDescent="0.3">
      <c r="A10" s="48">
        <v>8</v>
      </c>
      <c r="B10" s="10" t="s">
        <v>61</v>
      </c>
      <c r="C10" s="21" t="s">
        <v>15</v>
      </c>
      <c r="D10" s="9" t="s">
        <v>6</v>
      </c>
      <c r="E10" s="57">
        <v>1</v>
      </c>
    </row>
    <row r="11" spans="1:5" s="28" customFormat="1" ht="31.2" x14ac:dyDescent="0.3">
      <c r="A11" s="49">
        <v>9</v>
      </c>
      <c r="B11" s="10" t="s">
        <v>60</v>
      </c>
      <c r="C11" s="21" t="s">
        <v>15</v>
      </c>
      <c r="D11" s="9" t="s">
        <v>6</v>
      </c>
      <c r="E11" s="57">
        <v>1</v>
      </c>
    </row>
    <row r="12" spans="1:5" ht="21" x14ac:dyDescent="0.3">
      <c r="A12" s="113" t="s">
        <v>5</v>
      </c>
      <c r="B12" s="113"/>
      <c r="C12" s="113"/>
      <c r="D12" s="113"/>
      <c r="E12" s="113"/>
    </row>
    <row r="13" spans="1:5" s="28" customFormat="1" ht="31.2" x14ac:dyDescent="0.3">
      <c r="A13" s="49">
        <v>1</v>
      </c>
      <c r="B13" s="58" t="s">
        <v>25</v>
      </c>
      <c r="C13" s="50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2</v>
      </c>
      <c r="B14" s="12" t="s">
        <v>24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3</v>
      </c>
      <c r="B15" s="12" t="s">
        <v>42</v>
      </c>
      <c r="C15" s="13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4</v>
      </c>
      <c r="B16" s="58" t="s">
        <v>27</v>
      </c>
      <c r="C16" s="50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5</v>
      </c>
      <c r="B17" s="12" t="s">
        <v>28</v>
      </c>
      <c r="C17" s="50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6</v>
      </c>
      <c r="B18" s="7" t="s">
        <v>26</v>
      </c>
      <c r="C18" s="21" t="s">
        <v>15</v>
      </c>
      <c r="D18" s="9" t="s">
        <v>5</v>
      </c>
      <c r="E18" s="59">
        <v>1</v>
      </c>
    </row>
    <row r="19" spans="1:5" s="28" customFormat="1" ht="31.2" x14ac:dyDescent="0.3">
      <c r="A19" s="49">
        <v>7</v>
      </c>
      <c r="B19" s="22" t="s">
        <v>44</v>
      </c>
      <c r="C19" s="21" t="s">
        <v>15</v>
      </c>
      <c r="D19" s="9" t="s">
        <v>5</v>
      </c>
      <c r="E19" s="59">
        <v>1</v>
      </c>
    </row>
    <row r="20" spans="1:5" s="28" customFormat="1" ht="31.2" x14ac:dyDescent="0.3">
      <c r="A20" s="49">
        <v>8</v>
      </c>
      <c r="B20" s="22" t="s">
        <v>43</v>
      </c>
      <c r="C20" s="50" t="s">
        <v>15</v>
      </c>
      <c r="D20" s="9" t="s">
        <v>10</v>
      </c>
      <c r="E20" s="59">
        <v>1</v>
      </c>
    </row>
    <row r="21" spans="1:5" s="28" customFormat="1" ht="62.4" x14ac:dyDescent="0.3">
      <c r="A21" s="49">
        <v>9</v>
      </c>
      <c r="B21" s="12" t="s">
        <v>59</v>
      </c>
      <c r="C21" s="50" t="s">
        <v>68</v>
      </c>
      <c r="D21" s="9" t="s">
        <v>5</v>
      </c>
      <c r="E21" s="52">
        <v>1</v>
      </c>
    </row>
    <row r="22" spans="1:5" ht="21" x14ac:dyDescent="0.3">
      <c r="A22" s="114" t="s">
        <v>37</v>
      </c>
      <c r="B22" s="115"/>
      <c r="C22" s="115"/>
      <c r="D22" s="115"/>
      <c r="E22" s="116"/>
    </row>
    <row r="23" spans="1:5" ht="31.2" x14ac:dyDescent="0.3">
      <c r="A23" s="48">
        <v>1</v>
      </c>
      <c r="B23" s="76" t="s">
        <v>139</v>
      </c>
      <c r="C23" s="50" t="s">
        <v>15</v>
      </c>
      <c r="D23" s="9" t="s">
        <v>10</v>
      </c>
      <c r="E23" s="59">
        <v>1</v>
      </c>
    </row>
    <row r="24" spans="1:5" ht="31.2" x14ac:dyDescent="0.3">
      <c r="A24" s="48">
        <v>2</v>
      </c>
      <c r="B24" s="76" t="s">
        <v>137</v>
      </c>
      <c r="C24" s="50" t="s">
        <v>15</v>
      </c>
      <c r="D24" s="9" t="s">
        <v>10</v>
      </c>
      <c r="E24" s="59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10" priority="58" operator="endsWith" text="Оборудование">
      <formula>RIGHT(D1,LEN("Оборудование"))="Оборудование"</formula>
    </cfRule>
    <cfRule type="containsText" dxfId="109" priority="59" operator="containsText" text="Программное обеспечение">
      <formula>NOT(ISERROR(SEARCH("Программное обеспечение",D1)))</formula>
    </cfRule>
    <cfRule type="endsWith" dxfId="108" priority="60" operator="endsWith" text="Оборудование IT">
      <formula>RIGHT(D1,LEN("Оборудование IT"))="Оборудование IT"</formula>
    </cfRule>
    <cfRule type="containsText" dxfId="107" priority="61" operator="containsText" text="Мебель">
      <formula>NOT(ISERROR(SEARCH("Мебель",D1)))</formula>
    </cfRule>
  </conditionalFormatting>
  <conditionalFormatting sqref="D3:D9">
    <cfRule type="expression" dxfId="106" priority="14">
      <formula>EXACT("Учебные пособия",D3)</formula>
    </cfRule>
    <cfRule type="expression" dxfId="105" priority="15">
      <formula>EXACT("Техника безопасности",D3)</formula>
    </cfRule>
    <cfRule type="expression" dxfId="104" priority="16">
      <formula>EXACT("Охрана труда",D3)</formula>
    </cfRule>
    <cfRule type="expression" dxfId="103" priority="17">
      <formula>EXACT("Программное обеспечение",D3)</formula>
    </cfRule>
    <cfRule type="expression" dxfId="102" priority="18">
      <formula>EXACT("Оборудование IT",D3)</formula>
    </cfRule>
    <cfRule type="expression" dxfId="101" priority="19">
      <formula>EXACT("Мебель",D3)</formula>
    </cfRule>
    <cfRule type="expression" dxfId="100" priority="20">
      <formula>EXACT("Оборудование",D3)</formula>
    </cfRule>
  </conditionalFormatting>
  <conditionalFormatting sqref="D10:D11">
    <cfRule type="cellIs" dxfId="99" priority="8" operator="equal">
      <formula>"Техника безопасности"</formula>
    </cfRule>
    <cfRule type="cellIs" dxfId="98" priority="9" operator="equal">
      <formula>"Охрана труда"</formula>
    </cfRule>
  </conditionalFormatting>
  <conditionalFormatting sqref="D10:D12">
    <cfRule type="endsWith" dxfId="97" priority="10" operator="endsWith" text="Оборудование">
      <formula>RIGHT(D10,LEN("Оборудование"))="Оборудование"</formula>
    </cfRule>
    <cfRule type="containsText" dxfId="96" priority="11" operator="containsText" text="Программное обеспечение">
      <formula>NOT(ISERROR(SEARCH("Программное обеспечение",D10)))</formula>
    </cfRule>
    <cfRule type="endsWith" dxfId="95" priority="12" operator="endsWith" text="Оборудование IT">
      <formula>RIGHT(D10,LEN("Оборудование IT"))="Оборудование IT"</formula>
    </cfRule>
    <cfRule type="containsText" dxfId="94" priority="13" operator="containsText" text="Мебель">
      <formula>NOT(ISERROR(SEARCH("Мебель",D10)))</formula>
    </cfRule>
  </conditionalFormatting>
  <conditionalFormatting sqref="D13:D21">
    <cfRule type="expression" dxfId="93" priority="28">
      <formula>EXACT("Учебные пособия",D13)</formula>
    </cfRule>
    <cfRule type="expression" dxfId="92" priority="29">
      <formula>EXACT("Техника безопасности",D13)</formula>
    </cfRule>
    <cfRule type="expression" dxfId="91" priority="30">
      <formula>EXACT("Охрана труда",D13)</formula>
    </cfRule>
    <cfRule type="expression" dxfId="90" priority="31">
      <formula>EXACT("Программное обеспечение",D13)</formula>
    </cfRule>
    <cfRule type="expression" dxfId="89" priority="32">
      <formula>EXACT("Оборудование IT",D13)</formula>
    </cfRule>
    <cfRule type="expression" dxfId="88" priority="33">
      <formula>EXACT("Мебель",D13)</formula>
    </cfRule>
    <cfRule type="expression" dxfId="87" priority="34">
      <formula>EXACT("Оборудование",D13)</formula>
    </cfRule>
  </conditionalFormatting>
  <conditionalFormatting sqref="D22">
    <cfRule type="endsWith" dxfId="86" priority="133" operator="endsWith" text="Оборудование">
      <formula>RIGHT(D22,LEN("Оборудование"))="Оборудование"</formula>
    </cfRule>
    <cfRule type="containsText" dxfId="85" priority="134" operator="containsText" text="Программное обеспечение">
      <formula>NOT(ISERROR(SEARCH("Программное обеспечение",D22)))</formula>
    </cfRule>
    <cfRule type="endsWith" dxfId="84" priority="135" operator="endsWith" text="Оборудование IT">
      <formula>RIGHT(D22,LEN("Оборудование IT"))="Оборудование IT"</formula>
    </cfRule>
    <cfRule type="containsText" dxfId="83" priority="136" operator="containsText" text="Мебель">
      <formula>NOT(ISERROR(SEARCH("Мебель",D22)))</formula>
    </cfRule>
  </conditionalFormatting>
  <conditionalFormatting sqref="D23:D24">
    <cfRule type="expression" dxfId="82" priority="1">
      <formula>EXACT("Учебное пособие",D23)</formula>
    </cfRule>
    <cfRule type="expression" dxfId="81" priority="2">
      <formula>EXACT("СИЗ",D23)</formula>
    </cfRule>
    <cfRule type="expression" dxfId="80" priority="3">
      <formula>EXACT("Охрана труда",D23)</formula>
    </cfRule>
    <cfRule type="expression" dxfId="79" priority="4">
      <formula>EXACT("Программное обеспечение",D23)</formula>
    </cfRule>
    <cfRule type="expression" dxfId="78" priority="5">
      <formula>EXACT("Оборудование IT",D23)</formula>
    </cfRule>
    <cfRule type="expression" dxfId="77" priority="6">
      <formula>EXACT("Мебель",D23)</formula>
    </cfRule>
    <cfRule type="expression" dxfId="76" priority="7">
      <formula>EXACT("Оборудование",D23)</formula>
    </cfRule>
  </conditionalFormatting>
  <conditionalFormatting sqref="D26:D9948">
    <cfRule type="endsWith" dxfId="75" priority="94" operator="endsWith" text="Оборудование">
      <formula>RIGHT(D26,LEN("Оборудование"))="Оборудование"</formula>
    </cfRule>
    <cfRule type="containsText" dxfId="74" priority="95" operator="containsText" text="Программное обеспечение">
      <formula>NOT(ISERROR(SEARCH("Программное обеспечение",D26)))</formula>
    </cfRule>
    <cfRule type="endsWith" dxfId="73" priority="96" operator="endsWith" text="Оборудование IT">
      <formula>RIGHT(D26,LEN("Оборудование IT"))="Оборудование IT"</formula>
    </cfRule>
    <cfRule type="containsText" dxfId="72" priority="97" operator="containsText" text="Мебель">
      <formula>NOT(ISERROR(SEARCH("Мебель",D26)))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5:B1048576" xr:uid="{B31479A3-79F2-4B88-872D-1D2E816BD980}"/>
    <dataValidation allowBlank="1" showErrorMessage="1" sqref="B10:C11 B23:B24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D26:D1048576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9" activePane="bottomLeft" state="frozen"/>
      <selection activeCell="A19" sqref="A19:C20"/>
      <selection pane="bottomLeft" activeCell="A19" sqref="A19:C20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hidden="1" x14ac:dyDescent="0.3">
      <c r="A2" s="76" t="s">
        <v>124</v>
      </c>
      <c r="B2" s="77" t="s">
        <v>125</v>
      </c>
      <c r="C2" s="9" t="s">
        <v>10</v>
      </c>
      <c r="D2" s="78"/>
      <c r="E2" s="78"/>
      <c r="F2" s="78">
        <v>2</v>
      </c>
      <c r="G2" s="5">
        <f t="shared" ref="G2:G25" si="0">COUNTIF($A$2:$A$999,A2)</f>
        <v>1</v>
      </c>
      <c r="H2" s="5" t="s">
        <v>175</v>
      </c>
    </row>
    <row r="3" spans="1:8" hidden="1" x14ac:dyDescent="0.3">
      <c r="A3" s="76" t="s">
        <v>130</v>
      </c>
      <c r="B3" s="77" t="s">
        <v>131</v>
      </c>
      <c r="C3" s="9" t="s">
        <v>10</v>
      </c>
      <c r="D3" s="78"/>
      <c r="E3" s="78"/>
      <c r="F3" s="78">
        <v>2</v>
      </c>
      <c r="G3" s="5">
        <f t="shared" si="0"/>
        <v>1</v>
      </c>
      <c r="H3" s="5" t="s">
        <v>175</v>
      </c>
    </row>
    <row r="4" spans="1:8" ht="31.2" hidden="1" x14ac:dyDescent="0.3">
      <c r="A4" s="76" t="s">
        <v>143</v>
      </c>
      <c r="B4" s="77" t="s">
        <v>144</v>
      </c>
      <c r="C4" s="9" t="s">
        <v>10</v>
      </c>
      <c r="D4" s="78"/>
      <c r="E4" s="78"/>
      <c r="F4" s="78">
        <v>1</v>
      </c>
      <c r="G4" s="5">
        <f t="shared" si="0"/>
        <v>1</v>
      </c>
      <c r="H4" s="5" t="s">
        <v>175</v>
      </c>
    </row>
    <row r="5" spans="1:8" ht="31.2" hidden="1" x14ac:dyDescent="0.3">
      <c r="A5" s="76" t="s">
        <v>145</v>
      </c>
      <c r="B5" s="77" t="s">
        <v>146</v>
      </c>
      <c r="C5" s="9" t="s">
        <v>10</v>
      </c>
      <c r="D5" s="78"/>
      <c r="E5" s="78"/>
      <c r="F5" s="78">
        <v>1</v>
      </c>
      <c r="G5" s="5">
        <f t="shared" si="0"/>
        <v>1</v>
      </c>
      <c r="H5" s="5" t="s">
        <v>175</v>
      </c>
    </row>
    <row r="6" spans="1:8" hidden="1" x14ac:dyDescent="0.3">
      <c r="A6" s="76" t="s">
        <v>149</v>
      </c>
      <c r="B6" s="77" t="s">
        <v>150</v>
      </c>
      <c r="C6" s="9" t="s">
        <v>10</v>
      </c>
      <c r="D6" s="78"/>
      <c r="E6" s="78"/>
      <c r="F6" s="78">
        <v>1</v>
      </c>
      <c r="G6" s="5">
        <f t="shared" si="0"/>
        <v>1</v>
      </c>
      <c r="H6" s="5" t="s">
        <v>175</v>
      </c>
    </row>
    <row r="7" spans="1:8" hidden="1" x14ac:dyDescent="0.3">
      <c r="A7" s="76" t="s">
        <v>122</v>
      </c>
      <c r="B7" s="77" t="s">
        <v>123</v>
      </c>
      <c r="C7" s="9" t="s">
        <v>10</v>
      </c>
      <c r="D7" s="78"/>
      <c r="E7" s="78"/>
      <c r="F7" s="78">
        <v>2</v>
      </c>
      <c r="G7" s="5">
        <f t="shared" si="0"/>
        <v>1</v>
      </c>
      <c r="H7" s="5" t="s">
        <v>175</v>
      </c>
    </row>
    <row r="8" spans="1:8" hidden="1" x14ac:dyDescent="0.3">
      <c r="A8" s="76" t="s">
        <v>128</v>
      </c>
      <c r="B8" s="77" t="s">
        <v>129</v>
      </c>
      <c r="C8" s="9" t="s">
        <v>10</v>
      </c>
      <c r="D8" s="78"/>
      <c r="E8" s="78"/>
      <c r="F8" s="78">
        <v>2</v>
      </c>
      <c r="G8" s="5">
        <f t="shared" si="0"/>
        <v>1</v>
      </c>
      <c r="H8" s="5" t="s">
        <v>175</v>
      </c>
    </row>
    <row r="9" spans="1:8" ht="31.2" hidden="1" x14ac:dyDescent="0.3">
      <c r="A9" s="76" t="s">
        <v>118</v>
      </c>
      <c r="B9" s="77" t="s">
        <v>119</v>
      </c>
      <c r="C9" s="9" t="s">
        <v>10</v>
      </c>
      <c r="D9" s="78"/>
      <c r="E9" s="78"/>
      <c r="F9" s="78">
        <v>1</v>
      </c>
      <c r="G9" s="5">
        <f t="shared" si="0"/>
        <v>1</v>
      </c>
      <c r="H9" s="5" t="s">
        <v>175</v>
      </c>
    </row>
    <row r="10" spans="1:8" ht="31.2" hidden="1" x14ac:dyDescent="0.3">
      <c r="A10" s="76" t="s">
        <v>114</v>
      </c>
      <c r="B10" s="77" t="s">
        <v>115</v>
      </c>
      <c r="C10" s="9" t="s">
        <v>10</v>
      </c>
      <c r="D10" s="78"/>
      <c r="E10" s="78"/>
      <c r="F10" s="78">
        <v>2</v>
      </c>
      <c r="G10" s="5">
        <f t="shared" si="0"/>
        <v>1</v>
      </c>
      <c r="H10" s="5" t="s">
        <v>175</v>
      </c>
    </row>
    <row r="11" spans="1:8" hidden="1" x14ac:dyDescent="0.3">
      <c r="A11" s="76" t="s">
        <v>112</v>
      </c>
      <c r="B11" s="77" t="s">
        <v>113</v>
      </c>
      <c r="C11" s="9" t="s">
        <v>10</v>
      </c>
      <c r="D11" s="78"/>
      <c r="E11" s="78"/>
      <c r="F11" s="78">
        <v>2</v>
      </c>
      <c r="G11" s="5">
        <f t="shared" si="0"/>
        <v>1</v>
      </c>
      <c r="H11" s="5" t="s">
        <v>175</v>
      </c>
    </row>
    <row r="12" spans="1:8" x14ac:dyDescent="0.3">
      <c r="A12" s="76" t="s">
        <v>132</v>
      </c>
      <c r="B12" s="77" t="s">
        <v>133</v>
      </c>
      <c r="C12" s="9" t="s">
        <v>5</v>
      </c>
      <c r="D12" s="78"/>
      <c r="E12" s="78"/>
      <c r="F12" s="78">
        <v>1</v>
      </c>
      <c r="G12" s="5">
        <f t="shared" si="0"/>
        <v>1</v>
      </c>
      <c r="H12" s="5" t="s">
        <v>36</v>
      </c>
    </row>
    <row r="13" spans="1:8" ht="31.2" hidden="1" x14ac:dyDescent="0.3">
      <c r="A13" s="76" t="s">
        <v>109</v>
      </c>
      <c r="B13" s="77" t="s">
        <v>110</v>
      </c>
      <c r="C13" s="9" t="s">
        <v>10</v>
      </c>
      <c r="D13" s="78"/>
      <c r="E13" s="78"/>
      <c r="F13" s="78">
        <v>1</v>
      </c>
      <c r="G13" s="5">
        <f t="shared" si="0"/>
        <v>1</v>
      </c>
      <c r="H13" s="5" t="s">
        <v>175</v>
      </c>
    </row>
    <row r="14" spans="1:8" ht="31.2" hidden="1" x14ac:dyDescent="0.3">
      <c r="A14" s="76" t="s">
        <v>135</v>
      </c>
      <c r="B14" s="77" t="s">
        <v>136</v>
      </c>
      <c r="C14" s="9" t="s">
        <v>10</v>
      </c>
      <c r="D14" s="78"/>
      <c r="E14" s="78"/>
      <c r="F14" s="78">
        <v>2</v>
      </c>
      <c r="G14" s="5">
        <f t="shared" si="0"/>
        <v>1</v>
      </c>
      <c r="H14" s="5" t="s">
        <v>175</v>
      </c>
    </row>
    <row r="15" spans="1:8" hidden="1" x14ac:dyDescent="0.3">
      <c r="A15" s="76" t="s">
        <v>120</v>
      </c>
      <c r="B15" s="77" t="s">
        <v>121</v>
      </c>
      <c r="C15" s="9" t="s">
        <v>10</v>
      </c>
      <c r="D15" s="78"/>
      <c r="E15" s="78"/>
      <c r="F15" s="78">
        <v>2</v>
      </c>
      <c r="G15" s="5">
        <f t="shared" si="0"/>
        <v>1</v>
      </c>
      <c r="H15" s="5" t="s">
        <v>175</v>
      </c>
    </row>
    <row r="16" spans="1:8" ht="46.8" hidden="1" x14ac:dyDescent="0.3">
      <c r="A16" s="76" t="s">
        <v>106</v>
      </c>
      <c r="B16" s="77" t="s">
        <v>107</v>
      </c>
      <c r="C16" s="9" t="s">
        <v>10</v>
      </c>
      <c r="D16" s="78"/>
      <c r="E16" s="78"/>
      <c r="F16" s="78">
        <v>1</v>
      </c>
      <c r="G16" s="5">
        <f t="shared" si="0"/>
        <v>1</v>
      </c>
      <c r="H16" s="5" t="s">
        <v>175</v>
      </c>
    </row>
    <row r="17" spans="1:8" ht="31.2" hidden="1" x14ac:dyDescent="0.3">
      <c r="A17" s="76" t="s">
        <v>141</v>
      </c>
      <c r="B17" s="77" t="s">
        <v>142</v>
      </c>
      <c r="C17" s="9" t="s">
        <v>10</v>
      </c>
      <c r="D17" s="78"/>
      <c r="E17" s="78"/>
      <c r="F17" s="78">
        <v>1</v>
      </c>
      <c r="G17" s="5">
        <f t="shared" si="0"/>
        <v>1</v>
      </c>
      <c r="H17" s="5" t="s">
        <v>175</v>
      </c>
    </row>
    <row r="18" spans="1:8" hidden="1" x14ac:dyDescent="0.3">
      <c r="A18" s="76" t="s">
        <v>147</v>
      </c>
      <c r="B18" s="77" t="s">
        <v>148</v>
      </c>
      <c r="C18" s="9" t="s">
        <v>10</v>
      </c>
      <c r="D18" s="78"/>
      <c r="E18" s="78"/>
      <c r="F18" s="78">
        <v>1</v>
      </c>
      <c r="G18" s="5">
        <f t="shared" si="0"/>
        <v>1</v>
      </c>
      <c r="H18" s="5" t="s">
        <v>175</v>
      </c>
    </row>
    <row r="19" spans="1:8" ht="31.2" x14ac:dyDescent="0.3">
      <c r="A19" s="76" t="s">
        <v>139</v>
      </c>
      <c r="B19" s="77" t="s">
        <v>140</v>
      </c>
      <c r="C19" s="9" t="s">
        <v>10</v>
      </c>
      <c r="D19" s="78"/>
      <c r="E19" s="78"/>
      <c r="F19" s="78">
        <v>1</v>
      </c>
      <c r="G19" s="5">
        <f t="shared" si="0"/>
        <v>1</v>
      </c>
      <c r="H19" s="5" t="s">
        <v>36</v>
      </c>
    </row>
    <row r="20" spans="1:8" ht="62.4" x14ac:dyDescent="0.3">
      <c r="A20" s="76" t="s">
        <v>137</v>
      </c>
      <c r="B20" s="77" t="s">
        <v>138</v>
      </c>
      <c r="C20" s="9" t="s">
        <v>10</v>
      </c>
      <c r="D20" s="78"/>
      <c r="E20" s="78"/>
      <c r="F20" s="78">
        <v>1</v>
      </c>
      <c r="G20" s="5">
        <f t="shared" si="0"/>
        <v>1</v>
      </c>
      <c r="H20" s="5" t="s">
        <v>36</v>
      </c>
    </row>
    <row r="21" spans="1:8" hidden="1" x14ac:dyDescent="0.3">
      <c r="A21" s="76" t="s">
        <v>116</v>
      </c>
      <c r="B21" s="77" t="s">
        <v>117</v>
      </c>
      <c r="C21" s="9" t="s">
        <v>10</v>
      </c>
      <c r="D21" s="78"/>
      <c r="E21" s="78"/>
      <c r="F21" s="78">
        <v>1</v>
      </c>
      <c r="G21" s="5">
        <f t="shared" si="0"/>
        <v>1</v>
      </c>
      <c r="H21" s="5" t="s">
        <v>175</v>
      </c>
    </row>
    <row r="22" spans="1:8" x14ac:dyDescent="0.3">
      <c r="A22" s="76" t="s">
        <v>76</v>
      </c>
      <c r="B22" s="77" t="s">
        <v>134</v>
      </c>
      <c r="C22" s="9" t="s">
        <v>6</v>
      </c>
      <c r="D22" s="78"/>
      <c r="E22" s="78"/>
      <c r="F22" s="78">
        <v>14</v>
      </c>
      <c r="G22" s="5">
        <f t="shared" si="0"/>
        <v>1</v>
      </c>
      <c r="H22" s="5" t="s">
        <v>36</v>
      </c>
    </row>
    <row r="23" spans="1:8" hidden="1" x14ac:dyDescent="0.3">
      <c r="A23" s="76" t="s">
        <v>126</v>
      </c>
      <c r="B23" s="77" t="s">
        <v>127</v>
      </c>
      <c r="C23" s="9" t="s">
        <v>10</v>
      </c>
      <c r="D23" s="78"/>
      <c r="E23" s="78"/>
      <c r="F23" s="78">
        <v>2</v>
      </c>
      <c r="G23" s="5">
        <f t="shared" si="0"/>
        <v>1</v>
      </c>
      <c r="H23" s="5" t="s">
        <v>175</v>
      </c>
    </row>
    <row r="24" spans="1:8" ht="31.2" x14ac:dyDescent="0.3">
      <c r="A24" s="76" t="s">
        <v>104</v>
      </c>
      <c r="B24" s="77" t="s">
        <v>105</v>
      </c>
      <c r="C24" s="9" t="s">
        <v>6</v>
      </c>
      <c r="D24" s="78"/>
      <c r="E24" s="78"/>
      <c r="F24" s="78">
        <v>1</v>
      </c>
      <c r="G24" s="5">
        <f t="shared" si="0"/>
        <v>1</v>
      </c>
      <c r="H24" s="5" t="s">
        <v>36</v>
      </c>
    </row>
    <row r="25" spans="1:8" x14ac:dyDescent="0.3">
      <c r="A25" s="76" t="s">
        <v>101</v>
      </c>
      <c r="B25" s="77" t="s">
        <v>102</v>
      </c>
      <c r="C25" s="9" t="s">
        <v>6</v>
      </c>
      <c r="D25" s="78"/>
      <c r="E25" s="78"/>
      <c r="F25" s="78">
        <v>1</v>
      </c>
      <c r="G25" s="5">
        <f t="shared" si="0"/>
        <v>1</v>
      </c>
      <c r="H25" s="5" t="s">
        <v>36</v>
      </c>
    </row>
    <row r="26" spans="1:8" x14ac:dyDescent="0.3">
      <c r="C26" s="81"/>
    </row>
    <row r="27" spans="1:8" x14ac:dyDescent="0.3">
      <c r="C27" s="81"/>
    </row>
    <row r="28" spans="1:8" x14ac:dyDescent="0.3">
      <c r="C28" s="81"/>
    </row>
    <row r="29" spans="1:8" x14ac:dyDescent="0.3">
      <c r="C29" s="81"/>
    </row>
    <row r="30" spans="1:8" x14ac:dyDescent="0.3">
      <c r="C30" s="81"/>
    </row>
    <row r="31" spans="1:8" x14ac:dyDescent="0.3">
      <c r="C31" s="81"/>
    </row>
    <row r="32" spans="1:8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25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25">
      <sortCondition ref="A2:A25"/>
    </sortState>
  </autoFilter>
  <conditionalFormatting sqref="C2:C25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26:C999">
    <cfRule type="expression" dxfId="64" priority="8">
      <formula>EXACT("Учебные пособия",C26)</formula>
    </cfRule>
    <cfRule type="expression" dxfId="63" priority="9">
      <formula>EXACT("Техника безопасности",C26)</formula>
    </cfRule>
    <cfRule type="expression" dxfId="62" priority="10">
      <formula>EXACT("Охрана труда",C26)</formula>
    </cfRule>
    <cfRule type="expression" dxfId="61" priority="11">
      <formula>EXACT("Программное обеспечение",C26)</formula>
    </cfRule>
    <cfRule type="expression" dxfId="60" priority="12">
      <formula>EXACT("Оборудование IT",C26)</formula>
    </cfRule>
    <cfRule type="expression" dxfId="59" priority="13">
      <formula>EXACT("Мебель",C26)</formula>
    </cfRule>
    <cfRule type="expression" dxfId="58" priority="14">
      <formula>EXACT("Оборудование",C26)</formula>
    </cfRule>
  </conditionalFormatting>
  <conditionalFormatting sqref="G2:G2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5" xr:uid="{D21DAE20-EAB0-4C6B-AEC9-307264B14F56}">
      <formula1>"Базовая часть, Вариативная часть"</formula1>
    </dataValidation>
    <dataValidation allowBlank="1" showErrorMessage="1" sqref="A2:B25" xr:uid="{DC5AC11A-07BE-4414-B6C3-983D82B16BA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19" sqref="A19:C20"/>
      <selection pane="bottomLeft" activeCell="A19" sqref="A19:C20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87" t="s">
        <v>2</v>
      </c>
      <c r="D1" s="72" t="s">
        <v>4</v>
      </c>
      <c r="E1" s="72" t="s">
        <v>3</v>
      </c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156</v>
      </c>
      <c r="B2" s="77" t="s">
        <v>157</v>
      </c>
      <c r="C2" s="9" t="s">
        <v>10</v>
      </c>
      <c r="D2" s="78">
        <v>1</v>
      </c>
      <c r="E2" s="78" t="s">
        <v>155</v>
      </c>
      <c r="F2" s="78">
        <v>7</v>
      </c>
      <c r="G2" s="11">
        <f>COUNTIF($A$2:$A$999,A2)</f>
        <v>1</v>
      </c>
      <c r="H2" s="11" t="s">
        <v>36</v>
      </c>
    </row>
    <row r="3" spans="1:8" x14ac:dyDescent="0.3">
      <c r="A3" s="76" t="s">
        <v>162</v>
      </c>
      <c r="B3" s="77" t="s">
        <v>163</v>
      </c>
      <c r="C3" s="9" t="s">
        <v>10</v>
      </c>
      <c r="D3" s="78">
        <v>1</v>
      </c>
      <c r="E3" s="78" t="s">
        <v>155</v>
      </c>
      <c r="F3" s="78">
        <v>7</v>
      </c>
      <c r="G3" s="11">
        <f>COUNTIF($A$2:$A$999,A3)</f>
        <v>1</v>
      </c>
      <c r="H3" s="11" t="s">
        <v>36</v>
      </c>
    </row>
    <row r="4" spans="1:8" x14ac:dyDescent="0.3">
      <c r="A4" s="76" t="s">
        <v>160</v>
      </c>
      <c r="B4" s="77" t="s">
        <v>161</v>
      </c>
      <c r="C4" s="9" t="s">
        <v>10</v>
      </c>
      <c r="D4" s="78">
        <v>1</v>
      </c>
      <c r="E4" s="78" t="s">
        <v>155</v>
      </c>
      <c r="F4" s="78">
        <v>7</v>
      </c>
      <c r="G4" s="11">
        <f>COUNTIF($A$2:$A$999,A4)</f>
        <v>1</v>
      </c>
      <c r="H4" s="11" t="s">
        <v>36</v>
      </c>
    </row>
    <row r="5" spans="1:8" x14ac:dyDescent="0.3">
      <c r="A5" s="76" t="s">
        <v>158</v>
      </c>
      <c r="B5" s="77" t="s">
        <v>159</v>
      </c>
      <c r="C5" s="9" t="s">
        <v>10</v>
      </c>
      <c r="D5" s="78">
        <v>1</v>
      </c>
      <c r="E5" s="78" t="s">
        <v>155</v>
      </c>
      <c r="F5" s="78">
        <v>7</v>
      </c>
      <c r="G5" s="11">
        <f>COUNTIF($A$2:$A$999,A5)</f>
        <v>1</v>
      </c>
      <c r="H5" s="11" t="s">
        <v>36</v>
      </c>
    </row>
    <row r="6" spans="1:8" ht="31.2" x14ac:dyDescent="0.3">
      <c r="A6" s="76" t="s">
        <v>153</v>
      </c>
      <c r="B6" s="77" t="s">
        <v>154</v>
      </c>
      <c r="C6" s="9" t="s">
        <v>10</v>
      </c>
      <c r="D6" s="78">
        <v>1</v>
      </c>
      <c r="E6" s="78" t="s">
        <v>155</v>
      </c>
      <c r="F6" s="78">
        <v>7</v>
      </c>
      <c r="G6" s="11">
        <f>COUNTIF($A$2:$A$999,A6)</f>
        <v>1</v>
      </c>
      <c r="H6" s="11" t="s">
        <v>36</v>
      </c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7:C999">
    <cfRule type="expression" dxfId="48" priority="8">
      <formula>EXACT("Учебные пособия",C7)</formula>
    </cfRule>
    <cfRule type="expression" dxfId="47" priority="9">
      <formula>EXACT("Техника безопасности",C7)</formula>
    </cfRule>
    <cfRule type="expression" dxfId="46" priority="10">
      <formula>EXACT("Охрана труда",C7)</formula>
    </cfRule>
    <cfRule type="expression" dxfId="45" priority="11">
      <formula>EXACT("Программное обеспечение",C7)</formula>
    </cfRule>
    <cfRule type="expression" dxfId="44" priority="12">
      <formula>EXACT("Оборудование IT",C7)</formula>
    </cfRule>
    <cfRule type="expression" dxfId="43" priority="13">
      <formula>EXACT("Мебель",C7)</formula>
    </cfRule>
    <cfRule type="expression" dxfId="42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3282E020-EC94-4B0B-BCD0-46980AB6A0F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484B47-23E8-450D-9C2C-3C585E02A1D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9" sqref="A19:C20"/>
      <selection pane="bottomLeft" activeCell="A19" sqref="A19:C20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85" t="s">
        <v>32</v>
      </c>
      <c r="H1" s="72" t="s">
        <v>33</v>
      </c>
    </row>
    <row r="2" spans="1:8" x14ac:dyDescent="0.3">
      <c r="A2" s="76" t="s">
        <v>170</v>
      </c>
      <c r="B2" s="77" t="s">
        <v>171</v>
      </c>
      <c r="C2" s="9" t="s">
        <v>5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164</v>
      </c>
      <c r="B3" s="77" t="s">
        <v>165</v>
      </c>
      <c r="C3" s="9" t="s">
        <v>6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x14ac:dyDescent="0.3">
      <c r="A4" s="76" t="s">
        <v>168</v>
      </c>
      <c r="B4" s="77" t="s">
        <v>169</v>
      </c>
      <c r="C4" s="9" t="s">
        <v>5</v>
      </c>
      <c r="D4" s="78"/>
      <c r="E4" s="78"/>
      <c r="F4" s="78">
        <v>1</v>
      </c>
      <c r="G4" s="5">
        <f>COUNTIF($A$2:$A$999,A4)</f>
        <v>1</v>
      </c>
      <c r="H4" s="5" t="s">
        <v>36</v>
      </c>
    </row>
    <row r="5" spans="1:8" x14ac:dyDescent="0.3">
      <c r="A5" s="76" t="s">
        <v>166</v>
      </c>
      <c r="B5" s="77" t="s">
        <v>167</v>
      </c>
      <c r="C5" s="9" t="s">
        <v>6</v>
      </c>
      <c r="D5" s="78"/>
      <c r="E5" s="78"/>
      <c r="F5" s="78">
        <v>1</v>
      </c>
      <c r="G5" s="5">
        <f>COUNTIF($A$2:$A$999,A5)</f>
        <v>1</v>
      </c>
      <c r="H5" s="5" t="s">
        <v>36</v>
      </c>
    </row>
    <row r="6" spans="1:8" x14ac:dyDescent="0.3">
      <c r="C6" s="81"/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B8CA8346-D664-4EDD-9F2A-DF51AC7936E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AD4972-8816-44EB-B205-23B545398DB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9" sqref="A19:C20"/>
      <selection pane="bottomLeft" activeCell="A19" sqref="A19:C20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19</v>
      </c>
      <c r="B2" s="77" t="s">
        <v>172</v>
      </c>
      <c r="C2" s="9" t="s">
        <v>8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20</v>
      </c>
      <c r="B3" s="77" t="s">
        <v>173</v>
      </c>
      <c r="C3" s="9" t="s">
        <v>8</v>
      </c>
      <c r="D3" s="78"/>
      <c r="E3" s="78"/>
      <c r="F3" s="78">
        <v>1</v>
      </c>
      <c r="G3" s="5">
        <f>COUNTIF($A$2:$A$999,A3)</f>
        <v>2</v>
      </c>
      <c r="H3" s="5" t="s">
        <v>36</v>
      </c>
    </row>
    <row r="4" spans="1:8" x14ac:dyDescent="0.3">
      <c r="A4" s="76" t="s">
        <v>20</v>
      </c>
      <c r="B4" s="77" t="s">
        <v>174</v>
      </c>
      <c r="C4" s="9" t="s">
        <v>8</v>
      </c>
      <c r="D4" s="78"/>
      <c r="E4" s="78"/>
      <c r="F4" s="78">
        <v>1</v>
      </c>
      <c r="G4" s="5">
        <f>COUNTIF($A$2:$A$999,A4)</f>
        <v>2</v>
      </c>
      <c r="H4" s="5" t="s">
        <v>36</v>
      </c>
    </row>
    <row r="5" spans="1:8" x14ac:dyDescent="0.3">
      <c r="A5" s="79"/>
      <c r="B5" s="80"/>
      <c r="C5" s="81"/>
      <c r="D5" s="82"/>
      <c r="E5" s="82"/>
      <c r="F5" s="81"/>
    </row>
    <row r="6" spans="1:8" x14ac:dyDescent="0.3">
      <c r="A6" s="79"/>
      <c r="B6" s="80"/>
      <c r="C6" s="81"/>
      <c r="D6" s="81"/>
      <c r="E6" s="82"/>
      <c r="F6" s="81"/>
    </row>
    <row r="7" spans="1:8" x14ac:dyDescent="0.3">
      <c r="A7" s="79"/>
      <c r="B7" s="80"/>
      <c r="C7" s="81"/>
      <c r="D7" s="81"/>
      <c r="E7" s="82"/>
      <c r="F7" s="81"/>
    </row>
    <row r="8" spans="1:8" x14ac:dyDescent="0.3">
      <c r="A8" s="79"/>
      <c r="B8" s="80"/>
      <c r="C8" s="81"/>
      <c r="D8" s="81"/>
      <c r="E8" s="82"/>
      <c r="F8" s="81"/>
    </row>
    <row r="9" spans="1:8" x14ac:dyDescent="0.3">
      <c r="A9" s="79"/>
      <c r="B9" s="80"/>
      <c r="C9" s="81"/>
      <c r="D9" s="81"/>
      <c r="E9" s="82"/>
      <c r="F9" s="82"/>
    </row>
    <row r="10" spans="1:8" x14ac:dyDescent="0.3">
      <c r="A10" s="79"/>
      <c r="B10" s="80"/>
      <c r="C10" s="81"/>
      <c r="D10" s="81"/>
      <c r="E10" s="82"/>
      <c r="F10" s="82"/>
    </row>
    <row r="11" spans="1:8" x14ac:dyDescent="0.3">
      <c r="A11" s="79"/>
      <c r="B11" s="80"/>
      <c r="C11" s="81"/>
      <c r="D11" s="81"/>
      <c r="E11" s="82"/>
      <c r="F11" s="82"/>
    </row>
    <row r="12" spans="1:8" x14ac:dyDescent="0.3">
      <c r="A12" s="79"/>
      <c r="B12" s="80"/>
      <c r="C12" s="81"/>
      <c r="D12" s="81"/>
      <c r="E12" s="82"/>
      <c r="F12" s="82"/>
    </row>
    <row r="13" spans="1:8" x14ac:dyDescent="0.3">
      <c r="A13" s="79"/>
      <c r="B13" s="80"/>
      <c r="C13" s="81"/>
      <c r="D13" s="82"/>
      <c r="E13" s="82"/>
      <c r="F13" s="82"/>
    </row>
    <row r="14" spans="1:8" x14ac:dyDescent="0.3">
      <c r="A14" s="79"/>
      <c r="B14" s="80"/>
      <c r="C14" s="81"/>
      <c r="D14" s="82"/>
      <c r="E14" s="82"/>
      <c r="F14" s="82"/>
    </row>
    <row r="15" spans="1:8" x14ac:dyDescent="0.3">
      <c r="A15" s="79"/>
      <c r="B15" s="80"/>
      <c r="C15" s="81"/>
      <c r="D15" s="82"/>
      <c r="E15" s="82"/>
      <c r="F15" s="82"/>
    </row>
    <row r="16" spans="1:8" x14ac:dyDescent="0.3">
      <c r="A16" s="79"/>
      <c r="B16" s="80"/>
      <c r="C16" s="81"/>
      <c r="D16" s="82"/>
      <c r="E16" s="82"/>
      <c r="F16" s="82"/>
    </row>
    <row r="17" spans="1:6" x14ac:dyDescent="0.3">
      <c r="A17" s="79"/>
      <c r="B17" s="80"/>
      <c r="C17" s="81"/>
      <c r="D17" s="82"/>
      <c r="E17" s="82"/>
      <c r="F17" s="82"/>
    </row>
    <row r="18" spans="1:6" x14ac:dyDescent="0.3">
      <c r="A18" s="79"/>
      <c r="B18" s="80"/>
      <c r="C18" s="81"/>
      <c r="D18" s="82"/>
      <c r="E18" s="82"/>
      <c r="F18" s="82"/>
    </row>
    <row r="19" spans="1:6" x14ac:dyDescent="0.3">
      <c r="A19" s="79"/>
      <c r="B19" s="80"/>
      <c r="C19" s="81"/>
      <c r="D19" s="82"/>
      <c r="E19" s="82"/>
      <c r="F19" s="82"/>
    </row>
    <row r="20" spans="1:6" x14ac:dyDescent="0.3">
      <c r="A20" s="79"/>
      <c r="B20" s="80"/>
      <c r="C20" s="81"/>
      <c r="D20" s="82"/>
      <c r="E20" s="82"/>
      <c r="F20" s="82"/>
    </row>
    <row r="21" spans="1:6" x14ac:dyDescent="0.3">
      <c r="A21" s="79"/>
      <c r="B21" s="80"/>
      <c r="C21" s="81"/>
      <c r="D21" s="82"/>
      <c r="E21" s="82"/>
      <c r="F21" s="82"/>
    </row>
    <row r="22" spans="1:6" x14ac:dyDescent="0.3">
      <c r="A22" s="79"/>
      <c r="B22" s="80"/>
      <c r="C22" s="81"/>
      <c r="D22" s="82"/>
      <c r="E22" s="82"/>
      <c r="F22" s="82"/>
    </row>
    <row r="23" spans="1:6" x14ac:dyDescent="0.3">
      <c r="A23" s="79"/>
      <c r="B23" s="80"/>
      <c r="C23" s="81"/>
      <c r="D23" s="82"/>
      <c r="E23" s="82"/>
      <c r="F23" s="82"/>
    </row>
    <row r="24" spans="1:6" x14ac:dyDescent="0.3">
      <c r="A24" s="79"/>
      <c r="B24" s="80"/>
      <c r="C24" s="81"/>
      <c r="D24" s="82"/>
      <c r="E24" s="82"/>
      <c r="F24" s="82"/>
    </row>
    <row r="25" spans="1:6" x14ac:dyDescent="0.3">
      <c r="A25" s="79"/>
      <c r="B25" s="80"/>
      <c r="C25" s="81"/>
      <c r="D25" s="82"/>
      <c r="E25" s="82"/>
      <c r="F25" s="82"/>
    </row>
    <row r="26" spans="1:6" x14ac:dyDescent="0.3">
      <c r="A26" s="79"/>
      <c r="B26" s="80"/>
      <c r="C26" s="81"/>
      <c r="D26" s="82"/>
      <c r="E26" s="82"/>
      <c r="F26" s="82"/>
    </row>
    <row r="27" spans="1:6" x14ac:dyDescent="0.3">
      <c r="A27" s="79"/>
      <c r="B27" s="80"/>
      <c r="C27" s="81"/>
      <c r="D27" s="82"/>
      <c r="E27" s="82"/>
      <c r="F27" s="82"/>
    </row>
    <row r="28" spans="1:6" x14ac:dyDescent="0.3">
      <c r="A28" s="79"/>
      <c r="B28" s="80"/>
      <c r="C28" s="81"/>
      <c r="D28" s="82"/>
      <c r="E28" s="82"/>
      <c r="F28" s="82"/>
    </row>
    <row r="29" spans="1:6" x14ac:dyDescent="0.3">
      <c r="A29" s="79"/>
      <c r="B29" s="80"/>
      <c r="C29" s="81"/>
      <c r="D29" s="82"/>
      <c r="E29" s="82"/>
      <c r="F29" s="82"/>
    </row>
    <row r="30" spans="1:6" x14ac:dyDescent="0.3">
      <c r="A30" s="79"/>
      <c r="B30" s="80"/>
      <c r="C30" s="81"/>
      <c r="D30" s="82"/>
      <c r="E30" s="82"/>
      <c r="F30" s="82"/>
    </row>
    <row r="31" spans="1:6" x14ac:dyDescent="0.3">
      <c r="A31" s="79"/>
      <c r="B31" s="80"/>
      <c r="C31" s="81"/>
      <c r="D31" s="82"/>
      <c r="E31" s="82"/>
      <c r="F31" s="82"/>
    </row>
    <row r="32" spans="1:6" x14ac:dyDescent="0.3">
      <c r="A32" s="79"/>
      <c r="B32" s="80"/>
      <c r="C32" s="81"/>
      <c r="D32" s="82"/>
      <c r="E32" s="82"/>
      <c r="F32" s="82"/>
    </row>
    <row r="33" spans="1:6" x14ac:dyDescent="0.3">
      <c r="A33" s="79"/>
      <c r="B33" s="80"/>
      <c r="C33" s="81"/>
      <c r="D33" s="82"/>
      <c r="E33" s="82"/>
      <c r="F33" s="82"/>
    </row>
    <row r="34" spans="1:6" x14ac:dyDescent="0.3">
      <c r="A34" s="79"/>
      <c r="B34" s="80"/>
      <c r="C34" s="81"/>
      <c r="D34" s="82"/>
      <c r="E34" s="82"/>
      <c r="F34" s="82"/>
    </row>
    <row r="35" spans="1:6" x14ac:dyDescent="0.3">
      <c r="A35" s="79"/>
      <c r="B35" s="80"/>
      <c r="C35" s="81"/>
      <c r="D35" s="82"/>
      <c r="E35" s="82"/>
      <c r="F35" s="82"/>
    </row>
    <row r="36" spans="1:6" x14ac:dyDescent="0.3">
      <c r="A36" s="79"/>
      <c r="B36" s="80"/>
      <c r="C36" s="81"/>
      <c r="D36" s="82"/>
      <c r="E36" s="82"/>
      <c r="F36" s="82"/>
    </row>
    <row r="37" spans="1:6" x14ac:dyDescent="0.3">
      <c r="A37" s="79"/>
      <c r="B37" s="80"/>
      <c r="C37" s="81"/>
      <c r="D37" s="82"/>
      <c r="E37" s="82"/>
      <c r="F37" s="82"/>
    </row>
    <row r="38" spans="1:6" x14ac:dyDescent="0.3">
      <c r="A38" s="79"/>
      <c r="B38" s="80"/>
      <c r="C38" s="81"/>
      <c r="D38" s="82"/>
      <c r="E38" s="82"/>
      <c r="F38" s="82"/>
    </row>
    <row r="39" spans="1:6" x14ac:dyDescent="0.3">
      <c r="A39" s="79"/>
      <c r="B39" s="83"/>
      <c r="C39" s="81"/>
      <c r="D39" s="82"/>
      <c r="E39" s="82"/>
      <c r="F39" s="82"/>
    </row>
    <row r="40" spans="1:6" x14ac:dyDescent="0.3">
      <c r="A40" s="79"/>
      <c r="B40" s="83"/>
      <c r="C40" s="81"/>
      <c r="D40" s="82"/>
      <c r="E40" s="82"/>
      <c r="F40" s="82"/>
    </row>
    <row r="41" spans="1:6" x14ac:dyDescent="0.3">
      <c r="A41" s="79"/>
      <c r="B41" s="83"/>
      <c r="C41" s="81"/>
      <c r="D41" s="82"/>
      <c r="E41" s="82"/>
      <c r="F41" s="82"/>
    </row>
    <row r="42" spans="1:6" x14ac:dyDescent="0.3">
      <c r="C42" s="81"/>
    </row>
    <row r="43" spans="1:6" x14ac:dyDescent="0.3">
      <c r="C43" s="81"/>
    </row>
    <row r="44" spans="1:6" x14ac:dyDescent="0.3">
      <c r="C44" s="81"/>
    </row>
    <row r="45" spans="1:6" x14ac:dyDescent="0.3">
      <c r="C45" s="81"/>
    </row>
    <row r="46" spans="1:6" x14ac:dyDescent="0.3">
      <c r="C46" s="81"/>
    </row>
    <row r="47" spans="1:6" x14ac:dyDescent="0.3">
      <c r="C47" s="81"/>
    </row>
    <row r="48" spans="1:6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CBD55DF9-34A7-4A59-8E0E-130A9B65BEA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736E25-D08B-4A54-9774-737DDF3FB13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19" sqref="A19:C20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0" t="s">
        <v>69</v>
      </c>
      <c r="B1" s="60" t="s">
        <v>62</v>
      </c>
      <c r="C1" s="60" t="s">
        <v>63</v>
      </c>
      <c r="D1" s="60" t="s">
        <v>73</v>
      </c>
      <c r="E1" s="60" t="s">
        <v>64</v>
      </c>
      <c r="F1" s="60" t="s">
        <v>74</v>
      </c>
      <c r="G1" s="60" t="s">
        <v>46</v>
      </c>
      <c r="H1" s="60" t="s">
        <v>65</v>
      </c>
      <c r="I1" s="60" t="s">
        <v>66</v>
      </c>
      <c r="J1" s="45" t="str">
        <f>_xlfn.TEXTJOIN("
",TRUE,H2:H99)</f>
        <v>15.01.05 Сварщик (ручной и частично механизированной сварки (наплавки)
15.01.35 Мастер слесарных работ
08.01.29 Мастер по ремонту и обслуживанию инженерных систем жилищно-коммунального хозяйства
26.01.01 Судостроитель-судоремонтник металлических судов
26.01.03 Слесарь-монтажник судовой</v>
      </c>
    </row>
    <row r="2" spans="1:10" ht="86.4" x14ac:dyDescent="0.3">
      <c r="A2" s="61" t="s">
        <v>78</v>
      </c>
      <c r="B2" s="62">
        <v>2025</v>
      </c>
      <c r="C2" s="63" t="s">
        <v>79</v>
      </c>
      <c r="D2" s="63">
        <v>539</v>
      </c>
      <c r="E2" s="64" t="s">
        <v>80</v>
      </c>
      <c r="F2" s="65">
        <v>5</v>
      </c>
      <c r="G2" s="66" t="s">
        <v>81</v>
      </c>
      <c r="H2" s="67" t="s">
        <v>82</v>
      </c>
      <c r="I2" s="68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F07225F4-DB46-4155-89A3-9475D17188E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4"/>
  <sheetViews>
    <sheetView topLeftCell="A55" workbookViewId="0">
      <selection activeCell="A19" sqref="A19:C20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6" t="s">
        <v>84</v>
      </c>
      <c r="B1" s="126"/>
      <c r="C1" s="126"/>
      <c r="D1" s="126"/>
      <c r="E1" s="126"/>
      <c r="F1" s="126"/>
      <c r="G1" s="126"/>
      <c r="H1" s="126"/>
    </row>
    <row r="2" spans="1:8" ht="21" customHeight="1" x14ac:dyDescent="0.3">
      <c r="A2" s="127" t="s">
        <v>85</v>
      </c>
      <c r="B2" s="127"/>
      <c r="C2" s="127"/>
      <c r="D2" s="127"/>
      <c r="E2" s="127"/>
      <c r="F2" s="127"/>
      <c r="G2" s="127"/>
      <c r="H2" s="127"/>
    </row>
    <row r="3" spans="1:8" ht="15.75" customHeight="1" x14ac:dyDescent="0.3">
      <c r="A3" s="128" t="s">
        <v>86</v>
      </c>
      <c r="B3" s="128"/>
      <c r="C3" s="128"/>
      <c r="D3" s="128"/>
      <c r="E3" s="128"/>
      <c r="F3" s="128"/>
      <c r="G3" s="128"/>
      <c r="H3" s="128"/>
    </row>
    <row r="4" spans="1:8" ht="15" customHeight="1" x14ac:dyDescent="0.3">
      <c r="A4" s="129" t="s">
        <v>87</v>
      </c>
      <c r="B4" s="129"/>
      <c r="C4" s="129"/>
      <c r="D4" s="129"/>
      <c r="E4" s="129"/>
      <c r="F4" s="129"/>
      <c r="G4" s="129"/>
      <c r="H4" s="129"/>
    </row>
    <row r="5" spans="1:8" ht="15" customHeight="1" x14ac:dyDescent="0.3">
      <c r="A5" s="129" t="s">
        <v>88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">
      <c r="A6" s="130" t="s">
        <v>89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69">
        <v>5</v>
      </c>
      <c r="B7" s="69" t="s">
        <v>46</v>
      </c>
      <c r="C7" s="125" t="s">
        <v>81</v>
      </c>
      <c r="D7" s="125"/>
      <c r="E7" s="125"/>
      <c r="F7" s="125"/>
      <c r="G7" s="125"/>
      <c r="H7" s="125"/>
    </row>
    <row r="8" spans="1:8" ht="18.600000000000001" x14ac:dyDescent="0.3">
      <c r="A8" s="125" t="s">
        <v>90</v>
      </c>
      <c r="B8" s="125"/>
      <c r="C8" s="125" t="s">
        <v>89</v>
      </c>
      <c r="D8" s="125"/>
      <c r="E8" s="125"/>
      <c r="F8" s="125"/>
      <c r="G8" s="125"/>
      <c r="H8" s="125"/>
    </row>
    <row r="9" spans="1:8" ht="18.600000000000001" x14ac:dyDescent="0.3">
      <c r="A9" s="125" t="s">
        <v>47</v>
      </c>
      <c r="B9" s="125"/>
      <c r="C9" s="125">
        <f>D47</f>
        <v>14</v>
      </c>
      <c r="D9" s="125"/>
      <c r="E9" s="125"/>
      <c r="F9" s="125"/>
      <c r="G9" s="125"/>
      <c r="H9" s="125"/>
    </row>
    <row r="10" spans="1:8" ht="18.600000000000001" x14ac:dyDescent="0.3">
      <c r="A10" s="125" t="s">
        <v>48</v>
      </c>
      <c r="B10" s="125"/>
      <c r="C10" s="125" t="s">
        <v>82</v>
      </c>
      <c r="D10" s="125"/>
      <c r="E10" s="125"/>
      <c r="F10" s="125"/>
      <c r="G10" s="125"/>
      <c r="H10" s="125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1" t="s">
        <v>91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92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93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94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95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96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97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98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18" t="s">
        <v>11</v>
      </c>
      <c r="B20" s="118"/>
      <c r="C20" s="118"/>
      <c r="D20" s="118"/>
      <c r="E20" s="118"/>
      <c r="F20" s="118"/>
      <c r="G20" s="118"/>
      <c r="H20" s="118"/>
    </row>
    <row r="21" spans="1:8" ht="41.4" x14ac:dyDescent="0.3">
      <c r="A21" s="70" t="s">
        <v>0</v>
      </c>
      <c r="B21" s="70" t="s">
        <v>99</v>
      </c>
      <c r="C21" s="70" t="s">
        <v>9</v>
      </c>
      <c r="D21" s="119" t="s">
        <v>2</v>
      </c>
      <c r="E21" s="119"/>
      <c r="F21" s="119"/>
      <c r="G21" s="70" t="s">
        <v>56</v>
      </c>
      <c r="H21" s="70" t="s">
        <v>100</v>
      </c>
    </row>
    <row r="22" spans="1:8" ht="27.6" x14ac:dyDescent="0.3">
      <c r="A22" s="71">
        <v>1</v>
      </c>
      <c r="B22" s="71" t="s">
        <v>101</v>
      </c>
      <c r="C22" s="71" t="s">
        <v>102</v>
      </c>
      <c r="D22" s="117" t="s">
        <v>6</v>
      </c>
      <c r="E22" s="117"/>
      <c r="F22" s="117"/>
      <c r="G22" s="71">
        <v>1</v>
      </c>
      <c r="H22" s="71" t="s">
        <v>103</v>
      </c>
    </row>
    <row r="23" spans="1:8" ht="27.6" x14ac:dyDescent="0.3">
      <c r="A23" s="71">
        <v>2</v>
      </c>
      <c r="B23" s="71" t="s">
        <v>104</v>
      </c>
      <c r="C23" s="71" t="s">
        <v>105</v>
      </c>
      <c r="D23" s="117" t="s">
        <v>6</v>
      </c>
      <c r="E23" s="117"/>
      <c r="F23" s="117"/>
      <c r="G23" s="71">
        <v>1</v>
      </c>
      <c r="H23" s="71" t="s">
        <v>103</v>
      </c>
    </row>
    <row r="24" spans="1:8" ht="41.4" x14ac:dyDescent="0.3">
      <c r="A24" s="71">
        <v>3</v>
      </c>
      <c r="B24" s="71" t="s">
        <v>106</v>
      </c>
      <c r="C24" s="71" t="s">
        <v>107</v>
      </c>
      <c r="D24" s="117" t="s">
        <v>10</v>
      </c>
      <c r="E24" s="117"/>
      <c r="F24" s="117"/>
      <c r="G24" s="71">
        <v>1</v>
      </c>
      <c r="H24" s="71" t="s">
        <v>108</v>
      </c>
    </row>
    <row r="25" spans="1:8" ht="41.4" x14ac:dyDescent="0.3">
      <c r="A25" s="71">
        <v>4</v>
      </c>
      <c r="B25" s="71" t="s">
        <v>109</v>
      </c>
      <c r="C25" s="71" t="s">
        <v>110</v>
      </c>
      <c r="D25" s="117" t="s">
        <v>10</v>
      </c>
      <c r="E25" s="117"/>
      <c r="F25" s="117"/>
      <c r="G25" s="71">
        <v>1</v>
      </c>
      <c r="H25" s="71" t="s">
        <v>111</v>
      </c>
    </row>
    <row r="26" spans="1:8" ht="27.6" x14ac:dyDescent="0.3">
      <c r="A26" s="71">
        <v>5</v>
      </c>
      <c r="B26" s="71" t="s">
        <v>112</v>
      </c>
      <c r="C26" s="71" t="s">
        <v>113</v>
      </c>
      <c r="D26" s="117" t="s">
        <v>10</v>
      </c>
      <c r="E26" s="117"/>
      <c r="F26" s="117"/>
      <c r="G26" s="71">
        <v>2</v>
      </c>
      <c r="H26" s="71" t="s">
        <v>108</v>
      </c>
    </row>
    <row r="27" spans="1:8" ht="55.2" x14ac:dyDescent="0.3">
      <c r="A27" s="71">
        <v>6</v>
      </c>
      <c r="B27" s="71" t="s">
        <v>114</v>
      </c>
      <c r="C27" s="71" t="s">
        <v>115</v>
      </c>
      <c r="D27" s="117" t="s">
        <v>10</v>
      </c>
      <c r="E27" s="117"/>
      <c r="F27" s="117"/>
      <c r="G27" s="71">
        <v>2</v>
      </c>
      <c r="H27" s="71" t="s">
        <v>108</v>
      </c>
    </row>
    <row r="28" spans="1:8" ht="41.4" x14ac:dyDescent="0.3">
      <c r="A28" s="71">
        <v>7</v>
      </c>
      <c r="B28" s="71" t="s">
        <v>116</v>
      </c>
      <c r="C28" s="71" t="s">
        <v>117</v>
      </c>
      <c r="D28" s="117" t="s">
        <v>10</v>
      </c>
      <c r="E28" s="117"/>
      <c r="F28" s="117"/>
      <c r="G28" s="71">
        <v>1</v>
      </c>
      <c r="H28" s="71" t="s">
        <v>108</v>
      </c>
    </row>
    <row r="29" spans="1:8" ht="41.4" x14ac:dyDescent="0.3">
      <c r="A29" s="71">
        <v>8</v>
      </c>
      <c r="B29" s="71" t="s">
        <v>118</v>
      </c>
      <c r="C29" s="71" t="s">
        <v>119</v>
      </c>
      <c r="D29" s="117" t="s">
        <v>10</v>
      </c>
      <c r="E29" s="117"/>
      <c r="F29" s="117"/>
      <c r="G29" s="71">
        <v>1</v>
      </c>
      <c r="H29" s="71" t="s">
        <v>108</v>
      </c>
    </row>
    <row r="30" spans="1:8" ht="41.4" x14ac:dyDescent="0.3">
      <c r="A30" s="71">
        <v>9</v>
      </c>
      <c r="B30" s="71" t="s">
        <v>120</v>
      </c>
      <c r="C30" s="71" t="s">
        <v>121</v>
      </c>
      <c r="D30" s="117" t="s">
        <v>10</v>
      </c>
      <c r="E30" s="117"/>
      <c r="F30" s="117"/>
      <c r="G30" s="71">
        <v>2</v>
      </c>
      <c r="H30" s="71" t="s">
        <v>108</v>
      </c>
    </row>
    <row r="31" spans="1:8" ht="27.6" x14ac:dyDescent="0.3">
      <c r="A31" s="71">
        <v>10</v>
      </c>
      <c r="B31" s="71" t="s">
        <v>122</v>
      </c>
      <c r="C31" s="71" t="s">
        <v>123</v>
      </c>
      <c r="D31" s="117" t="s">
        <v>10</v>
      </c>
      <c r="E31" s="117"/>
      <c r="F31" s="117"/>
      <c r="G31" s="71">
        <v>2</v>
      </c>
      <c r="H31" s="71" t="s">
        <v>108</v>
      </c>
    </row>
    <row r="32" spans="1:8" x14ac:dyDescent="0.3">
      <c r="A32" s="71">
        <v>11</v>
      </c>
      <c r="B32" s="71" t="s">
        <v>124</v>
      </c>
      <c r="C32" s="71" t="s">
        <v>125</v>
      </c>
      <c r="D32" s="117" t="s">
        <v>10</v>
      </c>
      <c r="E32" s="117"/>
      <c r="F32" s="117"/>
      <c r="G32" s="71">
        <v>2</v>
      </c>
      <c r="H32" s="71" t="s">
        <v>108</v>
      </c>
    </row>
    <row r="33" spans="1:8" x14ac:dyDescent="0.3">
      <c r="A33" s="71">
        <v>12</v>
      </c>
      <c r="B33" s="71" t="s">
        <v>126</v>
      </c>
      <c r="C33" s="71" t="s">
        <v>127</v>
      </c>
      <c r="D33" s="117" t="s">
        <v>10</v>
      </c>
      <c r="E33" s="117"/>
      <c r="F33" s="117"/>
      <c r="G33" s="71">
        <v>2</v>
      </c>
      <c r="H33" s="71" t="s">
        <v>108</v>
      </c>
    </row>
    <row r="34" spans="1:8" x14ac:dyDescent="0.3">
      <c r="A34" s="71">
        <v>13</v>
      </c>
      <c r="B34" s="71" t="s">
        <v>128</v>
      </c>
      <c r="C34" s="71" t="s">
        <v>129</v>
      </c>
      <c r="D34" s="117" t="s">
        <v>10</v>
      </c>
      <c r="E34" s="117"/>
      <c r="F34" s="117"/>
      <c r="G34" s="71">
        <v>2</v>
      </c>
      <c r="H34" s="71" t="s">
        <v>108</v>
      </c>
    </row>
    <row r="35" spans="1:8" ht="27.6" x14ac:dyDescent="0.3">
      <c r="A35" s="71">
        <v>14</v>
      </c>
      <c r="B35" s="71" t="s">
        <v>130</v>
      </c>
      <c r="C35" s="71" t="s">
        <v>131</v>
      </c>
      <c r="D35" s="117" t="s">
        <v>10</v>
      </c>
      <c r="E35" s="117"/>
      <c r="F35" s="117"/>
      <c r="G35" s="71">
        <v>2</v>
      </c>
      <c r="H35" s="71" t="s">
        <v>108</v>
      </c>
    </row>
    <row r="36" spans="1:8" ht="110.4" x14ac:dyDescent="0.3">
      <c r="A36" s="71">
        <v>15</v>
      </c>
      <c r="B36" s="71" t="s">
        <v>132</v>
      </c>
      <c r="C36" s="71" t="s">
        <v>133</v>
      </c>
      <c r="D36" s="117" t="s">
        <v>10</v>
      </c>
      <c r="E36" s="117"/>
      <c r="F36" s="117"/>
      <c r="G36" s="71">
        <v>1</v>
      </c>
      <c r="H36" s="71" t="s">
        <v>108</v>
      </c>
    </row>
    <row r="37" spans="1:8" ht="27.6" x14ac:dyDescent="0.3">
      <c r="A37" s="71">
        <v>16</v>
      </c>
      <c r="B37" s="71" t="s">
        <v>76</v>
      </c>
      <c r="C37" s="71" t="s">
        <v>134</v>
      </c>
      <c r="D37" s="117" t="s">
        <v>6</v>
      </c>
      <c r="E37" s="117"/>
      <c r="F37" s="117"/>
      <c r="G37" s="71">
        <v>14</v>
      </c>
      <c r="H37" s="71" t="s">
        <v>103</v>
      </c>
    </row>
    <row r="38" spans="1:8" ht="41.4" x14ac:dyDescent="0.3">
      <c r="A38" s="71">
        <v>17</v>
      </c>
      <c r="B38" s="71" t="s">
        <v>135</v>
      </c>
      <c r="C38" s="71" t="s">
        <v>136</v>
      </c>
      <c r="D38" s="117" t="s">
        <v>10</v>
      </c>
      <c r="E38" s="117"/>
      <c r="F38" s="117"/>
      <c r="G38" s="71">
        <v>2</v>
      </c>
      <c r="H38" s="71" t="s">
        <v>111</v>
      </c>
    </row>
    <row r="39" spans="1:8" ht="41.4" x14ac:dyDescent="0.3">
      <c r="A39" s="71">
        <v>18</v>
      </c>
      <c r="B39" s="71" t="s">
        <v>137</v>
      </c>
      <c r="C39" s="71" t="s">
        <v>138</v>
      </c>
      <c r="D39" s="117" t="s">
        <v>10</v>
      </c>
      <c r="E39" s="117"/>
      <c r="F39" s="117"/>
      <c r="G39" s="71">
        <v>1</v>
      </c>
      <c r="H39" s="71" t="s">
        <v>108</v>
      </c>
    </row>
    <row r="40" spans="1:8" ht="69" x14ac:dyDescent="0.3">
      <c r="A40" s="71">
        <v>19</v>
      </c>
      <c r="B40" s="71" t="s">
        <v>139</v>
      </c>
      <c r="C40" s="71" t="s">
        <v>140</v>
      </c>
      <c r="D40" s="117" t="s">
        <v>10</v>
      </c>
      <c r="E40" s="117"/>
      <c r="F40" s="117"/>
      <c r="G40" s="71">
        <v>1</v>
      </c>
      <c r="H40" s="71" t="s">
        <v>108</v>
      </c>
    </row>
    <row r="41" spans="1:8" ht="41.4" x14ac:dyDescent="0.3">
      <c r="A41" s="71">
        <v>20</v>
      </c>
      <c r="B41" s="71" t="s">
        <v>141</v>
      </c>
      <c r="C41" s="71" t="s">
        <v>142</v>
      </c>
      <c r="D41" s="117" t="s">
        <v>10</v>
      </c>
      <c r="E41" s="117"/>
      <c r="F41" s="117"/>
      <c r="G41" s="71">
        <v>1</v>
      </c>
      <c r="H41" s="71" t="s">
        <v>108</v>
      </c>
    </row>
    <row r="42" spans="1:8" ht="41.4" x14ac:dyDescent="0.3">
      <c r="A42" s="71">
        <v>21</v>
      </c>
      <c r="B42" s="71" t="s">
        <v>143</v>
      </c>
      <c r="C42" s="71" t="s">
        <v>144</v>
      </c>
      <c r="D42" s="117" t="s">
        <v>10</v>
      </c>
      <c r="E42" s="117"/>
      <c r="F42" s="117"/>
      <c r="G42" s="71">
        <v>1</v>
      </c>
      <c r="H42" s="71" t="s">
        <v>108</v>
      </c>
    </row>
    <row r="43" spans="1:8" ht="69" x14ac:dyDescent="0.3">
      <c r="A43" s="71">
        <v>22</v>
      </c>
      <c r="B43" s="71" t="s">
        <v>145</v>
      </c>
      <c r="C43" s="71" t="s">
        <v>146</v>
      </c>
      <c r="D43" s="117" t="s">
        <v>10</v>
      </c>
      <c r="E43" s="117"/>
      <c r="F43" s="117"/>
      <c r="G43" s="71">
        <v>1</v>
      </c>
      <c r="H43" s="71" t="s">
        <v>108</v>
      </c>
    </row>
    <row r="44" spans="1:8" ht="41.4" x14ac:dyDescent="0.3">
      <c r="A44" s="71">
        <v>23</v>
      </c>
      <c r="B44" s="71" t="s">
        <v>147</v>
      </c>
      <c r="C44" s="71" t="s">
        <v>148</v>
      </c>
      <c r="D44" s="117" t="s">
        <v>10</v>
      </c>
      <c r="E44" s="117"/>
      <c r="F44" s="117"/>
      <c r="G44" s="71">
        <v>1</v>
      </c>
      <c r="H44" s="71" t="s">
        <v>111</v>
      </c>
    </row>
    <row r="45" spans="1:8" ht="69" x14ac:dyDescent="0.3">
      <c r="A45" s="71">
        <v>24</v>
      </c>
      <c r="B45" s="71" t="s">
        <v>149</v>
      </c>
      <c r="C45" s="71" t="s">
        <v>150</v>
      </c>
      <c r="D45" s="117" t="s">
        <v>10</v>
      </c>
      <c r="E45" s="117"/>
      <c r="F45" s="117"/>
      <c r="G45" s="71">
        <v>1</v>
      </c>
      <c r="H45" s="71" t="s">
        <v>111</v>
      </c>
    </row>
    <row r="46" spans="1:8" x14ac:dyDescent="0.3">
      <c r="A46" s="118" t="s">
        <v>151</v>
      </c>
      <c r="B46" s="118"/>
      <c r="C46" s="118"/>
      <c r="D46" s="118"/>
      <c r="E46" s="118"/>
      <c r="F46" s="118"/>
      <c r="G46" s="118"/>
      <c r="H46" s="118"/>
    </row>
    <row r="47" spans="1:8" x14ac:dyDescent="0.3">
      <c r="A47" s="120" t="s">
        <v>152</v>
      </c>
      <c r="B47" s="120"/>
      <c r="C47" s="120"/>
      <c r="D47" s="120">
        <v>14</v>
      </c>
      <c r="E47" s="120"/>
      <c r="F47" s="120"/>
      <c r="G47" s="120"/>
      <c r="H47" s="120"/>
    </row>
    <row r="48" spans="1:8" ht="41.4" x14ac:dyDescent="0.3">
      <c r="A48" s="70" t="s">
        <v>0</v>
      </c>
      <c r="B48" s="70" t="s">
        <v>99</v>
      </c>
      <c r="C48" s="70" t="s">
        <v>9</v>
      </c>
      <c r="D48" s="70" t="s">
        <v>2</v>
      </c>
      <c r="E48" s="70" t="s">
        <v>57</v>
      </c>
      <c r="F48" s="70" t="s">
        <v>58</v>
      </c>
      <c r="G48" s="70" t="s">
        <v>56</v>
      </c>
      <c r="H48" s="70" t="s">
        <v>100</v>
      </c>
    </row>
    <row r="49" spans="1:8" ht="27.6" x14ac:dyDescent="0.3">
      <c r="A49" s="71">
        <v>1</v>
      </c>
      <c r="B49" s="71" t="s">
        <v>153</v>
      </c>
      <c r="C49" s="71" t="s">
        <v>154</v>
      </c>
      <c r="D49" s="71" t="s">
        <v>10</v>
      </c>
      <c r="E49" s="71">
        <v>1</v>
      </c>
      <c r="F49" s="71" t="s">
        <v>155</v>
      </c>
      <c r="G49" s="71">
        <v>7</v>
      </c>
      <c r="H49" s="71" t="s">
        <v>108</v>
      </c>
    </row>
    <row r="50" spans="1:8" ht="138" x14ac:dyDescent="0.3">
      <c r="A50" s="71">
        <v>2</v>
      </c>
      <c r="B50" s="71" t="s">
        <v>156</v>
      </c>
      <c r="C50" s="71" t="s">
        <v>157</v>
      </c>
      <c r="D50" s="71" t="s">
        <v>10</v>
      </c>
      <c r="E50" s="71">
        <v>1</v>
      </c>
      <c r="F50" s="71" t="s">
        <v>155</v>
      </c>
      <c r="G50" s="71">
        <v>7</v>
      </c>
      <c r="H50" s="71" t="s">
        <v>111</v>
      </c>
    </row>
    <row r="51" spans="1:8" ht="41.4" x14ac:dyDescent="0.3">
      <c r="A51" s="71">
        <v>3</v>
      </c>
      <c r="B51" s="71" t="s">
        <v>158</v>
      </c>
      <c r="C51" s="71" t="s">
        <v>159</v>
      </c>
      <c r="D51" s="71" t="s">
        <v>10</v>
      </c>
      <c r="E51" s="71">
        <v>1</v>
      </c>
      <c r="F51" s="71" t="s">
        <v>155</v>
      </c>
      <c r="G51" s="71">
        <v>7</v>
      </c>
      <c r="H51" s="71" t="s">
        <v>108</v>
      </c>
    </row>
    <row r="52" spans="1:8" ht="41.4" x14ac:dyDescent="0.3">
      <c r="A52" s="71">
        <v>4</v>
      </c>
      <c r="B52" s="71" t="s">
        <v>160</v>
      </c>
      <c r="C52" s="71" t="s">
        <v>161</v>
      </c>
      <c r="D52" s="71" t="s">
        <v>10</v>
      </c>
      <c r="E52" s="71">
        <v>1</v>
      </c>
      <c r="F52" s="71" t="s">
        <v>155</v>
      </c>
      <c r="G52" s="71">
        <v>7</v>
      </c>
      <c r="H52" s="71" t="s">
        <v>108</v>
      </c>
    </row>
    <row r="53" spans="1:8" ht="41.4" x14ac:dyDescent="0.3">
      <c r="A53" s="71">
        <v>5</v>
      </c>
      <c r="B53" s="71" t="s">
        <v>162</v>
      </c>
      <c r="C53" s="71" t="s">
        <v>163</v>
      </c>
      <c r="D53" s="71" t="s">
        <v>10</v>
      </c>
      <c r="E53" s="71">
        <v>1</v>
      </c>
      <c r="F53" s="71" t="s">
        <v>155</v>
      </c>
      <c r="G53" s="71">
        <v>7</v>
      </c>
      <c r="H53" s="71" t="s">
        <v>108</v>
      </c>
    </row>
    <row r="54" spans="1:8" x14ac:dyDescent="0.3">
      <c r="A54" s="118" t="s">
        <v>14</v>
      </c>
      <c r="B54" s="118"/>
      <c r="C54" s="118"/>
      <c r="D54" s="118"/>
      <c r="E54" s="118"/>
      <c r="F54" s="118"/>
      <c r="G54" s="118"/>
      <c r="H54" s="118"/>
    </row>
    <row r="55" spans="1:8" ht="41.4" x14ac:dyDescent="0.3">
      <c r="A55" s="70" t="s">
        <v>0</v>
      </c>
      <c r="B55" s="70" t="s">
        <v>99</v>
      </c>
      <c r="C55" s="70" t="s">
        <v>9</v>
      </c>
      <c r="D55" s="119" t="s">
        <v>2</v>
      </c>
      <c r="E55" s="119"/>
      <c r="F55" s="119"/>
      <c r="G55" s="70" t="s">
        <v>56</v>
      </c>
      <c r="H55" s="70" t="s">
        <v>100</v>
      </c>
    </row>
    <row r="56" spans="1:8" ht="27.6" x14ac:dyDescent="0.3">
      <c r="A56" s="71">
        <v>1</v>
      </c>
      <c r="B56" s="71" t="s">
        <v>164</v>
      </c>
      <c r="C56" s="71" t="s">
        <v>165</v>
      </c>
      <c r="D56" s="117" t="s">
        <v>6</v>
      </c>
      <c r="E56" s="117"/>
      <c r="F56" s="117"/>
      <c r="G56" s="71">
        <v>1</v>
      </c>
      <c r="H56" s="71" t="s">
        <v>103</v>
      </c>
    </row>
    <row r="57" spans="1:8" ht="27.6" x14ac:dyDescent="0.3">
      <c r="A57" s="71">
        <v>2</v>
      </c>
      <c r="B57" s="71" t="s">
        <v>166</v>
      </c>
      <c r="C57" s="71" t="s">
        <v>167</v>
      </c>
      <c r="D57" s="117" t="s">
        <v>6</v>
      </c>
      <c r="E57" s="117"/>
      <c r="F57" s="117"/>
      <c r="G57" s="71">
        <v>1</v>
      </c>
      <c r="H57" s="71" t="s">
        <v>103</v>
      </c>
    </row>
    <row r="58" spans="1:8" ht="41.4" x14ac:dyDescent="0.3">
      <c r="A58" s="71">
        <v>3</v>
      </c>
      <c r="B58" s="71" t="s">
        <v>168</v>
      </c>
      <c r="C58" s="71" t="s">
        <v>169</v>
      </c>
      <c r="D58" s="117" t="s">
        <v>5</v>
      </c>
      <c r="E58" s="117"/>
      <c r="F58" s="117"/>
      <c r="G58" s="71">
        <v>1</v>
      </c>
      <c r="H58" s="71" t="s">
        <v>108</v>
      </c>
    </row>
    <row r="59" spans="1:8" ht="69" x14ac:dyDescent="0.3">
      <c r="A59" s="71">
        <v>4</v>
      </c>
      <c r="B59" s="71" t="s">
        <v>170</v>
      </c>
      <c r="C59" s="71" t="s">
        <v>171</v>
      </c>
      <c r="D59" s="117" t="s">
        <v>5</v>
      </c>
      <c r="E59" s="117"/>
      <c r="F59" s="117"/>
      <c r="G59" s="71">
        <v>1</v>
      </c>
      <c r="H59" s="71" t="s">
        <v>108</v>
      </c>
    </row>
    <row r="60" spans="1:8" x14ac:dyDescent="0.3">
      <c r="A60" s="118" t="s">
        <v>13</v>
      </c>
      <c r="B60" s="118"/>
      <c r="C60" s="118"/>
      <c r="D60" s="118"/>
      <c r="E60" s="118"/>
      <c r="F60" s="118"/>
      <c r="G60" s="118"/>
      <c r="H60" s="118"/>
    </row>
    <row r="61" spans="1:8" ht="41.4" x14ac:dyDescent="0.3">
      <c r="A61" s="70" t="s">
        <v>0</v>
      </c>
      <c r="B61" s="70" t="s">
        <v>99</v>
      </c>
      <c r="C61" s="70" t="s">
        <v>9</v>
      </c>
      <c r="D61" s="119" t="s">
        <v>2</v>
      </c>
      <c r="E61" s="119"/>
      <c r="F61" s="119"/>
      <c r="G61" s="70" t="s">
        <v>56</v>
      </c>
      <c r="H61" s="70" t="s">
        <v>100</v>
      </c>
    </row>
    <row r="62" spans="1:8" ht="207" x14ac:dyDescent="0.3">
      <c r="A62" s="71">
        <v>1</v>
      </c>
      <c r="B62" s="71" t="s">
        <v>19</v>
      </c>
      <c r="C62" s="71" t="s">
        <v>172</v>
      </c>
      <c r="D62" s="117" t="s">
        <v>8</v>
      </c>
      <c r="E62" s="117"/>
      <c r="F62" s="117"/>
      <c r="G62" s="71">
        <v>1</v>
      </c>
      <c r="H62" s="71" t="s">
        <v>103</v>
      </c>
    </row>
    <row r="63" spans="1:8" ht="27.6" x14ac:dyDescent="0.3">
      <c r="A63" s="71">
        <v>2</v>
      </c>
      <c r="B63" s="71" t="s">
        <v>20</v>
      </c>
      <c r="C63" s="71" t="s">
        <v>173</v>
      </c>
      <c r="D63" s="117" t="s">
        <v>8</v>
      </c>
      <c r="E63" s="117"/>
      <c r="F63" s="117"/>
      <c r="G63" s="71">
        <v>1</v>
      </c>
      <c r="H63" s="71" t="s">
        <v>103</v>
      </c>
    </row>
    <row r="64" spans="1:8" ht="27.6" x14ac:dyDescent="0.3">
      <c r="A64" s="71">
        <v>3</v>
      </c>
      <c r="B64" s="71" t="s">
        <v>20</v>
      </c>
      <c r="C64" s="71" t="s">
        <v>174</v>
      </c>
      <c r="D64" s="117" t="s">
        <v>8</v>
      </c>
      <c r="E64" s="117"/>
      <c r="F64" s="117"/>
      <c r="G64" s="71">
        <v>1</v>
      </c>
      <c r="H64" s="71" t="s">
        <v>103</v>
      </c>
    </row>
  </sheetData>
  <mergeCells count="62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57:F57"/>
    <mergeCell ref="D41:F41"/>
    <mergeCell ref="D42:F42"/>
    <mergeCell ref="D43:F43"/>
    <mergeCell ref="D44:F44"/>
    <mergeCell ref="D45:F45"/>
    <mergeCell ref="A46:H46"/>
    <mergeCell ref="A47:C47"/>
    <mergeCell ref="D47:H47"/>
    <mergeCell ref="A54:H54"/>
    <mergeCell ref="D55:F55"/>
    <mergeCell ref="D56:F56"/>
    <mergeCell ref="D64:F64"/>
    <mergeCell ref="D58:F58"/>
    <mergeCell ref="D59:F59"/>
    <mergeCell ref="A60:H60"/>
    <mergeCell ref="D61:F61"/>
    <mergeCell ref="D62:F62"/>
    <mergeCell ref="D63:F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9" sqref="A19:C2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2026-03-26T11:42:03Z</dcterms:modified>
</cp:coreProperties>
</file>