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21C5C3A-8256-4F81-8E7F-70AF5F885587}" xr6:coauthVersionLast="47" xr6:coauthVersionMax="47" xr10:uidLastSave="{00000000-0000-0000-0000-000000000000}"/>
  <bookViews>
    <workbookView xWindow="192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труда'!$A$1:$H$3</definedName>
    <definedName name="_xlnm._FilterDatabase" localSheetId="4" hidden="1">'Рабочее место преподавателя'!$A$1:$H$8</definedName>
    <definedName name="_xlnm._FilterDatabase" localSheetId="3" hidden="1">'Рабочее место учащегося'!$A$1:$H$57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4" i="6"/>
  <c r="G45" i="6"/>
  <c r="G46" i="6"/>
  <c r="G47" i="6"/>
  <c r="G48" i="6"/>
  <c r="G49" i="6"/>
  <c r="G50" i="6"/>
  <c r="G51" i="6"/>
  <c r="G52" i="6"/>
  <c r="G53" i="6"/>
  <c r="G54" i="6"/>
  <c r="G43" i="6"/>
  <c r="G39" i="6"/>
  <c r="G24" i="6"/>
  <c r="G35" i="6"/>
  <c r="G32" i="6"/>
  <c r="G31" i="6"/>
  <c r="G34" i="6"/>
  <c r="G4" i="10"/>
  <c r="G3" i="10"/>
  <c r="G52" i="11"/>
  <c r="G43" i="11"/>
  <c r="G2" i="11"/>
  <c r="G33" i="11"/>
  <c r="G22" i="11"/>
  <c r="G12" i="11"/>
  <c r="G16" i="11"/>
  <c r="G51" i="11"/>
  <c r="G42" i="11"/>
  <c r="G36" i="11"/>
  <c r="G56" i="11"/>
  <c r="G32" i="11"/>
  <c r="G11" i="11"/>
  <c r="G15" i="11"/>
  <c r="G21" i="11"/>
  <c r="G50" i="11"/>
  <c r="G41" i="11"/>
  <c r="G35" i="11"/>
  <c r="G31" i="11"/>
  <c r="G20" i="11"/>
  <c r="G10" i="11"/>
  <c r="G14" i="11"/>
  <c r="G49" i="11"/>
  <c r="G34" i="11"/>
  <c r="G40" i="11"/>
  <c r="G57" i="11"/>
  <c r="G9" i="11"/>
  <c r="G45" i="11"/>
  <c r="G30" i="11"/>
  <c r="G26" i="11"/>
  <c r="G17" i="11"/>
  <c r="G29" i="11"/>
  <c r="G13" i="11"/>
  <c r="G23" i="11"/>
  <c r="G5" i="11"/>
  <c r="G54" i="11"/>
  <c r="G3" i="11"/>
  <c r="G8" i="11"/>
  <c r="G53" i="11"/>
  <c r="G44" i="11"/>
  <c r="G7" i="11"/>
  <c r="G6" i="11"/>
  <c r="G55" i="11"/>
  <c r="G48" i="11"/>
  <c r="G39" i="11"/>
  <c r="G4" i="11"/>
  <c r="G19" i="11"/>
  <c r="G47" i="11"/>
  <c r="G25" i="11"/>
  <c r="G38" i="11"/>
  <c r="G28" i="11"/>
  <c r="G18" i="11"/>
  <c r="G46" i="11"/>
  <c r="G24" i="11"/>
  <c r="G37" i="11"/>
  <c r="G6" i="12"/>
  <c r="G5" i="12"/>
  <c r="G2" i="12"/>
  <c r="G4" i="12"/>
  <c r="G3" i="12"/>
  <c r="G7" i="12"/>
  <c r="G3" i="13"/>
  <c r="C9" i="14"/>
  <c r="J1" i="8"/>
  <c r="G30" i="6"/>
  <c r="G33" i="6"/>
  <c r="G26" i="6"/>
  <c r="G25" i="6"/>
  <c r="G2" i="10" l="1"/>
  <c r="G27" i="11"/>
  <c r="G8" i="12"/>
  <c r="G2" i="13"/>
  <c r="G68" i="6"/>
  <c r="G66" i="6" l="1"/>
</calcChain>
</file>

<file path=xl/sharedStrings.xml><?xml version="1.0" encoding="utf-8"?>
<sst xmlns="http://schemas.openxmlformats.org/spreadsheetml/2006/main" count="1115" uniqueCount="196">
  <si>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</si>
  <si>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</si>
  <si>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</si>
  <si>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</si>
  <si>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</si>
  <si>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</si>
  <si>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</si>
  <si>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</si>
  <si>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</si>
  <si>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</si>
  <si>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</si>
  <si>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</si>
  <si>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</si>
  <si>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</si>
  <si>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</si>
  <si>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</si>
  <si>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</si>
  <si>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</si>
  <si>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</si>
  <si>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</si>
  <si>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</si>
  <si>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</si>
  <si>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</si>
  <si>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</si>
  <si>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</si>
  <si>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</si>
  <si>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</si>
  <si>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</si>
  <si>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</si>
  <si>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</si>
  <si>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</si>
  <si>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</si>
  <si>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</si>
  <si>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</si>
  <si>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</si>
  <si>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</si>
  <si>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</si>
  <si>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</si>
  <si>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</si>
  <si>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</si>
  <si>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</si>
  <si>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</si>
  <si>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</si>
  <si>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</si>
  <si>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</si>
  <si>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</si>
  <si>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</si>
  <si>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</si>
  <si>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</si>
  <si>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</si>
  <si>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</si>
  <si>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</si>
  <si>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</si>
  <si>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</si>
  <si>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</si>
  <si>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</si>
  <si>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</si>
  <si>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</si>
  <si>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</si>
  <si>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</si>
  <si>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</si>
  <si>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</si>
  <si>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</si>
  <si>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</si>
  <si>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</si>
  <si>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</si>
  <si>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</si>
  <si>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</si>
  <si>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</si>
  <si>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</si>
  <si>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</si>
  <si>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</si>
  <si>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</si>
  <si>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</si>
  <si>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</si>
  <si>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</si>
  <si>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</si>
  <si>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</si>
  <si>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</si>
  <si>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</si>
  <si>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</si>
  <si>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Строительная отрасль</t>
  </si>
  <si>
    <t>Вологодская область</t>
  </si>
  <si>
    <t>БПОУ Вологодской области «Череповецкий строительный колледж имени А.А. Лепехина»</t>
  </si>
  <si>
    <t>Технологические процессы выполнения строительно-монтажных работ</t>
  </si>
  <si>
    <t>08.01.24 Мастер столярно-плотничных, паркетных и стекольных работ
08.01.27 Мастер общестроительных работ
08.02.01 Строительство и эксплуатация зданий и сооружений
08.02.14 Эксплуатация и обслуживание многоквартирного дома</t>
  </si>
  <si>
    <t>Строительно-монтажные работы</t>
  </si>
  <si>
    <t>Инфраструктурный лист для оснащения образовательно-производственного центра (кластера)</t>
  </si>
  <si>
    <t>в сфере Строительная отрасль, Вологодская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</si>
  <si>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</si>
  <si>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БПОУ Вологодской области «Череповецкий строительный колледж имени А.А. Лепехина»</t>
  </si>
  <si>
    <t xml:space="preserve">Адрес базовой образовательной организации: </t>
  </si>
  <si>
    <t>Череповец Мира Дом: 25</t>
  </si>
  <si>
    <t>Адрес размещения зоны по виду работ:</t>
  </si>
  <si>
    <t>Площадь зоны: 107 кв.м.</t>
  </si>
  <si>
    <t>Освещение: светодиодные светильники</t>
  </si>
  <si>
    <t>Интернет: Подключение к Проводной и беспроводной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</si>
  <si>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</si>
  <si>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Требуется</t>
  </si>
  <si>
    <t>Покрытие пола: керамогранит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</si>
  <si>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</si>
  <si>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</si>
  <si>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</si>
  <si>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</si>
  <si>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</t>
  </si>
  <si>
    <t>с встроенным модулем ЭВМ, на мобильной стойке, размер диагонали активной зоны от 64 дюймов</t>
  </si>
  <si>
    <t>ФБ</t>
  </si>
  <si>
    <t>Тип стола - двухместный
Материал каркаса - металл
Ростовая группа - не менее 6</t>
  </si>
  <si>
    <t>БР</t>
  </si>
  <si>
    <t>"Материал каркаса - металл
Ростовая группа - не менее 6"</t>
  </si>
  <si>
    <t>Рабочее место учащегося</t>
  </si>
  <si>
    <t xml:space="preserve">Количество рабочих мест: </t>
  </si>
  <si>
    <t>Программный комплекс "Обследование строительных конструкций»</t>
  </si>
  <si>
    <t>Виртуальный комплекс в виде анимированных 3-Д моделей позволяет получить навыки: практического исследования строительных конструкций зданий и сооружений с помощью ударного импульса, ультразвукового метода и отрыва со скалыванием. С помощью комплекса студенты получают навыки исследования контрольных образцов, построения градуированных зависимостей в виртуальном пространстве:
- программное обеспечение (1 лицензия на 1 рабочее место, бессрочная),
-Методические материалы,
- Паспорт,
- Руководство по эксплуатации
Учебное пособие предназначено для освоения навыков работы с приборами неразрушающего контроля Зоны 7 Лаборатория исследования строительных материалов (Рабочее место учащегося, позиция №3 Молоток и наковальня Шмидта, №4 Тестер бетона ультразвуковой, №3 -Томограф ультразвуковой, №4 -Дефектоскоп ультразвуковой, №3 - Твердомер и пр.)</t>
  </si>
  <si>
    <t>шт. (на 1 раб. место)</t>
  </si>
  <si>
    <t>Количество ядер процессора, шт - не менее 8
Объем оперативной памяти, гб - не менее 16
Объем SSD, гб - не менее 512
Диагональ экрана, дюйм - не менее 15,6</t>
  </si>
  <si>
    <t>Материал каркаса - металл
Ростовая группа - не менее 6</t>
  </si>
  <si>
    <t>мышь</t>
  </si>
  <si>
    <t>"Тип - проводная
Интерфейс подключения - USB"</t>
  </si>
  <si>
    <t>Программный комплекс "Стальные строительные конструкции"</t>
  </si>
  <si>
    <t>Виртуальный комплекс в виде анимированных 3-Д моделей и достоверной анимации, позволяет получить навыки: определения нагрузок, действующих на каркас здания, проводить расчеты несущей способности стальных каркасов промышленных и гражданских сооружений. Навыки создания строительных конструкций, сборки, строповки студенты получают в данной зоне с применением оборудования (гаражный подъемный кран, стропы, набор монтажного инструмента)
- Программное обеспечение на носителе (1 лицензия на 1 рабочее место, бессрочная),
- Руководство по эксплуатации,
- Паспорт</t>
  </si>
  <si>
    <t>Мышь</t>
  </si>
  <si>
    <t>Виртуальный учебный комплекс «Тренажер стропальщика виртуальная реальность»</t>
  </si>
  <si>
    <t>Ознакомления с технологией проведения стропальных работ, проведения практических занятий и упражнений для поддержания навыков стропальщика:
- расчетный блок виртуальной реальности, 
- Программный модуль запуска ресурсов, 
- Модуль ресурсов для выполнения работ
- система виртуальной реальности
- Программное обеспечение комплекса (не менее 1 лицензия не менее чем на 1 рабочее место, бессрочная)
Комплектация:
- Специализированное программное обеспечение на электронном носителе (не менее 1 шт);
-Системный блок (не менее 1 шт);
- Система виртуальной реальности (не менее 1 шт);
- Монитор (не менее 1 шт);
- Руководство по эксплуатации (не менее 1 шт)
Учебное пособие предназначено для обучения работе с оборудованием и инструментами РМУ 4 и 5 данной Зоны</t>
  </si>
  <si>
    <t>Материал каркаса - металл
Ростовая группа - не менее 6.</t>
  </si>
  <si>
    <t>Учебный стенд «Стропальные работы» (тренажер)</t>
  </si>
  <si>
    <t>обучение проведению работ по погрузке и выгрузке стандартных грузов. Состав: набор элементов для строповки, набор стропов, набор грузозахватных приспособлений и пр.
Размеры стенда: не менее 0,5*0,5*0,5м</t>
  </si>
  <si>
    <t>Гаражный гидравлический кран</t>
  </si>
  <si>
    <t>Грузоподъемность: от 1 т; Высота крюка: до 2040 мм Высота подхвата: 110 мм; Длина стрелы: от 890 мм до 1160 мм;  Габариты без упаковки до: 1700x1100x1600 мм</t>
  </si>
  <si>
    <t>Емкость для раствора (бетона)</t>
  </si>
  <si>
    <t>Прямоугольная металлическая кювета  с проушинами для строповки, до 100 л</t>
  </si>
  <si>
    <t>Стропы (комплект)</t>
  </si>
  <si>
    <t>канатный петлевой, канатный кольцевой, канатный двухветвевой, канатный четырехветьевой (комплект)
Строп канатный петлевой СКП (УСК1) 1 т х 1 м (втулка)</t>
  </si>
  <si>
    <t>Таль</t>
  </si>
  <si>
    <t>тип - цепная, ручная, минимальная грузоподъемность - 2т, длина цепи от 3 м, высота подъема от 3 м</t>
  </si>
  <si>
    <t>Инвентарные подмости</t>
  </si>
  <si>
    <t>Алюминиевые профессиональные рабочие подмости. количество ступеней 3x6x3, длина от 1700 мм, высота от 3200 мм , ширина до 500 мм, размер площадки от 1,5x0,41 м максимальная нагрузка от 140,0 кг</t>
  </si>
  <si>
    <t>шт. (на 2 раб. места)</t>
  </si>
  <si>
    <t>Верстак</t>
  </si>
  <si>
    <t>Верстак  - не менее  1200ммх686ммх845мм,
материал - металл</t>
  </si>
  <si>
    <t>Угловая шлифовальная машинка</t>
  </si>
  <si>
    <t>Мощность - не менее 2200 Вт, 
диаметр диска-не менее  230 мм, 
число оборотов - не менее 6600 об/мин</t>
  </si>
  <si>
    <t>Гайковерт</t>
  </si>
  <si>
    <t>Ударный гайковерт - Max крутящий момент - не менее 400 Нм, Наличие удара - есть, Мах частота ударов - не менее 3200 уд/мин, Тип аккумулятора - Li-lon/Ni-Cd, Напряжение аккумулятора - не менее 18 В</t>
  </si>
  <si>
    <t>Набор слесарно-монтажного инструмента</t>
  </si>
  <si>
    <t>Набор слесарно-монтажного инструмента - не менее 66 предметов
Минимальная комплектация:
- Торцевые головки не менее 32 шт.
Вороток-отвертка не менее 1 шт.
Адаптер не менее 2 шт.
Удлинитель не менее 1 шт.
Шарнир карданный не менее 1 шт.
Трещотка не менее 1 шт.
Комбинированные ключи: не менее 6 шт.
Клещи переставные не менее 1 шт.
Плоскогубцы не менее 1 шт.
Молоток 300 г не менее 1 шт.
Имбусовые ключи не менее 6 шт. 
Отвертки не менее 5 шт.</t>
  </si>
  <si>
    <t>Конусная оправка</t>
  </si>
  <si>
    <t>Вид канавки - прямая
Длина рабочей части, мм - не менее 119
Количество зубьев (Z), шт - не менее 9</t>
  </si>
  <si>
    <t>Проходная оправка</t>
  </si>
  <si>
    <t>Диаметр d, мм - не менее 17,780
Длина общая L, мм - не менее 196</t>
  </si>
  <si>
    <t>Монтажный лом</t>
  </si>
  <si>
    <t>Строительный лом, D - не менее 20-40 мм, 
L - не менее 1300 мм, круглый</t>
  </si>
  <si>
    <t>Остроносая кувалда</t>
  </si>
  <si>
    <t>Остроносая кувалда  с усиленной фиберглассовой рукояткой,  2000 г</t>
  </si>
  <si>
    <t>Растворная лопата</t>
  </si>
  <si>
    <t>Тип лопаты - совковая</t>
  </si>
  <si>
    <t>Струбцина</t>
  </si>
  <si>
    <t>Быстрозажимная струбцина 
 - не менее 60х150 мм</t>
  </si>
  <si>
    <t>Инструменты для монтажных работ</t>
  </si>
  <si>
    <t>-Электронный уровень 
-Рулетка компактная 5Х25 
-Складной деревянный метр 2 м 
-Кельма отделочника трапеция  200мм 
-Цельнометаллическая линейка 1000 мм 
-Строительный отвес</t>
  </si>
  <si>
    <t>Шкаф для оборудования</t>
  </si>
  <si>
    <t>Инструментальный шкаф с закрывающимися дверками, с ключевыми замками с ручками и пятью уровнями хранения (4 полки), габариты не менее 1800х800х400</t>
  </si>
  <si>
    <t>системный блок</t>
  </si>
  <si>
    <t>Системный блок с видеокартой, объем видеопамяти от 8 гб, тип памяти GDDR6, оперативная память от 16гб, от 5200 мгц</t>
  </si>
  <si>
    <t>Монитор</t>
  </si>
  <si>
    <t>Диагональ экрана - не менее 27 Дюйм
Разрешение экрана - не менее 1920*1080
Разъемы - HDMI, DP.</t>
  </si>
  <si>
    <t>Клавиатура</t>
  </si>
  <si>
    <t>Тип - проводная
Интерфейс подключения - USB.</t>
  </si>
  <si>
    <t>Тип - проводная компьютерная
Интерфейс подключения - USB.</t>
  </si>
  <si>
    <t>Сетевой фильтр</t>
  </si>
  <si>
    <t>Защита от перегрузки: Есть
Частота : 50 Гц
Предохранитель: Автоматический
Материал корпуса: Пластик
Количество разъемов : 5 шт
Тип входного разъема : CEE 7/7P
Входное напряжение : 220 В
Ток нагрузки : 10 А
Мощность нагрузки : 2200 Вт
Индикация включения питания: Есть
Длина входного кабеля : не менее 3 м
Защита от короткого замыкания: Есть
Защита от перегрева внутри корпуса: Есть
Ток импульса помехи : 4.5 кА
Возможность крепление на стену: Есть</t>
  </si>
  <si>
    <t>ВБ</t>
  </si>
  <si>
    <t>Системный блок</t>
  </si>
  <si>
    <t>Системный блок: видеокарта - объем видеопамяти от 8 гб , оперативная память от 16 гб, от 5200 мгц, процессор - общее количество ядер - от 8, блок питания от 800вт,</t>
  </si>
  <si>
    <t>ученический, металлический каркас или ножки,  материал столешницы _ ЛДСП, рост 6-7, размеры не менее 1200*500*600мм</t>
  </si>
  <si>
    <t>Частота : 50 Гц Предохранитель: Автоматический Материал корпуса: Пластик Количество разъемов : 5 шт Тип входного разъема CEE 7/7P Входное напряжение : 220 В Ток нагрузки 10 А Мощность нагрузки : 2200 Вт Индикация включения питания: Есть Длина входного кабеля : 3 м Защита от короткого замыкания: Есть Защита от перегрева внутри корпуса: Есть Ток импульса помехи : 4.5 кА Возможность крепление на стену: есть</t>
  </si>
  <si>
    <t>Учебный электронный комплекс «Монтаж железобетонных конструкций»</t>
  </si>
  <si>
    <t>бессрочная лицензия на версию для локальной сети
Учебный электронный комплекс предназначен для освоения необходимых компетенций для работы с оборудованием и инструментами для монтажных работ приобретаемых для оснащения рабочего места учащегося данной зоны: набор монтажных ключей, гайковерт, угловая шлифмашина, монтажный лом, инструмент для монтажных работ</t>
  </si>
  <si>
    <t>Тип - проводная
Интерфейс подключения - USB</t>
  </si>
  <si>
    <t>3-Д принтер строительный</t>
  </si>
  <si>
    <t>для малых архитектурных форм, для печати в условиях цеха, в комплекте принтера компьютер управления с предустановленным лицензионным ПО, позволяет печатать цементными составы с/без пластифицирующими и противоморозными добавками, гипсовыми смесями, в т.ч. высокопрочными и влагостойкими
Габаритные размеры не менее 0,5*0,5*0,5м</t>
  </si>
  <si>
    <t>Тип стола - двухместный, Ростовая группа не менее 6, материал каркаса - металл, столешница ЛДСП, размеры не менее 1200*500*600мм</t>
  </si>
  <si>
    <t>металлический каркас или ножки, со спинкой</t>
  </si>
  <si>
    <t>Ширина стола - не менее 1200мм
Тумба - наличие
Тип стола - угловой</t>
  </si>
  <si>
    <t>кресло офисное</t>
  </si>
  <si>
    <t>Тип кресла - на колесиках
Регуллировка по высоте - наличие
Подлокотники - наличие</t>
  </si>
  <si>
    <t>сетевой фильтр</t>
  </si>
  <si>
    <t>В соответствии с требованиями Приказа Министерства здравоохранения Российской Федерации «Об утверждении требований к комплектации аптечки для оказания первой помощи с применением медицинских изделий в организациях, осуществляющих образовательную деятельность» от 24 мая 2024 г. N 261н (действует с 01.09.2024г. до 01.09.2030г.)</t>
  </si>
  <si>
    <t>Стандарт ТУ 4854-001-61192961-2010, ГОСТ 51057-2001, корпус - стальной, запорно-пусковое устройство - наличие,
шланг с раструбом - наличие,
Масса заряда порошка 4±0,2кг
Тип заряда -АВСЕ
Диаметр не более 200 мм
Вес не более 8 кг</t>
  </si>
  <si>
    <t>Программный комплекс «Обследование строительных конструкций»</t>
  </si>
  <si>
    <t>Программный комплекс «Стальные строительные конструкции»</t>
  </si>
  <si>
    <t>3D-принтер строительный</t>
  </si>
  <si>
    <t>Шкаф инструментальный</t>
  </si>
  <si>
    <t>Базовая часть</t>
  </si>
  <si>
    <t>Стенд-тренажер «Стропальные работы»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</si>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</sst>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5"/>
      <color rgb="FFFFFFFF"/>
      <name val="Times New Roman"/>
    </font>
    <font>
      <sz val="11"/>
      <color rgb="FF000000"/>
      <name val="Times New Roman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9" fillId="0" borderId="8" xfId="5" applyFont="1" applyFill="1" applyBorder="1" applyAlignment="1">
      <alignment horizontal="center" vertical="center" wrapText="1"/>
    </xf>
    <xf numFmtId="0" fontId="28" fillId="0" borderId="10" xfId="5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4" fillId="11" borderId="20" xfId="0" applyFont="1" applyFill="1" applyBorder="1" applyAlignment="1">
      <alignment horizontal="left" vertical="justify" wrapText="1"/>
    </xf>
    <xf numFmtId="0" fontId="33" fillId="0" borderId="20" xfId="0" applyFont="1" applyBorder="1" applyAlignment="1">
      <alignment horizontal="center" vertical="justify" wrapText="1"/>
    </xf>
    <xf numFmtId="0" fontId="35" fillId="0" borderId="20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5" fillId="8" borderId="12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14" fillId="5" borderId="20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3" fillId="0" borderId="20" xfId="0" applyFont="1" applyBorder="1" applyAlignment="1">
      <alignment horizontal="center" vertical="justify" wrapText="1"/>
    </xf>
    <xf numFmtId="0" fontId="35" fillId="0" borderId="20" xfId="0" applyFont="1" applyBorder="1" applyAlignment="1">
      <alignment horizontal="center" vertical="justify" wrapText="1"/>
    </xf>
    <xf numFmtId="0" fontId="33" fillId="12" borderId="20" xfId="0" applyFont="1" applyFill="1" applyBorder="1" applyAlignment="1">
      <alignment horizontal="center" vertical="justify" wrapText="1"/>
    </xf>
    <xf numFmtId="0" fontId="35" fillId="12" borderId="20" xfId="0" applyFont="1" applyFill="1" applyBorder="1" applyAlignment="1">
      <alignment horizontal="center" vertical="justify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4" fillId="11" borderId="20" xfId="0" applyFont="1" applyFill="1" applyBorder="1" applyAlignment="1">
      <alignment horizontal="left" vertical="justify" wrapText="1"/>
    </xf>
    <xf numFmtId="0" fontId="30" fillId="10" borderId="18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32" fillId="5" borderId="20" xfId="0" applyFont="1" applyFill="1" applyBorder="1" applyAlignment="1">
      <alignment vertical="center" wrapText="1"/>
    </xf>
    <xf numFmtId="0" fontId="33" fillId="5" borderId="20" xfId="0" applyFont="1" applyFill="1" applyBorder="1" applyAlignment="1">
      <alignment vertical="center" wrapText="1"/>
    </xf>
    <xf numFmtId="0" fontId="33" fillId="0" borderId="21" xfId="0" applyFont="1" applyBorder="1" applyAlignment="1">
      <alignment horizontal="left"/>
    </xf>
    <xf numFmtId="0" fontId="36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6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46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39" t="s">
        <v>195</v>
      </c>
      <c r="B1" s="139"/>
      <c r="C1" s="139"/>
      <c r="D1" s="139"/>
      <c r="E1" s="139"/>
      <c r="F1" s="139"/>
      <c r="G1" s="139"/>
    </row>
    <row r="2" spans="1:7" ht="21" x14ac:dyDescent="0.3">
      <c r="A2" s="21" t="s">
        <v>44</v>
      </c>
      <c r="B2" s="20" t="s">
        <v>45</v>
      </c>
      <c r="C2" s="105" t="s">
        <v>86</v>
      </c>
      <c r="D2" s="105"/>
      <c r="E2" s="105"/>
      <c r="F2" s="105"/>
      <c r="G2" s="105"/>
    </row>
    <row r="3" spans="1:7" ht="18" x14ac:dyDescent="0.35">
      <c r="A3" s="106" t="s">
        <v>46</v>
      </c>
      <c r="B3" s="107"/>
      <c r="C3" s="108">
        <f>D22+D28+D37+D41</f>
        <v>12</v>
      </c>
      <c r="D3" s="108"/>
      <c r="E3" s="108"/>
      <c r="F3" s="108"/>
      <c r="G3" s="108"/>
    </row>
    <row r="4" spans="1:7" ht="76.2" customHeight="1" x14ac:dyDescent="0.3">
      <c r="A4" s="109" t="s">
        <v>47</v>
      </c>
      <c r="B4" s="110"/>
      <c r="C4" s="111" t="s">
        <v>85</v>
      </c>
      <c r="D4" s="111"/>
      <c r="E4" s="111"/>
      <c r="F4" s="111"/>
      <c r="G4" s="111"/>
    </row>
    <row r="5" spans="1:7" ht="14.4" x14ac:dyDescent="0.3">
      <c r="A5" s="103" t="s">
        <v>12</v>
      </c>
      <c r="B5" s="104"/>
      <c r="C5" s="104"/>
      <c r="D5" s="104"/>
      <c r="E5" s="104"/>
      <c r="F5" s="104"/>
      <c r="G5" s="104"/>
    </row>
    <row r="6" spans="1:7" ht="14.4" x14ac:dyDescent="0.3">
      <c r="A6" s="101" t="s">
        <v>48</v>
      </c>
      <c r="B6" s="102"/>
      <c r="C6" s="102"/>
      <c r="D6" s="102"/>
      <c r="E6" s="102"/>
      <c r="F6" s="102"/>
      <c r="G6" s="102"/>
    </row>
    <row r="7" spans="1:7" ht="14.4" x14ac:dyDescent="0.3">
      <c r="A7" s="101" t="s">
        <v>49</v>
      </c>
      <c r="B7" s="102"/>
      <c r="C7" s="102"/>
      <c r="D7" s="102"/>
      <c r="E7" s="102"/>
      <c r="F7" s="102"/>
      <c r="G7" s="102"/>
    </row>
    <row r="8" spans="1:7" ht="14.4" x14ac:dyDescent="0.3">
      <c r="A8" s="101" t="s">
        <v>50</v>
      </c>
      <c r="B8" s="102"/>
      <c r="C8" s="102"/>
      <c r="D8" s="102"/>
      <c r="E8" s="102"/>
      <c r="F8" s="102"/>
      <c r="G8" s="102"/>
    </row>
    <row r="9" spans="1:7" ht="14.4" x14ac:dyDescent="0.3">
      <c r="A9" s="101" t="s">
        <v>51</v>
      </c>
      <c r="B9" s="102"/>
      <c r="C9" s="102"/>
      <c r="D9" s="102"/>
      <c r="E9" s="102"/>
      <c r="F9" s="102"/>
      <c r="G9" s="102"/>
    </row>
    <row r="10" spans="1:7" ht="14.4" x14ac:dyDescent="0.3">
      <c r="A10" s="101" t="s">
        <v>52</v>
      </c>
      <c r="B10" s="102"/>
      <c r="C10" s="102"/>
      <c r="D10" s="102"/>
      <c r="E10" s="102"/>
      <c r="F10" s="102"/>
      <c r="G10" s="102"/>
    </row>
    <row r="11" spans="1:7" ht="14.4" x14ac:dyDescent="0.3">
      <c r="A11" s="101" t="s">
        <v>53</v>
      </c>
      <c r="B11" s="102"/>
      <c r="C11" s="102"/>
      <c r="D11" s="102"/>
      <c r="E11" s="102"/>
      <c r="F11" s="102"/>
      <c r="G11" s="102"/>
    </row>
    <row r="12" spans="1:7" ht="14.4" x14ac:dyDescent="0.3">
      <c r="A12" s="101" t="s">
        <v>54</v>
      </c>
      <c r="B12" s="102"/>
      <c r="C12" s="102"/>
      <c r="D12" s="102"/>
      <c r="E12" s="102"/>
      <c r="F12" s="102"/>
      <c r="G12" s="102"/>
    </row>
    <row r="13" spans="1:7" ht="14.4" x14ac:dyDescent="0.3">
      <c r="A13" s="116" t="s">
        <v>18</v>
      </c>
      <c r="B13" s="117"/>
      <c r="C13" s="117"/>
      <c r="D13" s="117"/>
      <c r="E13" s="117"/>
      <c r="F13" s="117"/>
      <c r="G13" s="117"/>
    </row>
    <row r="14" spans="1:7" ht="17.399999999999999" x14ac:dyDescent="0.3">
      <c r="A14" s="118" t="s">
        <v>11</v>
      </c>
      <c r="B14" s="119"/>
      <c r="C14" s="119"/>
      <c r="D14" s="119"/>
      <c r="E14" s="115"/>
      <c r="F14" s="115"/>
      <c r="G14" s="119"/>
    </row>
    <row r="15" spans="1:7" s="28" customFormat="1" ht="46.8" x14ac:dyDescent="0.3">
      <c r="A15" s="26" t="s">
        <v>0</v>
      </c>
      <c r="B15" s="26" t="s">
        <v>1</v>
      </c>
      <c r="C15" s="25" t="s">
        <v>9</v>
      </c>
      <c r="D15" s="25" t="s">
        <v>2</v>
      </c>
      <c r="E15" s="33"/>
      <c r="F15" s="34"/>
      <c r="G15" s="29" t="s">
        <v>55</v>
      </c>
    </row>
    <row r="16" spans="1:7" s="28" customFormat="1" ht="31.2" x14ac:dyDescent="0.3">
      <c r="A16" s="44">
        <v>3</v>
      </c>
      <c r="B16" s="93" t="s">
        <v>127</v>
      </c>
      <c r="C16" s="89" t="s">
        <v>15</v>
      </c>
      <c r="D16" s="90" t="s">
        <v>10</v>
      </c>
      <c r="E16" s="35"/>
      <c r="F16" s="36"/>
      <c r="G16" s="30">
        <v>1</v>
      </c>
    </row>
    <row r="17" spans="1:7" ht="31.2" x14ac:dyDescent="0.3">
      <c r="A17" s="44">
        <v>3</v>
      </c>
      <c r="B17" s="72" t="s">
        <v>129</v>
      </c>
      <c r="C17" s="8" t="s">
        <v>15</v>
      </c>
      <c r="D17" s="18" t="s">
        <v>10</v>
      </c>
      <c r="E17" s="35"/>
      <c r="F17" s="36"/>
      <c r="G17" s="30">
        <v>1</v>
      </c>
    </row>
    <row r="18" spans="1:7" ht="31.2" x14ac:dyDescent="0.3">
      <c r="A18" s="44">
        <v>4</v>
      </c>
      <c r="B18" s="72" t="s">
        <v>131</v>
      </c>
      <c r="C18" s="8" t="s">
        <v>15</v>
      </c>
      <c r="D18" s="18" t="s">
        <v>10</v>
      </c>
      <c r="E18" s="35"/>
      <c r="F18" s="36"/>
      <c r="G18" s="30">
        <v>1</v>
      </c>
    </row>
    <row r="19" spans="1:7" ht="31.2" x14ac:dyDescent="0.3">
      <c r="A19" s="44">
        <v>13</v>
      </c>
      <c r="B19" s="72" t="s">
        <v>133</v>
      </c>
      <c r="C19" s="8" t="s">
        <v>15</v>
      </c>
      <c r="D19" s="18" t="s">
        <v>10</v>
      </c>
      <c r="E19" s="35"/>
      <c r="F19" s="36"/>
      <c r="G19" s="30">
        <v>1</v>
      </c>
    </row>
    <row r="20" spans="1:7" ht="31.2" x14ac:dyDescent="0.3">
      <c r="A20" s="44">
        <v>15</v>
      </c>
      <c r="B20" s="94" t="s">
        <v>192</v>
      </c>
      <c r="C20" s="22" t="s">
        <v>15</v>
      </c>
      <c r="D20" s="18" t="s">
        <v>6</v>
      </c>
      <c r="E20" s="91"/>
      <c r="F20" s="92"/>
      <c r="G20" s="30">
        <v>1</v>
      </c>
    </row>
    <row r="21" spans="1:7" ht="17.399999999999999" x14ac:dyDescent="0.3">
      <c r="A21" s="95" t="s">
        <v>74</v>
      </c>
      <c r="B21" s="96"/>
      <c r="C21" s="96"/>
      <c r="D21" s="97">
        <v>1</v>
      </c>
      <c r="E21" s="120"/>
      <c r="F21" s="120"/>
      <c r="G21" s="97"/>
    </row>
    <row r="22" spans="1:7" x14ac:dyDescent="0.3">
      <c r="A22" s="98" t="s">
        <v>16</v>
      </c>
      <c r="B22" s="99"/>
      <c r="C22" s="99"/>
      <c r="D22" s="100">
        <v>1</v>
      </c>
      <c r="E22" s="100"/>
      <c r="F22" s="100"/>
      <c r="G22" s="100"/>
    </row>
    <row r="23" spans="1:7" s="28" customFormat="1" ht="46.8" x14ac:dyDescent="0.3">
      <c r="A23" s="26" t="s">
        <v>0</v>
      </c>
      <c r="B23" s="26" t="s">
        <v>1</v>
      </c>
      <c r="C23" s="26" t="s">
        <v>9</v>
      </c>
      <c r="D23" s="26" t="s">
        <v>2</v>
      </c>
      <c r="E23" s="26" t="s">
        <v>56</v>
      </c>
      <c r="F23" s="26" t="s">
        <v>57</v>
      </c>
      <c r="G23" s="26" t="s">
        <v>55</v>
      </c>
    </row>
    <row r="24" spans="1:7" s="28" customFormat="1" ht="31.2" x14ac:dyDescent="0.3">
      <c r="A24" s="44">
        <v>1</v>
      </c>
      <c r="B24" s="72" t="s">
        <v>122</v>
      </c>
      <c r="C24" s="8" t="s">
        <v>15</v>
      </c>
      <c r="D24" s="9" t="s">
        <v>5</v>
      </c>
      <c r="E24" s="31">
        <v>1</v>
      </c>
      <c r="F24" s="31" t="s">
        <v>58</v>
      </c>
      <c r="G24" s="31">
        <f>$D$22*E24/IF(F24="на 1 р.м.",1,IF(F24="на 2 р.м.",2,#VALUE!))</f>
        <v>1</v>
      </c>
    </row>
    <row r="25" spans="1:7" s="28" customFormat="1" ht="31.2" x14ac:dyDescent="0.3">
      <c r="A25" s="44">
        <v>2</v>
      </c>
      <c r="B25" s="86" t="s">
        <v>59</v>
      </c>
      <c r="C25" s="8" t="s">
        <v>15</v>
      </c>
      <c r="D25" s="9" t="s">
        <v>6</v>
      </c>
      <c r="E25" s="31">
        <v>1</v>
      </c>
      <c r="F25" s="31" t="s">
        <v>58</v>
      </c>
      <c r="G25" s="31">
        <f>$D$22*E25/IF(F25="на 1 р.м.",1,IF(F25="на 2 р.м.",2,#VALUE!))</f>
        <v>1</v>
      </c>
    </row>
    <row r="26" spans="1:7" ht="31.2" x14ac:dyDescent="0.3">
      <c r="A26" s="44">
        <v>3</v>
      </c>
      <c r="B26" s="86" t="s">
        <v>60</v>
      </c>
      <c r="C26" s="8" t="s">
        <v>15</v>
      </c>
      <c r="D26" s="9" t="s">
        <v>6</v>
      </c>
      <c r="E26" s="31">
        <v>1</v>
      </c>
      <c r="F26" s="31" t="s">
        <v>58</v>
      </c>
      <c r="G26" s="31">
        <f>$D$22*E26/IF(F26="на 1 р.м.",1,IF(F26="на 2 р.м.",2,#VALUE!))</f>
        <v>1</v>
      </c>
    </row>
    <row r="27" spans="1:7" ht="17.399999999999999" x14ac:dyDescent="0.3">
      <c r="A27" s="95" t="s">
        <v>74</v>
      </c>
      <c r="B27" s="96"/>
      <c r="C27" s="96"/>
      <c r="D27" s="97">
        <v>2</v>
      </c>
      <c r="E27" s="97"/>
      <c r="F27" s="97"/>
      <c r="G27" s="97"/>
    </row>
    <row r="28" spans="1:7" x14ac:dyDescent="0.3">
      <c r="A28" s="98" t="s">
        <v>16</v>
      </c>
      <c r="B28" s="99"/>
      <c r="C28" s="99"/>
      <c r="D28" s="100">
        <v>3</v>
      </c>
      <c r="E28" s="100"/>
      <c r="F28" s="100"/>
      <c r="G28" s="100"/>
    </row>
    <row r="29" spans="1:7" s="28" customFormat="1" ht="46.8" x14ac:dyDescent="0.3">
      <c r="A29" s="26" t="s">
        <v>0</v>
      </c>
      <c r="B29" s="26" t="s">
        <v>1</v>
      </c>
      <c r="C29" s="26" t="s">
        <v>9</v>
      </c>
      <c r="D29" s="26" t="s">
        <v>2</v>
      </c>
      <c r="E29" s="26" t="s">
        <v>56</v>
      </c>
      <c r="F29" s="26" t="s">
        <v>57</v>
      </c>
      <c r="G29" s="26" t="s">
        <v>55</v>
      </c>
    </row>
    <row r="30" spans="1:7" s="28" customFormat="1" ht="93.6" x14ac:dyDescent="0.3">
      <c r="A30" s="44">
        <v>1</v>
      </c>
      <c r="B30" s="10" t="s">
        <v>41</v>
      </c>
      <c r="C30" s="22" t="s">
        <v>70</v>
      </c>
      <c r="D30" s="14" t="s">
        <v>5</v>
      </c>
      <c r="E30" s="31">
        <v>1</v>
      </c>
      <c r="F30" s="31" t="s">
        <v>58</v>
      </c>
      <c r="G30" s="31">
        <f t="shared" ref="G30:G35" si="0">$D$28*E30/IF(F30="на 1 р.м.",1,IF(F30="на 2 р.м.",2,#VALUE!))</f>
        <v>3</v>
      </c>
    </row>
    <row r="31" spans="1:7" s="28" customFormat="1" ht="46.8" x14ac:dyDescent="0.3">
      <c r="A31" s="44">
        <v>2</v>
      </c>
      <c r="B31" s="85" t="s">
        <v>189</v>
      </c>
      <c r="C31" s="13" t="s">
        <v>73</v>
      </c>
      <c r="D31" s="9" t="s">
        <v>80</v>
      </c>
      <c r="E31" s="31">
        <v>1</v>
      </c>
      <c r="F31" s="31" t="s">
        <v>58</v>
      </c>
      <c r="G31" s="31">
        <f t="shared" si="0"/>
        <v>3</v>
      </c>
    </row>
    <row r="32" spans="1:7" s="28" customFormat="1" ht="46.8" x14ac:dyDescent="0.3">
      <c r="A32" s="45">
        <v>3</v>
      </c>
      <c r="B32" s="87" t="s">
        <v>190</v>
      </c>
      <c r="C32" s="13" t="s">
        <v>73</v>
      </c>
      <c r="D32" s="9" t="s">
        <v>80</v>
      </c>
      <c r="E32" s="31">
        <v>1</v>
      </c>
      <c r="F32" s="31" t="s">
        <v>58</v>
      </c>
      <c r="G32" s="31">
        <f t="shared" si="0"/>
        <v>3</v>
      </c>
    </row>
    <row r="33" spans="1:7" ht="31.2" x14ac:dyDescent="0.3">
      <c r="A33" s="44">
        <v>4</v>
      </c>
      <c r="B33" s="86" t="s">
        <v>59</v>
      </c>
      <c r="C33" s="8" t="s">
        <v>15</v>
      </c>
      <c r="D33" s="9" t="s">
        <v>6</v>
      </c>
      <c r="E33" s="31">
        <v>1</v>
      </c>
      <c r="F33" s="31" t="s">
        <v>58</v>
      </c>
      <c r="G33" s="31">
        <f t="shared" si="0"/>
        <v>3</v>
      </c>
    </row>
    <row r="34" spans="1:7" ht="31.2" x14ac:dyDescent="0.3">
      <c r="A34" s="44">
        <v>5</v>
      </c>
      <c r="B34" s="86" t="s">
        <v>60</v>
      </c>
      <c r="C34" s="8" t="s">
        <v>15</v>
      </c>
      <c r="D34" s="9" t="s">
        <v>6</v>
      </c>
      <c r="E34" s="31">
        <v>1</v>
      </c>
      <c r="F34" s="31" t="s">
        <v>58</v>
      </c>
      <c r="G34" s="31">
        <f t="shared" si="0"/>
        <v>3</v>
      </c>
    </row>
    <row r="35" spans="1:7" ht="46.8" x14ac:dyDescent="0.3">
      <c r="A35" s="44">
        <v>6</v>
      </c>
      <c r="B35" s="72" t="s">
        <v>176</v>
      </c>
      <c r="C35" s="8" t="s">
        <v>73</v>
      </c>
      <c r="D35" s="9" t="s">
        <v>80</v>
      </c>
      <c r="E35" s="31">
        <v>1</v>
      </c>
      <c r="F35" s="31" t="s">
        <v>58</v>
      </c>
      <c r="G35" s="31">
        <f t="shared" si="0"/>
        <v>3</v>
      </c>
    </row>
    <row r="36" spans="1:7" ht="17.399999999999999" x14ac:dyDescent="0.3">
      <c r="A36" s="95" t="s">
        <v>74</v>
      </c>
      <c r="B36" s="96"/>
      <c r="C36" s="96"/>
      <c r="D36" s="97">
        <v>3</v>
      </c>
      <c r="E36" s="97"/>
      <c r="F36" s="97"/>
      <c r="G36" s="97"/>
    </row>
    <row r="37" spans="1:7" x14ac:dyDescent="0.3">
      <c r="A37" s="98" t="s">
        <v>16</v>
      </c>
      <c r="B37" s="99"/>
      <c r="C37" s="99"/>
      <c r="D37" s="100">
        <v>2</v>
      </c>
      <c r="E37" s="100"/>
      <c r="F37" s="100"/>
      <c r="G37" s="100"/>
    </row>
    <row r="38" spans="1:7" s="28" customFormat="1" ht="46.8" x14ac:dyDescent="0.3">
      <c r="A38" s="26" t="s">
        <v>0</v>
      </c>
      <c r="B38" s="26" t="s">
        <v>1</v>
      </c>
      <c r="C38" s="26" t="s">
        <v>9</v>
      </c>
      <c r="D38" s="26" t="s">
        <v>2</v>
      </c>
      <c r="E38" s="26" t="s">
        <v>56</v>
      </c>
      <c r="F38" s="26" t="s">
        <v>57</v>
      </c>
      <c r="G38" s="26" t="s">
        <v>55</v>
      </c>
    </row>
    <row r="39" spans="1:7" ht="31.2" x14ac:dyDescent="0.3">
      <c r="A39" s="44">
        <v>1</v>
      </c>
      <c r="B39" s="72" t="s">
        <v>194</v>
      </c>
      <c r="C39" s="8" t="s">
        <v>15</v>
      </c>
      <c r="D39" s="9" t="s">
        <v>10</v>
      </c>
      <c r="E39" s="31">
        <v>1</v>
      </c>
      <c r="F39" s="31" t="s">
        <v>58</v>
      </c>
      <c r="G39" s="31">
        <f>$D$37*E39/IF(F39="на 1 р.м.",1,IF(F39="на 2 р.м.",2,#VALUE!))</f>
        <v>2</v>
      </c>
    </row>
    <row r="40" spans="1:7" ht="17.399999999999999" x14ac:dyDescent="0.3">
      <c r="A40" s="95" t="s">
        <v>74</v>
      </c>
      <c r="B40" s="96"/>
      <c r="C40" s="96"/>
      <c r="D40" s="97">
        <v>4</v>
      </c>
      <c r="E40" s="97"/>
      <c r="F40" s="97"/>
      <c r="G40" s="97"/>
    </row>
    <row r="41" spans="1:7" x14ac:dyDescent="0.3">
      <c r="A41" s="98" t="s">
        <v>16</v>
      </c>
      <c r="B41" s="99"/>
      <c r="C41" s="99"/>
      <c r="D41" s="100">
        <v>6</v>
      </c>
      <c r="E41" s="100"/>
      <c r="F41" s="100"/>
      <c r="G41" s="100"/>
    </row>
    <row r="42" spans="1:7" s="28" customFormat="1" ht="46.8" x14ac:dyDescent="0.3">
      <c r="A42" s="26" t="s">
        <v>0</v>
      </c>
      <c r="B42" s="26" t="s">
        <v>1</v>
      </c>
      <c r="C42" s="26" t="s">
        <v>9</v>
      </c>
      <c r="D42" s="26" t="s">
        <v>2</v>
      </c>
      <c r="E42" s="26" t="s">
        <v>56</v>
      </c>
      <c r="F42" s="26" t="s">
        <v>57</v>
      </c>
      <c r="G42" s="26" t="s">
        <v>55</v>
      </c>
    </row>
    <row r="43" spans="1:7" ht="31.2" x14ac:dyDescent="0.3">
      <c r="A43" s="44">
        <v>1</v>
      </c>
      <c r="B43" s="72" t="s">
        <v>138</v>
      </c>
      <c r="C43" s="8" t="s">
        <v>15</v>
      </c>
      <c r="D43" s="9" t="s">
        <v>10</v>
      </c>
      <c r="E43" s="31">
        <v>1</v>
      </c>
      <c r="F43" s="31" t="s">
        <v>58</v>
      </c>
      <c r="G43" s="31">
        <f>$D$41*E43/IF(F43="на 1 р.м.",1,IF(F43="на 2 р.м.",2,#VALUE!))</f>
        <v>6</v>
      </c>
    </row>
    <row r="44" spans="1:7" ht="31.2" x14ac:dyDescent="0.3">
      <c r="A44" s="44">
        <v>2</v>
      </c>
      <c r="B44" s="72" t="s">
        <v>142</v>
      </c>
      <c r="C44" s="8" t="s">
        <v>15</v>
      </c>
      <c r="D44" s="9" t="s">
        <v>10</v>
      </c>
      <c r="E44" s="31">
        <v>1</v>
      </c>
      <c r="F44" s="31" t="s">
        <v>58</v>
      </c>
      <c r="G44" s="31">
        <f t="shared" ref="G44:G54" si="1">$D$41*E44/IF(F44="на 1 р.м.",1,IF(F44="на 2 р.м.",2,#VALUE!))</f>
        <v>6</v>
      </c>
    </row>
    <row r="45" spans="1:7" ht="31.2" x14ac:dyDescent="0.3">
      <c r="A45" s="44">
        <v>5</v>
      </c>
      <c r="B45" s="72" t="s">
        <v>135</v>
      </c>
      <c r="C45" s="8" t="s">
        <v>15</v>
      </c>
      <c r="D45" s="9" t="s">
        <v>10</v>
      </c>
      <c r="E45" s="31">
        <v>1</v>
      </c>
      <c r="F45" s="31" t="s">
        <v>58</v>
      </c>
      <c r="G45" s="31">
        <f t="shared" si="1"/>
        <v>6</v>
      </c>
    </row>
    <row r="46" spans="1:7" ht="31.2" x14ac:dyDescent="0.3">
      <c r="A46" s="44">
        <v>6</v>
      </c>
      <c r="B46" s="72" t="s">
        <v>158</v>
      </c>
      <c r="C46" s="8" t="s">
        <v>15</v>
      </c>
      <c r="D46" s="9" t="s">
        <v>10</v>
      </c>
      <c r="E46" s="31">
        <v>1</v>
      </c>
      <c r="F46" s="31" t="s">
        <v>58</v>
      </c>
      <c r="G46" s="31">
        <f t="shared" si="1"/>
        <v>6</v>
      </c>
    </row>
    <row r="47" spans="1:7" ht="31.2" x14ac:dyDescent="0.3">
      <c r="A47" s="44">
        <v>7</v>
      </c>
      <c r="B47" s="72" t="s">
        <v>146</v>
      </c>
      <c r="C47" s="8" t="s">
        <v>15</v>
      </c>
      <c r="D47" s="9" t="s">
        <v>10</v>
      </c>
      <c r="E47" s="31">
        <v>1</v>
      </c>
      <c r="F47" s="31" t="s">
        <v>58</v>
      </c>
      <c r="G47" s="31">
        <f t="shared" si="1"/>
        <v>6</v>
      </c>
    </row>
    <row r="48" spans="1:7" ht="31.2" x14ac:dyDescent="0.3">
      <c r="A48" s="44">
        <v>8</v>
      </c>
      <c r="B48" s="72" t="s">
        <v>150</v>
      </c>
      <c r="C48" s="8" t="s">
        <v>15</v>
      </c>
      <c r="D48" s="9" t="s">
        <v>10</v>
      </c>
      <c r="E48" s="31">
        <v>1</v>
      </c>
      <c r="F48" s="31" t="s">
        <v>58</v>
      </c>
      <c r="G48" s="31">
        <f t="shared" si="1"/>
        <v>6</v>
      </c>
    </row>
    <row r="49" spans="1:7" ht="31.2" x14ac:dyDescent="0.3">
      <c r="A49" s="44">
        <v>9</v>
      </c>
      <c r="B49" s="72" t="s">
        <v>144</v>
      </c>
      <c r="C49" s="8" t="s">
        <v>15</v>
      </c>
      <c r="D49" s="9" t="s">
        <v>10</v>
      </c>
      <c r="E49" s="31">
        <v>1</v>
      </c>
      <c r="F49" s="31" t="s">
        <v>58</v>
      </c>
      <c r="G49" s="31">
        <f t="shared" si="1"/>
        <v>6</v>
      </c>
    </row>
    <row r="50" spans="1:7" ht="31.2" x14ac:dyDescent="0.3">
      <c r="A50" s="44">
        <v>10</v>
      </c>
      <c r="B50" s="72" t="s">
        <v>152</v>
      </c>
      <c r="C50" s="8" t="s">
        <v>15</v>
      </c>
      <c r="D50" s="9" t="s">
        <v>10</v>
      </c>
      <c r="E50" s="31">
        <v>1</v>
      </c>
      <c r="F50" s="31" t="s">
        <v>58</v>
      </c>
      <c r="G50" s="31">
        <f t="shared" si="1"/>
        <v>6</v>
      </c>
    </row>
    <row r="51" spans="1:7" ht="31.2" x14ac:dyDescent="0.3">
      <c r="A51" s="44">
        <v>11</v>
      </c>
      <c r="B51" s="72" t="s">
        <v>148</v>
      </c>
      <c r="C51" s="8" t="s">
        <v>15</v>
      </c>
      <c r="D51" s="9" t="s">
        <v>10</v>
      </c>
      <c r="E51" s="31">
        <v>1</v>
      </c>
      <c r="F51" s="31" t="s">
        <v>58</v>
      </c>
      <c r="G51" s="31">
        <f t="shared" si="1"/>
        <v>6</v>
      </c>
    </row>
    <row r="52" spans="1:7" ht="31.2" x14ac:dyDescent="0.3">
      <c r="A52" s="44">
        <v>12</v>
      </c>
      <c r="B52" s="72" t="s">
        <v>154</v>
      </c>
      <c r="C52" s="8" t="s">
        <v>15</v>
      </c>
      <c r="D52" s="9" t="s">
        <v>10</v>
      </c>
      <c r="E52" s="31">
        <v>1</v>
      </c>
      <c r="F52" s="31" t="s">
        <v>58</v>
      </c>
      <c r="G52" s="31">
        <f t="shared" si="1"/>
        <v>6</v>
      </c>
    </row>
    <row r="53" spans="1:7" ht="31.2" x14ac:dyDescent="0.3">
      <c r="A53" s="44">
        <v>14</v>
      </c>
      <c r="B53" s="72" t="s">
        <v>156</v>
      </c>
      <c r="C53" s="8" t="s">
        <v>15</v>
      </c>
      <c r="D53" s="9" t="s">
        <v>10</v>
      </c>
      <c r="E53" s="31">
        <v>1</v>
      </c>
      <c r="F53" s="31" t="s">
        <v>58</v>
      </c>
      <c r="G53" s="31">
        <f t="shared" si="1"/>
        <v>6</v>
      </c>
    </row>
    <row r="54" spans="1:7" ht="31.2" x14ac:dyDescent="0.3">
      <c r="A54" s="44">
        <v>16</v>
      </c>
      <c r="B54" s="72" t="s">
        <v>140</v>
      </c>
      <c r="C54" s="8" t="s">
        <v>15</v>
      </c>
      <c r="D54" s="9" t="s">
        <v>10</v>
      </c>
      <c r="E54" s="31">
        <v>1</v>
      </c>
      <c r="F54" s="31" t="s">
        <v>58</v>
      </c>
      <c r="G54" s="31">
        <f t="shared" si="1"/>
        <v>6</v>
      </c>
    </row>
    <row r="55" spans="1:7" ht="17.399999999999999" x14ac:dyDescent="0.3">
      <c r="A55" s="112" t="s">
        <v>14</v>
      </c>
      <c r="B55" s="113"/>
      <c r="C55" s="113"/>
      <c r="D55" s="113"/>
      <c r="E55" s="114"/>
      <c r="F55" s="114"/>
      <c r="G55" s="113"/>
    </row>
    <row r="56" spans="1:7" s="28" customFormat="1" ht="46.8" x14ac:dyDescent="0.3">
      <c r="A56" s="26" t="s">
        <v>0</v>
      </c>
      <c r="B56" s="26" t="s">
        <v>1</v>
      </c>
      <c r="C56" s="25" t="s">
        <v>9</v>
      </c>
      <c r="D56" s="25" t="s">
        <v>2</v>
      </c>
      <c r="E56" s="33"/>
      <c r="F56" s="34"/>
      <c r="G56" s="29" t="s">
        <v>55</v>
      </c>
    </row>
    <row r="57" spans="1:7" s="28" customFormat="1" ht="31.2" x14ac:dyDescent="0.3">
      <c r="A57" s="47">
        <v>1</v>
      </c>
      <c r="B57" s="10" t="s">
        <v>39</v>
      </c>
      <c r="C57" s="22" t="s">
        <v>15</v>
      </c>
      <c r="D57" s="18" t="s">
        <v>5</v>
      </c>
      <c r="E57" s="37"/>
      <c r="F57" s="38"/>
      <c r="G57" s="19">
        <v>1</v>
      </c>
    </row>
    <row r="58" spans="1:7" s="28" customFormat="1" ht="31.2" x14ac:dyDescent="0.3">
      <c r="A58" s="47">
        <v>2</v>
      </c>
      <c r="B58" s="10" t="s">
        <v>41</v>
      </c>
      <c r="C58" s="8" t="s">
        <v>15</v>
      </c>
      <c r="D58" s="18" t="s">
        <v>5</v>
      </c>
      <c r="E58" s="37"/>
      <c r="F58" s="38"/>
      <c r="G58" s="19">
        <v>1</v>
      </c>
    </row>
    <row r="59" spans="1:7" s="28" customFormat="1" ht="31.2" x14ac:dyDescent="0.3">
      <c r="A59" s="47">
        <v>3</v>
      </c>
      <c r="B59" s="88" t="s">
        <v>27</v>
      </c>
      <c r="C59" s="22" t="s">
        <v>15</v>
      </c>
      <c r="D59" s="18" t="s">
        <v>5</v>
      </c>
      <c r="E59" s="37"/>
      <c r="F59" s="38"/>
      <c r="G59" s="19">
        <v>1</v>
      </c>
    </row>
    <row r="60" spans="1:7" s="28" customFormat="1" ht="31.2" x14ac:dyDescent="0.3">
      <c r="A60" s="47">
        <v>4</v>
      </c>
      <c r="B60" s="7" t="s">
        <v>40</v>
      </c>
      <c r="C60" s="8" t="s">
        <v>15</v>
      </c>
      <c r="D60" s="18" t="s">
        <v>6</v>
      </c>
      <c r="E60" s="35"/>
      <c r="F60" s="36"/>
      <c r="G60" s="19">
        <v>1</v>
      </c>
    </row>
    <row r="61" spans="1:7" s="28" customFormat="1" ht="31.2" x14ac:dyDescent="0.3">
      <c r="A61" s="47">
        <v>5</v>
      </c>
      <c r="B61" s="83" t="s">
        <v>23</v>
      </c>
      <c r="C61" s="89" t="s">
        <v>15</v>
      </c>
      <c r="D61" s="90" t="s">
        <v>6</v>
      </c>
      <c r="E61" s="91"/>
      <c r="F61" s="92"/>
      <c r="G61" s="30">
        <v>1</v>
      </c>
    </row>
    <row r="62" spans="1:7" ht="17.399999999999999" x14ac:dyDescent="0.3">
      <c r="A62" s="112" t="s">
        <v>13</v>
      </c>
      <c r="B62" s="113"/>
      <c r="C62" s="113"/>
      <c r="D62" s="113"/>
      <c r="E62" s="115"/>
      <c r="F62" s="115"/>
      <c r="G62" s="113"/>
    </row>
    <row r="63" spans="1:7" s="28" customFormat="1" ht="46.8" x14ac:dyDescent="0.3">
      <c r="A63" s="26" t="s">
        <v>0</v>
      </c>
      <c r="B63" s="26" t="s">
        <v>1</v>
      </c>
      <c r="C63" s="25" t="s">
        <v>9</v>
      </c>
      <c r="D63" s="25" t="s">
        <v>2</v>
      </c>
      <c r="E63" s="33"/>
      <c r="F63" s="34"/>
      <c r="G63" s="29" t="s">
        <v>55</v>
      </c>
    </row>
    <row r="64" spans="1:7" s="28" customFormat="1" ht="31.2" x14ac:dyDescent="0.3">
      <c r="A64" s="47">
        <v>1</v>
      </c>
      <c r="B64" s="10" t="s">
        <v>19</v>
      </c>
      <c r="C64" s="22" t="s">
        <v>15</v>
      </c>
      <c r="D64" s="27" t="s">
        <v>8</v>
      </c>
      <c r="E64" s="35"/>
      <c r="F64" s="36"/>
      <c r="G64" s="32">
        <v>1</v>
      </c>
    </row>
    <row r="65" spans="1:7" s="28" customFormat="1" ht="31.2" x14ac:dyDescent="0.3">
      <c r="A65" s="47">
        <v>2</v>
      </c>
      <c r="B65" s="7" t="s">
        <v>22</v>
      </c>
      <c r="C65" s="22" t="s">
        <v>15</v>
      </c>
      <c r="D65" s="27" t="s">
        <v>8</v>
      </c>
      <c r="E65" s="35"/>
      <c r="F65" s="36"/>
      <c r="G65" s="32">
        <v>1</v>
      </c>
    </row>
    <row r="66" spans="1:7" s="28" customFormat="1" ht="31.2" x14ac:dyDescent="0.3">
      <c r="A66" s="47">
        <v>3</v>
      </c>
      <c r="B66" s="23" t="s">
        <v>35</v>
      </c>
      <c r="C66" s="22" t="s">
        <v>15</v>
      </c>
      <c r="D66" s="18" t="s">
        <v>31</v>
      </c>
      <c r="E66" s="35"/>
      <c r="F66" s="36"/>
      <c r="G66" s="19">
        <f>$C$3</f>
        <v>12</v>
      </c>
    </row>
    <row r="67" spans="1:7" s="28" customFormat="1" ht="31.2" x14ac:dyDescent="0.3">
      <c r="A67" s="47">
        <v>4</v>
      </c>
      <c r="B67" s="10" t="s">
        <v>20</v>
      </c>
      <c r="C67" s="22" t="s">
        <v>15</v>
      </c>
      <c r="D67" s="27" t="s">
        <v>8</v>
      </c>
      <c r="E67" s="39"/>
      <c r="F67" s="40"/>
      <c r="G67" s="32">
        <v>1</v>
      </c>
    </row>
    <row r="68" spans="1:7" s="28" customFormat="1" ht="31.2" x14ac:dyDescent="0.3">
      <c r="A68" s="47">
        <v>5</v>
      </c>
      <c r="B68" s="24" t="s">
        <v>38</v>
      </c>
      <c r="C68" s="22" t="s">
        <v>15</v>
      </c>
      <c r="D68" s="18" t="s">
        <v>31</v>
      </c>
      <c r="E68" s="39"/>
      <c r="F68" s="40"/>
      <c r="G68" s="19">
        <f>$C$3</f>
        <v>12</v>
      </c>
    </row>
    <row r="69" spans="1:7" s="28" customFormat="1" ht="31.2" x14ac:dyDescent="0.3">
      <c r="A69" s="47">
        <v>6</v>
      </c>
      <c r="B69" s="7" t="s">
        <v>21</v>
      </c>
      <c r="C69" s="22" t="s">
        <v>15</v>
      </c>
      <c r="D69" s="27" t="s">
        <v>8</v>
      </c>
      <c r="E69" s="41"/>
      <c r="F69" s="42"/>
      <c r="G69" s="32">
        <v>1</v>
      </c>
    </row>
  </sheetData>
  <sortState xmlns:xlrd2="http://schemas.microsoft.com/office/spreadsheetml/2017/richdata2" ref="B16:D20">
    <sortCondition ref="B16:B20"/>
  </sortState>
  <mergeCells count="34">
    <mergeCell ref="A1:G1"/>
    <mergeCell ref="A55:G55"/>
    <mergeCell ref="A62:G62"/>
    <mergeCell ref="A13:G13"/>
    <mergeCell ref="A14:G14"/>
    <mergeCell ref="A28:C28"/>
    <mergeCell ref="D28:G28"/>
    <mergeCell ref="A22:C22"/>
    <mergeCell ref="D22:G22"/>
    <mergeCell ref="A21:C21"/>
    <mergeCell ref="D21:G21"/>
    <mergeCell ref="A27:C27"/>
    <mergeCell ref="D27:G27"/>
    <mergeCell ref="A36:C36"/>
    <mergeCell ref="D36:G36"/>
    <mergeCell ref="A37:C37"/>
    <mergeCell ref="D37:G37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40:C40"/>
    <mergeCell ref="D40:G40"/>
    <mergeCell ref="A41:C41"/>
    <mergeCell ref="D41:G41"/>
    <mergeCell ref="A10:G10"/>
    <mergeCell ref="A11:G11"/>
    <mergeCell ref="A12:G12"/>
  </mergeCells>
  <conditionalFormatting sqref="B69">
    <cfRule type="cellIs" dxfId="160" priority="74" operator="equal">
      <formula>"Аппаратный тренажер "</formula>
    </cfRule>
  </conditionalFormatting>
  <conditionalFormatting sqref="D16:D20 D60:D61">
    <cfRule type="cellIs" dxfId="159" priority="50" operator="equal">
      <formula>"Техника безопасности"</formula>
    </cfRule>
    <cfRule type="cellIs" dxfId="158" priority="51" operator="equal">
      <formula>"Охрана труда"</formula>
    </cfRule>
    <cfRule type="endsWith" dxfId="157" priority="52" operator="endsWith" text="Оборудование">
      <formula>RIGHT(D16,LEN("Оборудование"))="Оборудование"</formula>
    </cfRule>
    <cfRule type="containsText" dxfId="156" priority="53" operator="containsText" text="Программное обеспечение">
      <formula>NOT(ISERROR(SEARCH("Программное обеспечение",D16)))</formula>
    </cfRule>
    <cfRule type="endsWith" dxfId="155" priority="54" operator="endsWith" text="Оборудование IT">
      <formula>RIGHT(D16,LEN("Оборудование IT"))="Оборудование IT"</formula>
    </cfRule>
    <cfRule type="containsText" dxfId="154" priority="55" operator="containsText" text="Мебель">
      <formula>NOT(ISERROR(SEARCH("Мебель",D16)))</formula>
    </cfRule>
  </conditionalFormatting>
  <conditionalFormatting sqref="D17:D20 D31:D35 D43:D54">
    <cfRule type="expression" dxfId="153" priority="29">
      <formula>EXACT("Учебное пособие",D17)</formula>
    </cfRule>
    <cfRule type="expression" dxfId="152" priority="30">
      <formula>EXACT("СИЗ",D17)</formula>
    </cfRule>
    <cfRule type="expression" dxfId="151" priority="31">
      <formula>EXACT("Охрана труда",D17)</formula>
    </cfRule>
    <cfRule type="expression" dxfId="150" priority="32">
      <formula>EXACT("Программное обеспечение",D17)</formula>
    </cfRule>
    <cfRule type="expression" dxfId="149" priority="33">
      <formula>EXACT("Оборудование IT",D17)</formula>
    </cfRule>
    <cfRule type="expression" dxfId="148" priority="34">
      <formula>EXACT("Мебель",D17)</formula>
    </cfRule>
    <cfRule type="expression" dxfId="147" priority="35">
      <formula>EXACT("Оборудование",D17)</formula>
    </cfRule>
  </conditionalFormatting>
  <conditionalFormatting sqref="D24:D26">
    <cfRule type="expression" dxfId="146" priority="15">
      <formula>EXACT("Учебное пособие",D24)</formula>
    </cfRule>
    <cfRule type="expression" dxfId="145" priority="16">
      <formula>EXACT("СИЗ",D24)</formula>
    </cfRule>
    <cfRule type="expression" dxfId="144" priority="17">
      <formula>EXACT("Охрана труда",D24)</formula>
    </cfRule>
    <cfRule type="expression" dxfId="143" priority="18">
      <formula>EXACT("Программное обеспечение",D24)</formula>
    </cfRule>
    <cfRule type="expression" dxfId="142" priority="19">
      <formula>EXACT("Оборудование IT",D24)</formula>
    </cfRule>
    <cfRule type="expression" dxfId="141" priority="20">
      <formula>EXACT("Мебель",D24)</formula>
    </cfRule>
    <cfRule type="expression" dxfId="140" priority="21">
      <formula>EXACT("Оборудование",D24)</formula>
    </cfRule>
  </conditionalFormatting>
  <conditionalFormatting sqref="D30">
    <cfRule type="endsWith" dxfId="139" priority="36" operator="endsWith" text="Оборудование">
      <formula>RIGHT(D30,LEN("Оборудование"))="Оборудование"</formula>
    </cfRule>
    <cfRule type="containsText" dxfId="138" priority="37" operator="containsText" text="Программное обеспечение">
      <formula>NOT(ISERROR(SEARCH("Программное обеспечение",D30)))</formula>
    </cfRule>
    <cfRule type="endsWith" dxfId="137" priority="38" operator="endsWith" text="Оборудование IT">
      <formula>RIGHT(D30,LEN("Оборудование IT"))="Оборудование IT"</formula>
    </cfRule>
    <cfRule type="containsText" dxfId="136" priority="39" operator="containsText" text="Мебель">
      <formula>NOT(ISERROR(SEARCH("Мебель",D30)))</formula>
    </cfRule>
  </conditionalFormatting>
  <conditionalFormatting sqref="D39">
    <cfRule type="expression" dxfId="135" priority="8">
      <formula>EXACT("Учебное пособие",D39)</formula>
    </cfRule>
    <cfRule type="expression" dxfId="134" priority="9">
      <formula>EXACT("СИЗ",D39)</formula>
    </cfRule>
    <cfRule type="expression" dxfId="133" priority="10">
      <formula>EXACT("Охрана труда",D39)</formula>
    </cfRule>
    <cfRule type="expression" dxfId="132" priority="11">
      <formula>EXACT("Программное обеспечение",D39)</formula>
    </cfRule>
    <cfRule type="expression" dxfId="131" priority="12">
      <formula>EXACT("Оборудование IT",D39)</formula>
    </cfRule>
    <cfRule type="expression" dxfId="130" priority="13">
      <formula>EXACT("Мебель",D39)</formula>
    </cfRule>
    <cfRule type="expression" dxfId="129" priority="14">
      <formula>EXACT("Оборудование",D39)</formula>
    </cfRule>
  </conditionalFormatting>
  <conditionalFormatting sqref="D57:D61">
    <cfRule type="cellIs" dxfId="128" priority="62" operator="equal">
      <formula>"Техника безопасности"</formula>
    </cfRule>
    <cfRule type="cellIs" dxfId="127" priority="63" operator="equal">
      <formula>"Охрана труда"</formula>
    </cfRule>
    <cfRule type="endsWith" dxfId="126" priority="64" operator="endsWith" text="Оборудование">
      <formula>RIGHT(D57,LEN("Оборудование"))="Оборудование"</formula>
    </cfRule>
    <cfRule type="containsText" dxfId="125" priority="65" operator="containsText" text="Программное обеспечение">
      <formula>NOT(ISERROR(SEARCH("Программное обеспечение",D57)))</formula>
    </cfRule>
    <cfRule type="endsWith" dxfId="124" priority="66" operator="endsWith" text="Оборудование IT">
      <formula>RIGHT(D57,LEN("Оборудование IT"))="Оборудование IT"</formula>
    </cfRule>
    <cfRule type="containsText" dxfId="123" priority="67" operator="containsText" text="Мебель">
      <formula>NOT(ISERROR(SEARCH("Мебель",D57)))</formula>
    </cfRule>
  </conditionalFormatting>
  <conditionalFormatting sqref="D64:D69">
    <cfRule type="cellIs" dxfId="122" priority="68" operator="equal">
      <formula>"Техника безопасности"</formula>
    </cfRule>
    <cfRule type="cellIs" dxfId="121" priority="69" operator="equal">
      <formula>"Охрана труда"</formula>
    </cfRule>
    <cfRule type="endsWith" dxfId="120" priority="70" operator="endsWith" text="Оборудование">
      <formula>RIGHT(D64,LEN("Оборудование"))="Оборудование"</formula>
    </cfRule>
    <cfRule type="containsText" dxfId="119" priority="71" operator="containsText" text="Программное обеспечение">
      <formula>NOT(ISERROR(SEARCH("Программное обеспечение",D64)))</formula>
    </cfRule>
    <cfRule type="endsWith" dxfId="118" priority="72" operator="endsWith" text="Оборудование IT">
      <formula>RIGHT(D64,LEN("Оборудование IT"))="Оборудование IT"</formula>
    </cfRule>
  </conditionalFormatting>
  <conditionalFormatting sqref="D68:D69">
    <cfRule type="containsText" dxfId="117" priority="73" operator="containsText" text="Мебель">
      <formula>NOT(ISERROR(SEARCH("Мебель",D68)))</formula>
    </cfRule>
  </conditionalFormatting>
  <dataValidations count="2">
    <dataValidation type="list" allowBlank="1" showInputMessage="1" showErrorMessage="1" sqref="F24:F26 F30:F35 F39 F43:F54" xr:uid="{860AB650-7BE1-4DA1-902C-ACE91A8B4EA4}">
      <formula1>"на 1 р.м.,на 2 р.м."</formula1>
    </dataValidation>
    <dataValidation allowBlank="1" showErrorMessage="1" sqref="D27 D21 B22:C26 B28:C35 D36 B37:C39 D40 B2:C20 B41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D64:D1048576 D24:D26 D3 D30:D35 D39 D43:D55 D57:D62 D16:D20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55</v>
      </c>
    </row>
    <row r="2" spans="1:5" ht="21" x14ac:dyDescent="0.3">
      <c r="A2" s="121" t="s">
        <v>6</v>
      </c>
      <c r="B2" s="121"/>
      <c r="C2" s="121"/>
      <c r="D2" s="121"/>
      <c r="E2" s="121"/>
    </row>
    <row r="3" spans="1:5" s="28" customFormat="1" ht="31.2" x14ac:dyDescent="0.3">
      <c r="A3" s="45">
        <v>1</v>
      </c>
      <c r="B3" s="10" t="s">
        <v>30</v>
      </c>
      <c r="C3" s="46" t="s">
        <v>15</v>
      </c>
      <c r="D3" s="9" t="s">
        <v>6</v>
      </c>
      <c r="E3" s="48">
        <v>1</v>
      </c>
    </row>
    <row r="4" spans="1:5" s="28" customFormat="1" ht="31.2" x14ac:dyDescent="0.3">
      <c r="A4" s="45">
        <v>2</v>
      </c>
      <c r="B4" s="10" t="s">
        <v>29</v>
      </c>
      <c r="C4" s="46" t="s">
        <v>15</v>
      </c>
      <c r="D4" s="9" t="s">
        <v>6</v>
      </c>
      <c r="E4" s="48">
        <v>1</v>
      </c>
    </row>
    <row r="5" spans="1:5" s="28" customFormat="1" ht="31.2" x14ac:dyDescent="0.3">
      <c r="A5" s="44">
        <v>3</v>
      </c>
      <c r="B5" s="49" t="s">
        <v>69</v>
      </c>
      <c r="C5" s="22" t="s">
        <v>15</v>
      </c>
      <c r="D5" s="9" t="s">
        <v>6</v>
      </c>
      <c r="E5" s="50">
        <v>1</v>
      </c>
    </row>
    <row r="6" spans="1:5" s="28" customFormat="1" ht="31.2" x14ac:dyDescent="0.3">
      <c r="A6" s="45">
        <v>4</v>
      </c>
      <c r="B6" s="51" t="s">
        <v>37</v>
      </c>
      <c r="C6" s="46" t="s">
        <v>15</v>
      </c>
      <c r="D6" s="9" t="s">
        <v>6</v>
      </c>
      <c r="E6" s="48">
        <v>1</v>
      </c>
    </row>
    <row r="7" spans="1:5" s="28" customFormat="1" ht="31.2" x14ac:dyDescent="0.3">
      <c r="A7" s="45">
        <v>5</v>
      </c>
      <c r="B7" s="7" t="s">
        <v>78</v>
      </c>
      <c r="C7" s="13" t="s">
        <v>15</v>
      </c>
      <c r="D7" s="9" t="s">
        <v>6</v>
      </c>
      <c r="E7" s="53">
        <v>1</v>
      </c>
    </row>
    <row r="8" spans="1:5" s="28" customFormat="1" ht="31.2" x14ac:dyDescent="0.3">
      <c r="A8" s="44">
        <v>6</v>
      </c>
      <c r="B8" s="7" t="s">
        <v>79</v>
      </c>
      <c r="C8" s="13" t="s">
        <v>15</v>
      </c>
      <c r="D8" s="9" t="s">
        <v>6</v>
      </c>
      <c r="E8" s="53">
        <v>1</v>
      </c>
    </row>
    <row r="9" spans="1:5" s="28" customFormat="1" ht="31.2" x14ac:dyDescent="0.3">
      <c r="A9" s="45">
        <v>7</v>
      </c>
      <c r="B9" s="52" t="s">
        <v>34</v>
      </c>
      <c r="C9" s="46" t="s">
        <v>15</v>
      </c>
      <c r="D9" s="9" t="s">
        <v>6</v>
      </c>
      <c r="E9" s="53">
        <v>1</v>
      </c>
    </row>
    <row r="10" spans="1:5" s="28" customFormat="1" ht="31.2" x14ac:dyDescent="0.3">
      <c r="A10" s="44">
        <v>8</v>
      </c>
      <c r="B10" s="10" t="s">
        <v>63</v>
      </c>
      <c r="C10" s="22" t="s">
        <v>15</v>
      </c>
      <c r="D10" s="9" t="s">
        <v>6</v>
      </c>
      <c r="E10" s="53">
        <v>1</v>
      </c>
    </row>
    <row r="11" spans="1:5" s="28" customFormat="1" ht="31.2" x14ac:dyDescent="0.3">
      <c r="A11" s="45">
        <v>9</v>
      </c>
      <c r="B11" s="10" t="s">
        <v>62</v>
      </c>
      <c r="C11" s="22" t="s">
        <v>15</v>
      </c>
      <c r="D11" s="9" t="s">
        <v>6</v>
      </c>
      <c r="E11" s="53">
        <v>1</v>
      </c>
    </row>
    <row r="12" spans="1:5" ht="21" x14ac:dyDescent="0.3">
      <c r="A12" s="121" t="s">
        <v>5</v>
      </c>
      <c r="B12" s="121"/>
      <c r="C12" s="121"/>
      <c r="D12" s="121"/>
      <c r="E12" s="121"/>
    </row>
    <row r="13" spans="1:5" s="28" customFormat="1" ht="31.2" x14ac:dyDescent="0.3">
      <c r="A13" s="45">
        <v>1</v>
      </c>
      <c r="B13" s="54" t="s">
        <v>25</v>
      </c>
      <c r="C13" s="46" t="s">
        <v>15</v>
      </c>
      <c r="D13" s="9" t="s">
        <v>5</v>
      </c>
      <c r="E13" s="55">
        <v>1</v>
      </c>
    </row>
    <row r="14" spans="1:5" s="28" customFormat="1" ht="31.2" x14ac:dyDescent="0.3">
      <c r="A14" s="45">
        <v>2</v>
      </c>
      <c r="B14" s="12" t="s">
        <v>24</v>
      </c>
      <c r="C14" s="46" t="s">
        <v>15</v>
      </c>
      <c r="D14" s="9" t="s">
        <v>5</v>
      </c>
      <c r="E14" s="55">
        <v>1</v>
      </c>
    </row>
    <row r="15" spans="1:5" s="28" customFormat="1" ht="31.2" x14ac:dyDescent="0.3">
      <c r="A15" s="45">
        <v>3</v>
      </c>
      <c r="B15" s="12" t="s">
        <v>41</v>
      </c>
      <c r="C15" s="13" t="s">
        <v>15</v>
      </c>
      <c r="D15" s="9" t="s">
        <v>5</v>
      </c>
      <c r="E15" s="55">
        <v>1</v>
      </c>
    </row>
    <row r="16" spans="1:5" s="28" customFormat="1" ht="31.2" x14ac:dyDescent="0.3">
      <c r="A16" s="45">
        <v>4</v>
      </c>
      <c r="B16" s="54" t="s">
        <v>27</v>
      </c>
      <c r="C16" s="46" t="s">
        <v>15</v>
      </c>
      <c r="D16" s="9" t="s">
        <v>5</v>
      </c>
      <c r="E16" s="55">
        <v>1</v>
      </c>
    </row>
    <row r="17" spans="1:5" s="28" customFormat="1" ht="31.2" x14ac:dyDescent="0.3">
      <c r="A17" s="45">
        <v>5</v>
      </c>
      <c r="B17" s="12" t="s">
        <v>28</v>
      </c>
      <c r="C17" s="46" t="s">
        <v>15</v>
      </c>
      <c r="D17" s="9" t="s">
        <v>5</v>
      </c>
      <c r="E17" s="55">
        <v>1</v>
      </c>
    </row>
    <row r="18" spans="1:5" s="28" customFormat="1" ht="31.2" x14ac:dyDescent="0.3">
      <c r="A18" s="45">
        <v>6</v>
      </c>
      <c r="B18" s="7" t="s">
        <v>26</v>
      </c>
      <c r="C18" s="22" t="s">
        <v>15</v>
      </c>
      <c r="D18" s="9" t="s">
        <v>5</v>
      </c>
      <c r="E18" s="55">
        <v>1</v>
      </c>
    </row>
    <row r="19" spans="1:5" s="28" customFormat="1" ht="31.2" x14ac:dyDescent="0.3">
      <c r="A19" s="45">
        <v>7</v>
      </c>
      <c r="B19" s="23" t="s">
        <v>43</v>
      </c>
      <c r="C19" s="22" t="s">
        <v>15</v>
      </c>
      <c r="D19" s="9" t="s">
        <v>5</v>
      </c>
      <c r="E19" s="55">
        <v>1</v>
      </c>
    </row>
    <row r="20" spans="1:5" s="28" customFormat="1" ht="31.2" x14ac:dyDescent="0.3">
      <c r="A20" s="45">
        <v>8</v>
      </c>
      <c r="B20" s="23" t="s">
        <v>42</v>
      </c>
      <c r="C20" s="46" t="s">
        <v>15</v>
      </c>
      <c r="D20" s="9" t="s">
        <v>10</v>
      </c>
      <c r="E20" s="55">
        <v>1</v>
      </c>
    </row>
    <row r="21" spans="1:5" s="28" customFormat="1" ht="62.4" x14ac:dyDescent="0.3">
      <c r="A21" s="45">
        <v>9</v>
      </c>
      <c r="B21" s="12" t="s">
        <v>61</v>
      </c>
      <c r="C21" s="46" t="s">
        <v>71</v>
      </c>
      <c r="D21" s="9" t="s">
        <v>5</v>
      </c>
      <c r="E21" s="48">
        <v>1</v>
      </c>
    </row>
    <row r="22" spans="1:5" ht="21" x14ac:dyDescent="0.3">
      <c r="A22" s="122" t="s">
        <v>10</v>
      </c>
      <c r="B22" s="123"/>
      <c r="C22" s="123"/>
      <c r="D22" s="123"/>
      <c r="E22" s="124"/>
    </row>
    <row r="23" spans="1:5" s="28" customFormat="1" ht="31.2" x14ac:dyDescent="0.3">
      <c r="A23" s="56">
        <v>1</v>
      </c>
      <c r="B23" s="72" t="s">
        <v>191</v>
      </c>
      <c r="C23" s="46" t="s">
        <v>15</v>
      </c>
      <c r="D23" s="9" t="s">
        <v>10</v>
      </c>
      <c r="E23" s="55">
        <v>1</v>
      </c>
    </row>
  </sheetData>
  <sortState xmlns:xlrd2="http://schemas.microsoft.com/office/spreadsheetml/2017/richdata2" ref="B3:E11">
    <sortCondition ref="B3:B11"/>
  </sortState>
  <mergeCells count="3">
    <mergeCell ref="A2:E2"/>
    <mergeCell ref="A12:E12"/>
    <mergeCell ref="A22:E22"/>
  </mergeCells>
  <conditionalFormatting sqref="D1:D2">
    <cfRule type="endsWith" dxfId="116" priority="58" operator="endsWith" text="Оборудование">
      <formula>RIGHT(D1,LEN("Оборудование"))="Оборудование"</formula>
    </cfRule>
    <cfRule type="containsText" dxfId="115" priority="59" operator="containsText" text="Программное обеспечение">
      <formula>NOT(ISERROR(SEARCH("Программное обеспечение",D1)))</formula>
    </cfRule>
    <cfRule type="endsWith" dxfId="114" priority="60" operator="endsWith" text="Оборудование IT">
      <formula>RIGHT(D1,LEN("Оборудование IT"))="Оборудование IT"</formula>
    </cfRule>
    <cfRule type="containsText" dxfId="113" priority="61" operator="containsText" text="Мебель">
      <formula>NOT(ISERROR(SEARCH("Мебель",D1)))</formula>
    </cfRule>
  </conditionalFormatting>
  <conditionalFormatting sqref="D3:D9">
    <cfRule type="expression" dxfId="112" priority="14">
      <formula>EXACT("Учебные пособия",D3)</formula>
    </cfRule>
    <cfRule type="expression" dxfId="111" priority="15">
      <formula>EXACT("Техника безопасности",D3)</formula>
    </cfRule>
    <cfRule type="expression" dxfId="110" priority="16">
      <formula>EXACT("Охрана труда",D3)</formula>
    </cfRule>
    <cfRule type="expression" dxfId="109" priority="17">
      <formula>EXACT("Программное обеспечение",D3)</formula>
    </cfRule>
    <cfRule type="expression" dxfId="108" priority="18">
      <formula>EXACT("Оборудование IT",D3)</formula>
    </cfRule>
    <cfRule type="expression" dxfId="107" priority="19">
      <formula>EXACT("Мебель",D3)</formula>
    </cfRule>
    <cfRule type="expression" dxfId="106" priority="20">
      <formula>EXACT("Оборудование",D3)</formula>
    </cfRule>
  </conditionalFormatting>
  <conditionalFormatting sqref="D10:D11">
    <cfRule type="cellIs" dxfId="105" priority="8" operator="equal">
      <formula>"Техника безопасности"</formula>
    </cfRule>
    <cfRule type="cellIs" dxfId="104" priority="9" operator="equal">
      <formula>"Охрана труда"</formula>
    </cfRule>
  </conditionalFormatting>
  <conditionalFormatting sqref="D10:D12">
    <cfRule type="endsWith" dxfId="103" priority="10" operator="endsWith" text="Оборудование">
      <formula>RIGHT(D10,LEN("Оборудование"))="Оборудование"</formula>
    </cfRule>
    <cfRule type="containsText" dxfId="102" priority="11" operator="containsText" text="Программное обеспечение">
      <formula>NOT(ISERROR(SEARCH("Программное обеспечение",D10)))</formula>
    </cfRule>
    <cfRule type="endsWith" dxfId="101" priority="12" operator="endsWith" text="Оборудование IT">
      <formula>RIGHT(D10,LEN("Оборудование IT"))="Оборудование IT"</formula>
    </cfRule>
    <cfRule type="containsText" dxfId="100" priority="13" operator="containsText" text="Мебель">
      <formula>NOT(ISERROR(SEARCH("Мебель",D10)))</formula>
    </cfRule>
  </conditionalFormatting>
  <conditionalFormatting sqref="D13:D21">
    <cfRule type="expression" dxfId="99" priority="28">
      <formula>EXACT("Учебные пособия",D13)</formula>
    </cfRule>
    <cfRule type="expression" dxfId="98" priority="29">
      <formula>EXACT("Техника безопасности",D13)</formula>
    </cfRule>
    <cfRule type="expression" dxfId="97" priority="30">
      <formula>EXACT("Охрана труда",D13)</formula>
    </cfRule>
    <cfRule type="expression" dxfId="96" priority="31">
      <formula>EXACT("Программное обеспечение",D13)</formula>
    </cfRule>
    <cfRule type="expression" dxfId="95" priority="32">
      <formula>EXACT("Оборудование IT",D13)</formula>
    </cfRule>
    <cfRule type="expression" dxfId="94" priority="33">
      <formula>EXACT("Мебель",D13)</formula>
    </cfRule>
    <cfRule type="expression" dxfId="93" priority="34">
      <formula>EXACT("Оборудование",D13)</formula>
    </cfRule>
  </conditionalFormatting>
  <conditionalFormatting sqref="D22">
    <cfRule type="containsText" dxfId="92" priority="79" operator="containsText" text="Мебель">
      <formula>NOT(ISERROR(SEARCH("Мебель",D22)))</formula>
    </cfRule>
    <cfRule type="cellIs" dxfId="91" priority="80" operator="equal">
      <formula>"Техника безопасности"</formula>
    </cfRule>
    <cfRule type="cellIs" dxfId="90" priority="81" operator="equal">
      <formula>"Охрана труда"</formula>
    </cfRule>
    <cfRule type="endsWith" dxfId="89" priority="120" operator="endsWith" text="Оборудование">
      <formula>RIGHT(D22,LEN("Оборудование"))="Оборудование"</formula>
    </cfRule>
    <cfRule type="containsText" dxfId="88" priority="121" operator="containsText" text="Программное обеспечение">
      <formula>NOT(ISERROR(SEARCH("Программное обеспечение",D22)))</formula>
    </cfRule>
    <cfRule type="endsWith" dxfId="87" priority="122" operator="endsWith" text="Оборудование IT">
      <formula>RIGHT(D22,LEN("Оборудование IT"))="Оборудование IT"</formula>
    </cfRule>
    <cfRule type="containsText" dxfId="86" priority="123" operator="containsText" text="Мебель">
      <formula>NOT(ISERROR(SEARCH("Мебель",D22)))</formula>
    </cfRule>
    <cfRule type="endsWith" dxfId="85" priority="133" operator="endsWith" text="Оборудование">
      <formula>RIGHT(D22,LEN("Оборудование"))="Оборудование"</formula>
    </cfRule>
    <cfRule type="containsText" dxfId="84" priority="134" operator="containsText" text="Программное обеспечение">
      <formula>NOT(ISERROR(SEARCH("Программное обеспечение",D22)))</formula>
    </cfRule>
    <cfRule type="endsWith" dxfId="83" priority="135" operator="endsWith" text="Оборудование IT">
      <formula>RIGHT(D22,LEN("Оборудование IT"))="Оборудование IT"</formula>
    </cfRule>
  </conditionalFormatting>
  <conditionalFormatting sqref="D23">
    <cfRule type="expression" dxfId="82" priority="35">
      <formula>EXACT("Учебные пособия",D23)</formula>
    </cfRule>
    <cfRule type="expression" dxfId="81" priority="36">
      <formula>EXACT("Техника безопасности",D23)</formula>
    </cfRule>
    <cfRule type="expression" dxfId="80" priority="37">
      <formula>EXACT("Охрана труда",D23)</formula>
    </cfRule>
    <cfRule type="expression" dxfId="79" priority="38">
      <formula>EXACT("Программное обеспечение",D23)</formula>
    </cfRule>
    <cfRule type="expression" dxfId="78" priority="39">
      <formula>EXACT("Оборудование IT",D23)</formula>
    </cfRule>
    <cfRule type="expression" dxfId="77" priority="40">
      <formula>EXACT("Мебель",D23)</formula>
    </cfRule>
    <cfRule type="expression" dxfId="76" priority="41">
      <formula>EXACT("Оборудование",D23)</formula>
    </cfRule>
  </conditionalFormatting>
  <conditionalFormatting sqref="D25:D9947">
    <cfRule type="endsWith" dxfId="75" priority="94" operator="endsWith" text="Оборудование">
      <formula>RIGHT(D25,LEN("Оборудование"))="Оборудование"</formula>
    </cfRule>
    <cfRule type="containsText" dxfId="74" priority="95" operator="containsText" text="Программное обеспечение">
      <formula>NOT(ISERROR(SEARCH("Программное обеспечение",D25)))</formula>
    </cfRule>
    <cfRule type="endsWith" dxfId="73" priority="96" operator="endsWith" text="Оборудование IT">
      <formula>RIGHT(D25,LEN("Оборудование IT"))="Оборудование IT"</formula>
    </cfRule>
    <cfRule type="containsText" dxfId="72" priority="97" operator="containsText" text="Мебель">
      <formula>NOT(ISERROR(SEARCH("Мебель",D25)))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 B23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D25:D1048576 D1:D2 D22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D23 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0" customWidth="1"/>
    <col min="2" max="2" width="100.6640625" style="43" customWidth="1"/>
    <col min="3" max="3" width="25.6640625" style="82" bestFit="1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8" t="s">
        <v>1</v>
      </c>
      <c r="B1" s="81" t="s">
        <v>9</v>
      </c>
      <c r="C1" s="69" t="s">
        <v>2</v>
      </c>
      <c r="D1" s="70"/>
      <c r="E1" s="71"/>
      <c r="F1" s="68" t="s">
        <v>7</v>
      </c>
      <c r="G1" s="68" t="s">
        <v>32</v>
      </c>
      <c r="H1" s="68" t="s">
        <v>33</v>
      </c>
    </row>
    <row r="2" spans="1:8" x14ac:dyDescent="0.3">
      <c r="A2" s="72" t="s">
        <v>104</v>
      </c>
      <c r="B2" s="73" t="s">
        <v>105</v>
      </c>
      <c r="C2" s="9" t="s">
        <v>5</v>
      </c>
      <c r="D2" s="74"/>
      <c r="E2" s="74"/>
      <c r="F2" s="74">
        <v>1</v>
      </c>
      <c r="G2" s="5">
        <f>COUNTIF($A$2:$A$999,A2)</f>
        <v>1</v>
      </c>
      <c r="H2" s="5" t="s">
        <v>36</v>
      </c>
    </row>
    <row r="3" spans="1:8" x14ac:dyDescent="0.3">
      <c r="A3" s="72" t="s">
        <v>40</v>
      </c>
      <c r="B3" s="73" t="s">
        <v>107</v>
      </c>
      <c r="C3" s="9" t="s">
        <v>6</v>
      </c>
      <c r="D3" s="74"/>
      <c r="E3" s="74"/>
      <c r="F3" s="74">
        <v>15</v>
      </c>
      <c r="G3" s="5">
        <f>COUNTIF($A$2:$A$999,A3)</f>
        <v>1</v>
      </c>
      <c r="H3" s="5" t="s">
        <v>36</v>
      </c>
    </row>
    <row r="4" spans="1:8" x14ac:dyDescent="0.3">
      <c r="A4" s="72" t="s">
        <v>23</v>
      </c>
      <c r="B4" s="73" t="s">
        <v>109</v>
      </c>
      <c r="C4" s="9" t="s">
        <v>6</v>
      </c>
      <c r="D4" s="74"/>
      <c r="E4" s="74"/>
      <c r="F4" s="74">
        <v>30</v>
      </c>
      <c r="G4" s="5">
        <f>COUNTIF($A$2:$A$999,A4)</f>
        <v>1</v>
      </c>
      <c r="H4" s="5" t="s">
        <v>36</v>
      </c>
    </row>
    <row r="5" spans="1:8" x14ac:dyDescent="0.3">
      <c r="C5" s="77"/>
    </row>
    <row r="6" spans="1:8" x14ac:dyDescent="0.3">
      <c r="C6" s="77"/>
    </row>
    <row r="7" spans="1:8" x14ac:dyDescent="0.3">
      <c r="C7" s="77"/>
    </row>
    <row r="8" spans="1:8" x14ac:dyDescent="0.3">
      <c r="C8" s="77"/>
    </row>
    <row r="9" spans="1:8" x14ac:dyDescent="0.3">
      <c r="C9" s="77"/>
    </row>
    <row r="10" spans="1:8" x14ac:dyDescent="0.3">
      <c r="C10" s="77"/>
    </row>
    <row r="11" spans="1:8" x14ac:dyDescent="0.3">
      <c r="C11" s="77"/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4" xr:uid="{B23CC546-2D1F-4D77-8557-6B74FEFF857B}">
    <sortState xmlns:xlrd2="http://schemas.microsoft.com/office/spreadsheetml/2017/richdata2" ref="A2:H4">
      <sortCondition ref="A2:A4"/>
    </sortState>
  </autoFilter>
  <conditionalFormatting sqref="C2:C4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5:C999">
    <cfRule type="expression" dxfId="64" priority="8">
      <formula>EXACT("Учебные пособия",C5)</formula>
    </cfRule>
    <cfRule type="expression" dxfId="63" priority="9">
      <formula>EXACT("Техника безопасности",C5)</formula>
    </cfRule>
    <cfRule type="expression" dxfId="62" priority="10">
      <formula>EXACT("Охрана труда",C5)</formula>
    </cfRule>
    <cfRule type="expression" dxfId="61" priority="11">
      <formula>EXACT("Программное обеспечение",C5)</formula>
    </cfRule>
    <cfRule type="expression" dxfId="60" priority="12">
      <formula>EXACT("Оборудование IT",C5)</formula>
    </cfRule>
    <cfRule type="expression" dxfId="59" priority="13">
      <formula>EXACT("Мебель",C5)</formula>
    </cfRule>
    <cfRule type="expression" dxfId="58" priority="14">
      <formula>EXACT("Оборудование",C5)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4" xr:uid="{D21DAE20-EAB0-4C6B-AEC9-307264B14F56}">
      <formula1>"Базовая часть, Вариативная часть"</formula1>
    </dataValidation>
    <dataValidation allowBlank="1" showErrorMessage="1" sqref="A2:B4" xr:uid="{AD21B16F-6873-4A8E-AE33-F3A769D3917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0" customWidth="1"/>
    <col min="2" max="2" width="100.6640625" style="43" customWidth="1"/>
    <col min="3" max="3" width="25.6640625" style="82" bestFit="1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8" t="s">
        <v>1</v>
      </c>
      <c r="B1" s="81" t="s">
        <v>9</v>
      </c>
      <c r="C1" s="84" t="s">
        <v>2</v>
      </c>
      <c r="D1" s="68" t="s">
        <v>4</v>
      </c>
      <c r="E1" s="68" t="s">
        <v>3</v>
      </c>
      <c r="F1" s="68" t="s">
        <v>7</v>
      </c>
      <c r="G1" s="68" t="s">
        <v>32</v>
      </c>
      <c r="H1" s="68" t="s">
        <v>33</v>
      </c>
    </row>
    <row r="2" spans="1:8" x14ac:dyDescent="0.3">
      <c r="A2" s="72" t="s">
        <v>191</v>
      </c>
      <c r="B2" s="73" t="s">
        <v>180</v>
      </c>
      <c r="C2" s="9" t="s">
        <v>10</v>
      </c>
      <c r="D2" s="74">
        <v>1</v>
      </c>
      <c r="E2" s="74" t="s">
        <v>137</v>
      </c>
      <c r="F2" s="74">
        <v>1</v>
      </c>
      <c r="G2" s="11">
        <f t="shared" ref="G2:G33" si="0">COUNTIF($A$2:$A$999,A2)</f>
        <v>1</v>
      </c>
      <c r="H2" s="11" t="s">
        <v>36</v>
      </c>
    </row>
    <row r="3" spans="1:8" x14ac:dyDescent="0.3">
      <c r="A3" s="72" t="s">
        <v>138</v>
      </c>
      <c r="B3" s="73" t="s">
        <v>139</v>
      </c>
      <c r="C3" s="9" t="s">
        <v>10</v>
      </c>
      <c r="D3" s="74">
        <v>1</v>
      </c>
      <c r="E3" s="74" t="s">
        <v>114</v>
      </c>
      <c r="F3" s="74">
        <v>2</v>
      </c>
      <c r="G3" s="11">
        <f t="shared" si="0"/>
        <v>1</v>
      </c>
      <c r="H3" s="11" t="s">
        <v>193</v>
      </c>
    </row>
    <row r="4" spans="1:8" ht="46.8" hidden="1" x14ac:dyDescent="0.3">
      <c r="A4" s="72" t="s">
        <v>122</v>
      </c>
      <c r="B4" s="73" t="s">
        <v>123</v>
      </c>
      <c r="C4" s="9" t="s">
        <v>5</v>
      </c>
      <c r="D4" s="74">
        <v>1</v>
      </c>
      <c r="E4" s="74" t="s">
        <v>114</v>
      </c>
      <c r="F4" s="74">
        <v>1</v>
      </c>
      <c r="G4" s="11">
        <f t="shared" si="0"/>
        <v>1</v>
      </c>
      <c r="H4" s="11" t="s">
        <v>36</v>
      </c>
    </row>
    <row r="5" spans="1:8" x14ac:dyDescent="0.3">
      <c r="A5" s="72" t="s">
        <v>142</v>
      </c>
      <c r="B5" s="73" t="s">
        <v>143</v>
      </c>
      <c r="C5" s="9" t="s">
        <v>10</v>
      </c>
      <c r="D5" s="74">
        <v>1</v>
      </c>
      <c r="E5" s="74" t="s">
        <v>114</v>
      </c>
      <c r="F5" s="74">
        <v>2</v>
      </c>
      <c r="G5" s="11">
        <f t="shared" si="0"/>
        <v>1</v>
      </c>
      <c r="H5" s="11" t="s">
        <v>193</v>
      </c>
    </row>
    <row r="6" spans="1:8" x14ac:dyDescent="0.3">
      <c r="A6" s="72" t="s">
        <v>127</v>
      </c>
      <c r="B6" s="73" t="s">
        <v>128</v>
      </c>
      <c r="C6" s="9" t="s">
        <v>10</v>
      </c>
      <c r="D6" s="74">
        <v>1</v>
      </c>
      <c r="E6" s="74" t="s">
        <v>114</v>
      </c>
      <c r="F6" s="74">
        <v>1</v>
      </c>
      <c r="G6" s="11">
        <f t="shared" si="0"/>
        <v>1</v>
      </c>
      <c r="H6" s="11" t="s">
        <v>193</v>
      </c>
    </row>
    <row r="7" spans="1:8" x14ac:dyDescent="0.3">
      <c r="A7" s="72" t="s">
        <v>129</v>
      </c>
      <c r="B7" s="73" t="s">
        <v>130</v>
      </c>
      <c r="C7" s="9" t="s">
        <v>10</v>
      </c>
      <c r="D7" s="74">
        <v>1</v>
      </c>
      <c r="E7" s="74" t="s">
        <v>114</v>
      </c>
      <c r="F7" s="74">
        <v>1</v>
      </c>
      <c r="G7" s="11">
        <f t="shared" si="0"/>
        <v>1</v>
      </c>
      <c r="H7" s="11" t="s">
        <v>193</v>
      </c>
    </row>
    <row r="8" spans="1:8" x14ac:dyDescent="0.3">
      <c r="A8" s="72" t="s">
        <v>135</v>
      </c>
      <c r="B8" s="73" t="s">
        <v>136</v>
      </c>
      <c r="C8" s="9" t="s">
        <v>10</v>
      </c>
      <c r="D8" s="74">
        <v>1</v>
      </c>
      <c r="E8" s="74" t="s">
        <v>137</v>
      </c>
      <c r="F8" s="74">
        <v>1</v>
      </c>
      <c r="G8" s="11">
        <f t="shared" si="0"/>
        <v>1</v>
      </c>
      <c r="H8" s="11" t="s">
        <v>193</v>
      </c>
    </row>
    <row r="9" spans="1:8" ht="31.2" x14ac:dyDescent="0.3">
      <c r="A9" s="72" t="s">
        <v>158</v>
      </c>
      <c r="B9" s="73" t="s">
        <v>159</v>
      </c>
      <c r="C9" s="9" t="s">
        <v>10</v>
      </c>
      <c r="D9" s="74">
        <v>1</v>
      </c>
      <c r="E9" s="74" t="s">
        <v>114</v>
      </c>
      <c r="F9" s="74">
        <v>2</v>
      </c>
      <c r="G9" s="11">
        <f t="shared" si="0"/>
        <v>1</v>
      </c>
      <c r="H9" s="11" t="s">
        <v>193</v>
      </c>
    </row>
    <row r="10" spans="1:8" hidden="1" x14ac:dyDescent="0.3">
      <c r="A10" s="72" t="s">
        <v>166</v>
      </c>
      <c r="B10" s="73" t="s">
        <v>167</v>
      </c>
      <c r="C10" s="9" t="s">
        <v>5</v>
      </c>
      <c r="D10" s="74">
        <v>1</v>
      </c>
      <c r="E10" s="74" t="s">
        <v>114</v>
      </c>
      <c r="F10" s="74">
        <v>1</v>
      </c>
      <c r="G10" s="11">
        <f t="shared" si="0"/>
        <v>3</v>
      </c>
      <c r="H10" s="11" t="s">
        <v>36</v>
      </c>
    </row>
    <row r="11" spans="1:8" hidden="1" x14ac:dyDescent="0.3">
      <c r="A11" s="72" t="s">
        <v>166</v>
      </c>
      <c r="B11" s="73" t="s">
        <v>167</v>
      </c>
      <c r="C11" s="9" t="s">
        <v>5</v>
      </c>
      <c r="D11" s="74">
        <v>1</v>
      </c>
      <c r="E11" s="74" t="s">
        <v>114</v>
      </c>
      <c r="F11" s="74">
        <v>1</v>
      </c>
      <c r="G11" s="11">
        <f t="shared" si="0"/>
        <v>3</v>
      </c>
      <c r="H11" s="11" t="s">
        <v>36</v>
      </c>
    </row>
    <row r="12" spans="1:8" hidden="1" x14ac:dyDescent="0.3">
      <c r="A12" s="72" t="s">
        <v>166</v>
      </c>
      <c r="B12" s="73" t="s">
        <v>178</v>
      </c>
      <c r="C12" s="9" t="s">
        <v>5</v>
      </c>
      <c r="D12" s="74">
        <v>1</v>
      </c>
      <c r="E12" s="74" t="s">
        <v>114</v>
      </c>
      <c r="F12" s="74">
        <v>1</v>
      </c>
      <c r="G12" s="11">
        <f t="shared" si="0"/>
        <v>3</v>
      </c>
      <c r="H12" s="11" t="s">
        <v>36</v>
      </c>
    </row>
    <row r="13" spans="1:8" x14ac:dyDescent="0.3">
      <c r="A13" s="72" t="s">
        <v>146</v>
      </c>
      <c r="B13" s="73" t="s">
        <v>147</v>
      </c>
      <c r="C13" s="9" t="s">
        <v>10</v>
      </c>
      <c r="D13" s="74">
        <v>1</v>
      </c>
      <c r="E13" s="74" t="s">
        <v>114</v>
      </c>
      <c r="F13" s="74">
        <v>2</v>
      </c>
      <c r="G13" s="11">
        <f t="shared" si="0"/>
        <v>1</v>
      </c>
      <c r="H13" s="11" t="s">
        <v>193</v>
      </c>
    </row>
    <row r="14" spans="1:8" hidden="1" x14ac:dyDescent="0.3">
      <c r="A14" s="72" t="s">
        <v>164</v>
      </c>
      <c r="B14" s="73" t="s">
        <v>165</v>
      </c>
      <c r="C14" s="9" t="s">
        <v>5</v>
      </c>
      <c r="D14" s="74">
        <v>1</v>
      </c>
      <c r="E14" s="74" t="s">
        <v>114</v>
      </c>
      <c r="F14" s="74">
        <v>1</v>
      </c>
      <c r="G14" s="11">
        <f t="shared" si="0"/>
        <v>3</v>
      </c>
      <c r="H14" s="11" t="s">
        <v>36</v>
      </c>
    </row>
    <row r="15" spans="1:8" hidden="1" x14ac:dyDescent="0.3">
      <c r="A15" s="72" t="s">
        <v>164</v>
      </c>
      <c r="B15" s="73" t="s">
        <v>165</v>
      </c>
      <c r="C15" s="9" t="s">
        <v>5</v>
      </c>
      <c r="D15" s="74">
        <v>1</v>
      </c>
      <c r="E15" s="74" t="s">
        <v>114</v>
      </c>
      <c r="F15" s="74">
        <v>1</v>
      </c>
      <c r="G15" s="11">
        <f t="shared" si="0"/>
        <v>3</v>
      </c>
      <c r="H15" s="11" t="s">
        <v>36</v>
      </c>
    </row>
    <row r="16" spans="1:8" hidden="1" x14ac:dyDescent="0.3">
      <c r="A16" s="72" t="s">
        <v>164</v>
      </c>
      <c r="B16" s="73" t="s">
        <v>165</v>
      </c>
      <c r="C16" s="9" t="s">
        <v>5</v>
      </c>
      <c r="D16" s="74">
        <v>1</v>
      </c>
      <c r="E16" s="74" t="s">
        <v>114</v>
      </c>
      <c r="F16" s="74">
        <v>1</v>
      </c>
      <c r="G16" s="11">
        <f t="shared" si="0"/>
        <v>3</v>
      </c>
      <c r="H16" s="11" t="s">
        <v>36</v>
      </c>
    </row>
    <row r="17" spans="1:8" x14ac:dyDescent="0.3">
      <c r="A17" s="72" t="s">
        <v>150</v>
      </c>
      <c r="B17" s="73" t="s">
        <v>151</v>
      </c>
      <c r="C17" s="9" t="s">
        <v>10</v>
      </c>
      <c r="D17" s="74">
        <v>1</v>
      </c>
      <c r="E17" s="74" t="s">
        <v>114</v>
      </c>
      <c r="F17" s="74">
        <v>2</v>
      </c>
      <c r="G17" s="11">
        <f t="shared" si="0"/>
        <v>1</v>
      </c>
      <c r="H17" s="11" t="s">
        <v>193</v>
      </c>
    </row>
    <row r="18" spans="1:8" hidden="1" x14ac:dyDescent="0.3">
      <c r="A18" s="72" t="s">
        <v>117</v>
      </c>
      <c r="B18" s="73" t="s">
        <v>118</v>
      </c>
      <c r="C18" s="9" t="s">
        <v>5</v>
      </c>
      <c r="D18" s="74">
        <v>1</v>
      </c>
      <c r="E18" s="74" t="s">
        <v>114</v>
      </c>
      <c r="F18" s="74">
        <v>1</v>
      </c>
      <c r="G18" s="11">
        <f t="shared" si="0"/>
        <v>5</v>
      </c>
      <c r="H18" s="11" t="s">
        <v>36</v>
      </c>
    </row>
    <row r="19" spans="1:8" hidden="1" x14ac:dyDescent="0.3">
      <c r="A19" s="72" t="s">
        <v>121</v>
      </c>
      <c r="B19" s="73" t="s">
        <v>118</v>
      </c>
      <c r="C19" s="9" t="s">
        <v>5</v>
      </c>
      <c r="D19" s="74">
        <v>1</v>
      </c>
      <c r="E19" s="74" t="s">
        <v>114</v>
      </c>
      <c r="F19" s="74">
        <v>1</v>
      </c>
      <c r="G19" s="11">
        <f t="shared" si="0"/>
        <v>5</v>
      </c>
      <c r="H19" s="11" t="s">
        <v>36</v>
      </c>
    </row>
    <row r="20" spans="1:8" hidden="1" x14ac:dyDescent="0.3">
      <c r="A20" s="72" t="s">
        <v>121</v>
      </c>
      <c r="B20" s="73" t="s">
        <v>168</v>
      </c>
      <c r="C20" s="9" t="s">
        <v>5</v>
      </c>
      <c r="D20" s="74">
        <v>1</v>
      </c>
      <c r="E20" s="74" t="s">
        <v>114</v>
      </c>
      <c r="F20" s="74">
        <v>1</v>
      </c>
      <c r="G20" s="11">
        <f t="shared" si="0"/>
        <v>5</v>
      </c>
      <c r="H20" s="11" t="s">
        <v>36</v>
      </c>
    </row>
    <row r="21" spans="1:8" hidden="1" x14ac:dyDescent="0.3">
      <c r="A21" s="72" t="s">
        <v>121</v>
      </c>
      <c r="B21" s="73" t="s">
        <v>168</v>
      </c>
      <c r="C21" s="9" t="s">
        <v>5</v>
      </c>
      <c r="D21" s="74">
        <v>1</v>
      </c>
      <c r="E21" s="74" t="s">
        <v>114</v>
      </c>
      <c r="F21" s="74">
        <v>1</v>
      </c>
      <c r="G21" s="11">
        <f t="shared" si="0"/>
        <v>5</v>
      </c>
      <c r="H21" s="11" t="s">
        <v>36</v>
      </c>
    </row>
    <row r="22" spans="1:8" hidden="1" x14ac:dyDescent="0.3">
      <c r="A22" s="72" t="s">
        <v>121</v>
      </c>
      <c r="B22" s="73" t="s">
        <v>168</v>
      </c>
      <c r="C22" s="9" t="s">
        <v>5</v>
      </c>
      <c r="D22" s="74">
        <v>1</v>
      </c>
      <c r="E22" s="74" t="s">
        <v>114</v>
      </c>
      <c r="F22" s="74">
        <v>1</v>
      </c>
      <c r="G22" s="11">
        <f t="shared" si="0"/>
        <v>5</v>
      </c>
      <c r="H22" s="11" t="s">
        <v>36</v>
      </c>
    </row>
    <row r="23" spans="1:8" ht="31.2" x14ac:dyDescent="0.3">
      <c r="A23" s="72" t="s">
        <v>144</v>
      </c>
      <c r="B23" s="73" t="s">
        <v>145</v>
      </c>
      <c r="C23" s="9" t="s">
        <v>10</v>
      </c>
      <c r="D23" s="74">
        <v>1</v>
      </c>
      <c r="E23" s="74" t="s">
        <v>114</v>
      </c>
      <c r="F23" s="74">
        <v>2</v>
      </c>
      <c r="G23" s="11">
        <f t="shared" si="0"/>
        <v>1</v>
      </c>
      <c r="H23" s="11" t="s">
        <v>193</v>
      </c>
    </row>
    <row r="24" spans="1:8" hidden="1" x14ac:dyDescent="0.3">
      <c r="A24" s="72" t="s">
        <v>26</v>
      </c>
      <c r="B24" s="73" t="s">
        <v>115</v>
      </c>
      <c r="C24" s="9" t="s">
        <v>5</v>
      </c>
      <c r="D24" s="74">
        <v>1</v>
      </c>
      <c r="E24" s="74" t="s">
        <v>114</v>
      </c>
      <c r="F24" s="74">
        <v>1</v>
      </c>
      <c r="G24" s="11">
        <f t="shared" si="0"/>
        <v>2</v>
      </c>
      <c r="H24" s="11" t="s">
        <v>36</v>
      </c>
    </row>
    <row r="25" spans="1:8" hidden="1" x14ac:dyDescent="0.3">
      <c r="A25" s="72" t="s">
        <v>26</v>
      </c>
      <c r="B25" s="73" t="s">
        <v>115</v>
      </c>
      <c r="C25" s="9" t="s">
        <v>5</v>
      </c>
      <c r="D25" s="74">
        <v>1</v>
      </c>
      <c r="E25" s="74" t="s">
        <v>114</v>
      </c>
      <c r="F25" s="74">
        <v>1</v>
      </c>
      <c r="G25" s="11">
        <f t="shared" si="0"/>
        <v>2</v>
      </c>
      <c r="H25" s="11" t="s">
        <v>36</v>
      </c>
    </row>
    <row r="26" spans="1:8" x14ac:dyDescent="0.3">
      <c r="A26" s="72" t="s">
        <v>152</v>
      </c>
      <c r="B26" s="73" t="s">
        <v>153</v>
      </c>
      <c r="C26" s="9" t="s">
        <v>10</v>
      </c>
      <c r="D26" s="74">
        <v>1</v>
      </c>
      <c r="E26" s="74" t="s">
        <v>114</v>
      </c>
      <c r="F26" s="74">
        <v>2</v>
      </c>
      <c r="G26" s="11">
        <f t="shared" si="0"/>
        <v>1</v>
      </c>
      <c r="H26" s="11" t="s">
        <v>193</v>
      </c>
    </row>
    <row r="27" spans="1:8" ht="46.8" hidden="1" x14ac:dyDescent="0.3">
      <c r="A27" s="72" t="s">
        <v>189</v>
      </c>
      <c r="B27" s="73" t="s">
        <v>113</v>
      </c>
      <c r="C27" s="9" t="s">
        <v>80</v>
      </c>
      <c r="D27" s="74">
        <v>1</v>
      </c>
      <c r="E27" s="74" t="s">
        <v>114</v>
      </c>
      <c r="F27" s="74">
        <v>1</v>
      </c>
      <c r="G27" s="11">
        <f t="shared" si="0"/>
        <v>1</v>
      </c>
      <c r="H27" s="11" t="s">
        <v>36</v>
      </c>
    </row>
    <row r="28" spans="1:8" ht="46.8" hidden="1" x14ac:dyDescent="0.3">
      <c r="A28" s="72" t="s">
        <v>190</v>
      </c>
      <c r="B28" s="73" t="s">
        <v>120</v>
      </c>
      <c r="C28" s="9" t="s">
        <v>80</v>
      </c>
      <c r="D28" s="74">
        <v>1</v>
      </c>
      <c r="E28" s="74" t="s">
        <v>114</v>
      </c>
      <c r="F28" s="74">
        <v>1</v>
      </c>
      <c r="G28" s="11">
        <f t="shared" si="0"/>
        <v>1</v>
      </c>
      <c r="H28" s="11" t="s">
        <v>36</v>
      </c>
    </row>
    <row r="29" spans="1:8" x14ac:dyDescent="0.3">
      <c r="A29" s="72" t="s">
        <v>148</v>
      </c>
      <c r="B29" s="73" t="s">
        <v>149</v>
      </c>
      <c r="C29" s="9" t="s">
        <v>10</v>
      </c>
      <c r="D29" s="74">
        <v>1</v>
      </c>
      <c r="E29" s="74" t="s">
        <v>114</v>
      </c>
      <c r="F29" s="74">
        <v>2</v>
      </c>
      <c r="G29" s="11">
        <f t="shared" si="0"/>
        <v>1</v>
      </c>
      <c r="H29" s="11" t="s">
        <v>193</v>
      </c>
    </row>
    <row r="30" spans="1:8" x14ac:dyDescent="0.3">
      <c r="A30" s="72" t="s">
        <v>154</v>
      </c>
      <c r="B30" s="73" t="s">
        <v>155</v>
      </c>
      <c r="C30" s="9" t="s">
        <v>10</v>
      </c>
      <c r="D30" s="74">
        <v>1</v>
      </c>
      <c r="E30" s="74" t="s">
        <v>114</v>
      </c>
      <c r="F30" s="74">
        <v>2</v>
      </c>
      <c r="G30" s="11">
        <f t="shared" si="0"/>
        <v>1</v>
      </c>
      <c r="H30" s="11" t="s">
        <v>193</v>
      </c>
    </row>
    <row r="31" spans="1:8" hidden="1" x14ac:dyDescent="0.3">
      <c r="A31" s="72" t="s">
        <v>169</v>
      </c>
      <c r="B31" s="73" t="s">
        <v>170</v>
      </c>
      <c r="C31" s="9" t="s">
        <v>10</v>
      </c>
      <c r="D31" s="74">
        <v>1</v>
      </c>
      <c r="E31" s="74" t="s">
        <v>114</v>
      </c>
      <c r="F31" s="74">
        <v>1</v>
      </c>
      <c r="G31" s="11">
        <f t="shared" si="0"/>
        <v>3</v>
      </c>
      <c r="H31" s="11"/>
    </row>
    <row r="32" spans="1:8" hidden="1" x14ac:dyDescent="0.3">
      <c r="A32" s="72" t="s">
        <v>169</v>
      </c>
      <c r="B32" s="73" t="s">
        <v>175</v>
      </c>
      <c r="C32" s="9" t="s">
        <v>10</v>
      </c>
      <c r="D32" s="74">
        <v>1</v>
      </c>
      <c r="E32" s="74" t="s">
        <v>114</v>
      </c>
      <c r="F32" s="74">
        <v>1</v>
      </c>
      <c r="G32" s="11">
        <f t="shared" si="0"/>
        <v>3</v>
      </c>
      <c r="H32" s="11"/>
    </row>
    <row r="33" spans="1:8" hidden="1" x14ac:dyDescent="0.3">
      <c r="A33" s="72" t="s">
        <v>169</v>
      </c>
      <c r="B33" s="73" t="s">
        <v>175</v>
      </c>
      <c r="C33" s="9" t="s">
        <v>10</v>
      </c>
      <c r="D33" s="74">
        <v>1</v>
      </c>
      <c r="E33" s="74" t="s">
        <v>114</v>
      </c>
      <c r="F33" s="74">
        <v>1</v>
      </c>
      <c r="G33" s="11">
        <f t="shared" si="0"/>
        <v>3</v>
      </c>
      <c r="H33" s="11"/>
    </row>
    <row r="34" spans="1:8" hidden="1" x14ac:dyDescent="0.3">
      <c r="A34" s="72" t="s">
        <v>162</v>
      </c>
      <c r="B34" s="73" t="s">
        <v>163</v>
      </c>
      <c r="C34" s="9" t="s">
        <v>5</v>
      </c>
      <c r="D34" s="74">
        <v>1</v>
      </c>
      <c r="E34" s="74" t="s">
        <v>114</v>
      </c>
      <c r="F34" s="74">
        <v>1</v>
      </c>
      <c r="G34" s="11">
        <f t="shared" ref="G34:G57" si="1">COUNTIF($A$2:$A$999,A34)</f>
        <v>3</v>
      </c>
      <c r="H34" s="11" t="s">
        <v>36</v>
      </c>
    </row>
    <row r="35" spans="1:8" hidden="1" x14ac:dyDescent="0.3">
      <c r="A35" s="72" t="s">
        <v>172</v>
      </c>
      <c r="B35" s="73" t="s">
        <v>173</v>
      </c>
      <c r="C35" s="9" t="s">
        <v>5</v>
      </c>
      <c r="D35" s="74">
        <v>1</v>
      </c>
      <c r="E35" s="74" t="s">
        <v>114</v>
      </c>
      <c r="F35" s="74">
        <v>1</v>
      </c>
      <c r="G35" s="11">
        <f t="shared" si="1"/>
        <v>3</v>
      </c>
      <c r="H35" s="11" t="s">
        <v>36</v>
      </c>
    </row>
    <row r="36" spans="1:8" hidden="1" x14ac:dyDescent="0.3">
      <c r="A36" s="72" t="s">
        <v>172</v>
      </c>
      <c r="B36" s="73" t="s">
        <v>163</v>
      </c>
      <c r="C36" s="9" t="s">
        <v>5</v>
      </c>
      <c r="D36" s="74">
        <v>1</v>
      </c>
      <c r="E36" s="74" t="s">
        <v>114</v>
      </c>
      <c r="F36" s="74">
        <v>1</v>
      </c>
      <c r="G36" s="11">
        <f t="shared" si="1"/>
        <v>3</v>
      </c>
      <c r="H36" s="11" t="s">
        <v>36</v>
      </c>
    </row>
    <row r="37" spans="1:8" hidden="1" x14ac:dyDescent="0.3">
      <c r="A37" s="72" t="s">
        <v>40</v>
      </c>
      <c r="B37" s="73" t="s">
        <v>107</v>
      </c>
      <c r="C37" s="9" t="s">
        <v>6</v>
      </c>
      <c r="D37" s="74">
        <v>1</v>
      </c>
      <c r="E37" s="74" t="s">
        <v>114</v>
      </c>
      <c r="F37" s="74">
        <v>1</v>
      </c>
      <c r="G37" s="11">
        <f t="shared" si="1"/>
        <v>7</v>
      </c>
      <c r="H37" s="11" t="s">
        <v>36</v>
      </c>
    </row>
    <row r="38" spans="1:8" hidden="1" x14ac:dyDescent="0.3">
      <c r="A38" s="72" t="s">
        <v>40</v>
      </c>
      <c r="B38" s="73" t="s">
        <v>107</v>
      </c>
      <c r="C38" s="9" t="s">
        <v>6</v>
      </c>
      <c r="D38" s="74">
        <v>1</v>
      </c>
      <c r="E38" s="74" t="s">
        <v>114</v>
      </c>
      <c r="F38" s="74">
        <v>1</v>
      </c>
      <c r="G38" s="11">
        <f t="shared" si="1"/>
        <v>7</v>
      </c>
      <c r="H38" s="11" t="s">
        <v>36</v>
      </c>
    </row>
    <row r="39" spans="1:8" hidden="1" x14ac:dyDescent="0.3">
      <c r="A39" s="72" t="s">
        <v>40</v>
      </c>
      <c r="B39" s="73" t="s">
        <v>107</v>
      </c>
      <c r="C39" s="9" t="s">
        <v>6</v>
      </c>
      <c r="D39" s="74">
        <v>1</v>
      </c>
      <c r="E39" s="74" t="s">
        <v>114</v>
      </c>
      <c r="F39" s="74">
        <v>1</v>
      </c>
      <c r="G39" s="11">
        <f t="shared" si="1"/>
        <v>7</v>
      </c>
      <c r="H39" s="11" t="s">
        <v>36</v>
      </c>
    </row>
    <row r="40" spans="1:8" hidden="1" x14ac:dyDescent="0.3">
      <c r="A40" s="72" t="s">
        <v>40</v>
      </c>
      <c r="B40" s="73" t="s">
        <v>107</v>
      </c>
      <c r="C40" s="9" t="s">
        <v>6</v>
      </c>
      <c r="D40" s="74">
        <v>1</v>
      </c>
      <c r="E40" s="74" t="s">
        <v>114</v>
      </c>
      <c r="F40" s="74">
        <v>1</v>
      </c>
      <c r="G40" s="11">
        <f t="shared" si="1"/>
        <v>7</v>
      </c>
      <c r="H40" s="11" t="s">
        <v>36</v>
      </c>
    </row>
    <row r="41" spans="1:8" hidden="1" x14ac:dyDescent="0.3">
      <c r="A41" s="72" t="s">
        <v>40</v>
      </c>
      <c r="B41" s="73" t="s">
        <v>174</v>
      </c>
      <c r="C41" s="9" t="s">
        <v>6</v>
      </c>
      <c r="D41" s="74">
        <v>1</v>
      </c>
      <c r="E41" s="74" t="s">
        <v>114</v>
      </c>
      <c r="F41" s="74">
        <v>1</v>
      </c>
      <c r="G41" s="11">
        <f t="shared" si="1"/>
        <v>7</v>
      </c>
      <c r="H41" s="11" t="s">
        <v>36</v>
      </c>
    </row>
    <row r="42" spans="1:8" hidden="1" x14ac:dyDescent="0.3">
      <c r="A42" s="72" t="s">
        <v>40</v>
      </c>
      <c r="B42" s="73" t="s">
        <v>107</v>
      </c>
      <c r="C42" s="9" t="s">
        <v>6</v>
      </c>
      <c r="D42" s="74">
        <v>1</v>
      </c>
      <c r="E42" s="74" t="s">
        <v>114</v>
      </c>
      <c r="F42" s="74">
        <v>1</v>
      </c>
      <c r="G42" s="11">
        <f t="shared" si="1"/>
        <v>7</v>
      </c>
      <c r="H42" s="11" t="s">
        <v>36</v>
      </c>
    </row>
    <row r="43" spans="1:8" hidden="1" x14ac:dyDescent="0.3">
      <c r="A43" s="72" t="s">
        <v>40</v>
      </c>
      <c r="B43" s="73" t="s">
        <v>181</v>
      </c>
      <c r="C43" s="9" t="s">
        <v>6</v>
      </c>
      <c r="D43" s="74">
        <v>1</v>
      </c>
      <c r="E43" s="74" t="s">
        <v>137</v>
      </c>
      <c r="F43" s="74">
        <v>1</v>
      </c>
      <c r="G43" s="11">
        <f t="shared" si="1"/>
        <v>7</v>
      </c>
      <c r="H43" s="11" t="s">
        <v>36</v>
      </c>
    </row>
    <row r="44" spans="1:8" x14ac:dyDescent="0.3">
      <c r="A44" s="72" t="s">
        <v>131</v>
      </c>
      <c r="B44" s="73" t="s">
        <v>132</v>
      </c>
      <c r="C44" s="9" t="s">
        <v>10</v>
      </c>
      <c r="D44" s="74">
        <v>2</v>
      </c>
      <c r="E44" s="74" t="s">
        <v>114</v>
      </c>
      <c r="F44" s="74">
        <v>2</v>
      </c>
      <c r="G44" s="11">
        <f t="shared" si="1"/>
        <v>1</v>
      </c>
      <c r="H44" s="11" t="s">
        <v>193</v>
      </c>
    </row>
    <row r="45" spans="1:8" x14ac:dyDescent="0.3">
      <c r="A45" s="72" t="s">
        <v>156</v>
      </c>
      <c r="B45" s="73" t="s">
        <v>157</v>
      </c>
      <c r="C45" s="9" t="s">
        <v>10</v>
      </c>
      <c r="D45" s="74">
        <v>1</v>
      </c>
      <c r="E45" s="74" t="s">
        <v>114</v>
      </c>
      <c r="F45" s="74">
        <v>2</v>
      </c>
      <c r="G45" s="11">
        <f t="shared" si="1"/>
        <v>1</v>
      </c>
      <c r="H45" s="11" t="s">
        <v>193</v>
      </c>
    </row>
    <row r="46" spans="1:8" hidden="1" x14ac:dyDescent="0.3">
      <c r="A46" s="72" t="s">
        <v>23</v>
      </c>
      <c r="B46" s="73" t="s">
        <v>116</v>
      </c>
      <c r="C46" s="9" t="s">
        <v>6</v>
      </c>
      <c r="D46" s="74">
        <v>1</v>
      </c>
      <c r="E46" s="74" t="s">
        <v>114</v>
      </c>
      <c r="F46" s="74">
        <v>1</v>
      </c>
      <c r="G46" s="11">
        <f t="shared" si="1"/>
        <v>7</v>
      </c>
      <c r="H46" s="11" t="s">
        <v>36</v>
      </c>
    </row>
    <row r="47" spans="1:8" hidden="1" x14ac:dyDescent="0.3">
      <c r="A47" s="72" t="s">
        <v>23</v>
      </c>
      <c r="B47" s="73" t="s">
        <v>116</v>
      </c>
      <c r="C47" s="9" t="s">
        <v>6</v>
      </c>
      <c r="D47" s="74">
        <v>1</v>
      </c>
      <c r="E47" s="74" t="s">
        <v>114</v>
      </c>
      <c r="F47" s="74">
        <v>1</v>
      </c>
      <c r="G47" s="11">
        <f t="shared" si="1"/>
        <v>7</v>
      </c>
      <c r="H47" s="11" t="s">
        <v>36</v>
      </c>
    </row>
    <row r="48" spans="1:8" hidden="1" x14ac:dyDescent="0.3">
      <c r="A48" s="72" t="s">
        <v>23</v>
      </c>
      <c r="B48" s="73" t="s">
        <v>124</v>
      </c>
      <c r="C48" s="9" t="s">
        <v>6</v>
      </c>
      <c r="D48" s="74">
        <v>1</v>
      </c>
      <c r="E48" s="74" t="s">
        <v>114</v>
      </c>
      <c r="F48" s="74">
        <v>1</v>
      </c>
      <c r="G48" s="11">
        <f t="shared" si="1"/>
        <v>7</v>
      </c>
      <c r="H48" s="11" t="s">
        <v>36</v>
      </c>
    </row>
    <row r="49" spans="1:8" hidden="1" x14ac:dyDescent="0.3">
      <c r="A49" s="72" t="s">
        <v>23</v>
      </c>
      <c r="B49" s="73" t="s">
        <v>116</v>
      </c>
      <c r="C49" s="9" t="s">
        <v>6</v>
      </c>
      <c r="D49" s="74">
        <v>1</v>
      </c>
      <c r="E49" s="74" t="s">
        <v>114</v>
      </c>
      <c r="F49" s="74">
        <v>1</v>
      </c>
      <c r="G49" s="11">
        <f t="shared" si="1"/>
        <v>7</v>
      </c>
      <c r="H49" s="11" t="s">
        <v>36</v>
      </c>
    </row>
    <row r="50" spans="1:8" hidden="1" x14ac:dyDescent="0.3">
      <c r="A50" s="72" t="s">
        <v>23</v>
      </c>
      <c r="B50" s="73" t="s">
        <v>116</v>
      </c>
      <c r="C50" s="9" t="s">
        <v>6</v>
      </c>
      <c r="D50" s="74">
        <v>1</v>
      </c>
      <c r="E50" s="74" t="s">
        <v>114</v>
      </c>
      <c r="F50" s="74">
        <v>1</v>
      </c>
      <c r="G50" s="11">
        <f t="shared" si="1"/>
        <v>7</v>
      </c>
      <c r="H50" s="11" t="s">
        <v>36</v>
      </c>
    </row>
    <row r="51" spans="1:8" hidden="1" x14ac:dyDescent="0.3">
      <c r="A51" s="72" t="s">
        <v>23</v>
      </c>
      <c r="B51" s="73" t="s">
        <v>116</v>
      </c>
      <c r="C51" s="9" t="s">
        <v>6</v>
      </c>
      <c r="D51" s="74">
        <v>1</v>
      </c>
      <c r="E51" s="74" t="s">
        <v>114</v>
      </c>
      <c r="F51" s="74">
        <v>1</v>
      </c>
      <c r="G51" s="11">
        <f t="shared" si="1"/>
        <v>7</v>
      </c>
      <c r="H51" s="11" t="s">
        <v>36</v>
      </c>
    </row>
    <row r="52" spans="1:8" hidden="1" x14ac:dyDescent="0.3">
      <c r="A52" s="72" t="s">
        <v>23</v>
      </c>
      <c r="B52" s="73" t="s">
        <v>182</v>
      </c>
      <c r="C52" s="9" t="s">
        <v>6</v>
      </c>
      <c r="D52" s="74">
        <v>1</v>
      </c>
      <c r="E52" s="74" t="s">
        <v>137</v>
      </c>
      <c r="F52" s="74">
        <v>1</v>
      </c>
      <c r="G52" s="11">
        <f t="shared" si="1"/>
        <v>7</v>
      </c>
      <c r="H52" s="11" t="s">
        <v>36</v>
      </c>
    </row>
    <row r="53" spans="1:8" x14ac:dyDescent="0.3">
      <c r="A53" s="72" t="s">
        <v>133</v>
      </c>
      <c r="B53" s="73" t="s">
        <v>134</v>
      </c>
      <c r="C53" s="9" t="s">
        <v>10</v>
      </c>
      <c r="D53" s="74">
        <v>1</v>
      </c>
      <c r="E53" s="74" t="s">
        <v>114</v>
      </c>
      <c r="F53" s="74">
        <v>1</v>
      </c>
      <c r="G53" s="11">
        <f t="shared" si="1"/>
        <v>1</v>
      </c>
      <c r="H53" s="11" t="s">
        <v>193</v>
      </c>
    </row>
    <row r="54" spans="1:8" x14ac:dyDescent="0.3">
      <c r="A54" s="72" t="s">
        <v>140</v>
      </c>
      <c r="B54" s="73" t="s">
        <v>141</v>
      </c>
      <c r="C54" s="9" t="s">
        <v>10</v>
      </c>
      <c r="D54" s="74">
        <v>1</v>
      </c>
      <c r="E54" s="74" t="s">
        <v>114</v>
      </c>
      <c r="F54" s="74">
        <v>2</v>
      </c>
      <c r="G54" s="11">
        <f t="shared" si="1"/>
        <v>1</v>
      </c>
      <c r="H54" s="11" t="s">
        <v>193</v>
      </c>
    </row>
    <row r="55" spans="1:8" ht="31.2" hidden="1" x14ac:dyDescent="0.3">
      <c r="A55" s="72" t="s">
        <v>125</v>
      </c>
      <c r="B55" s="73" t="s">
        <v>126</v>
      </c>
      <c r="C55" s="9" t="s">
        <v>10</v>
      </c>
      <c r="D55" s="74">
        <v>1</v>
      </c>
      <c r="E55" s="74" t="s">
        <v>114</v>
      </c>
      <c r="F55" s="74">
        <v>1</v>
      </c>
      <c r="G55" s="11">
        <f t="shared" si="1"/>
        <v>1</v>
      </c>
      <c r="H55" s="11" t="s">
        <v>193</v>
      </c>
    </row>
    <row r="56" spans="1:8" ht="46.8" hidden="1" x14ac:dyDescent="0.3">
      <c r="A56" s="72" t="s">
        <v>176</v>
      </c>
      <c r="B56" s="73" t="s">
        <v>177</v>
      </c>
      <c r="C56" s="9" t="s">
        <v>80</v>
      </c>
      <c r="D56" s="74">
        <v>1</v>
      </c>
      <c r="E56" s="74" t="s">
        <v>114</v>
      </c>
      <c r="F56" s="74">
        <v>1</v>
      </c>
      <c r="G56" s="11">
        <f t="shared" si="1"/>
        <v>1</v>
      </c>
      <c r="H56" s="11" t="s">
        <v>36</v>
      </c>
    </row>
    <row r="57" spans="1:8" hidden="1" x14ac:dyDescent="0.3">
      <c r="A57" s="72" t="s">
        <v>160</v>
      </c>
      <c r="B57" s="73" t="s">
        <v>161</v>
      </c>
      <c r="C57" s="9" t="s">
        <v>6</v>
      </c>
      <c r="D57" s="74">
        <v>1</v>
      </c>
      <c r="E57" s="74" t="s">
        <v>137</v>
      </c>
      <c r="F57" s="74">
        <v>1</v>
      </c>
      <c r="G57" s="11">
        <f t="shared" si="1"/>
        <v>1</v>
      </c>
      <c r="H57" s="11" t="s">
        <v>36</v>
      </c>
    </row>
    <row r="58" spans="1:8" x14ac:dyDescent="0.3">
      <c r="C58" s="77"/>
    </row>
    <row r="59" spans="1:8" x14ac:dyDescent="0.3">
      <c r="C59" s="77"/>
    </row>
    <row r="60" spans="1:8" x14ac:dyDescent="0.3">
      <c r="C60" s="77"/>
    </row>
    <row r="61" spans="1:8" x14ac:dyDescent="0.3">
      <c r="C61" s="77"/>
    </row>
    <row r="62" spans="1:8" x14ac:dyDescent="0.3">
      <c r="C62" s="77"/>
    </row>
    <row r="63" spans="1:8" x14ac:dyDescent="0.3">
      <c r="C63" s="77"/>
    </row>
    <row r="64" spans="1:8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57" xr:uid="{862AB6E4-929E-4CA8-A82A-84513D3AB1A7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57">
      <sortCondition ref="A2:A57"/>
    </sortState>
  </autoFilter>
  <conditionalFormatting sqref="C2:C57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58:C999">
    <cfRule type="expression" dxfId="48" priority="8">
      <formula>EXACT("Учебные пособия",C58)</formula>
    </cfRule>
    <cfRule type="expression" dxfId="47" priority="9">
      <formula>EXACT("Техника безопасности",C58)</formula>
    </cfRule>
    <cfRule type="expression" dxfId="46" priority="10">
      <formula>EXACT("Охрана труда",C58)</formula>
    </cfRule>
    <cfRule type="expression" dxfId="45" priority="11">
      <formula>EXACT("Программное обеспечение",C58)</formula>
    </cfRule>
    <cfRule type="expression" dxfId="44" priority="12">
      <formula>EXACT("Оборудование IT",C58)</formula>
    </cfRule>
    <cfRule type="expression" dxfId="43" priority="13">
      <formula>EXACT("Мебель",C58)</formula>
    </cfRule>
    <cfRule type="expression" dxfId="42" priority="14">
      <formula>EXACT("Оборудование",C58)</formula>
    </cfRule>
  </conditionalFormatting>
  <conditionalFormatting sqref="G2:G5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7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57" xr:uid="{3116E6BD-2D16-4A6F-A5C8-481532240C5E}">
      <formula1>"Базовая часть, Вариативная часть"</formula1>
    </dataValidation>
    <dataValidation allowBlank="1" showErrorMessage="1" sqref="A2:B57" xr:uid="{D1ABA33F-633E-4DD6-BD46-BD7EC479223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3B5378-7BEC-4788-973E-6DDBB2E63DEA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0" customWidth="1"/>
    <col min="2" max="2" width="100.6640625" style="43" customWidth="1"/>
    <col min="3" max="3" width="20.44140625" style="82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8" t="s">
        <v>1</v>
      </c>
      <c r="B1" s="81" t="s">
        <v>9</v>
      </c>
      <c r="C1" s="69" t="s">
        <v>2</v>
      </c>
      <c r="D1" s="70"/>
      <c r="E1" s="71"/>
      <c r="F1" s="68" t="s">
        <v>7</v>
      </c>
      <c r="G1" s="81" t="s">
        <v>32</v>
      </c>
      <c r="H1" s="68" t="s">
        <v>33</v>
      </c>
    </row>
    <row r="2" spans="1:8" x14ac:dyDescent="0.3">
      <c r="A2" s="72" t="s">
        <v>166</v>
      </c>
      <c r="B2" s="73" t="s">
        <v>167</v>
      </c>
      <c r="C2" s="9" t="s">
        <v>5</v>
      </c>
      <c r="D2" s="74"/>
      <c r="E2" s="74"/>
      <c r="F2" s="74">
        <v>1</v>
      </c>
      <c r="G2" s="5">
        <f t="shared" ref="G2:G8" si="0">COUNTIF($A$2:$A$999,A2)</f>
        <v>1</v>
      </c>
      <c r="H2" s="5" t="s">
        <v>36</v>
      </c>
    </row>
    <row r="3" spans="1:8" x14ac:dyDescent="0.3">
      <c r="A3" s="72" t="s">
        <v>184</v>
      </c>
      <c r="B3" s="73" t="s">
        <v>185</v>
      </c>
      <c r="C3" s="9" t="s">
        <v>6</v>
      </c>
      <c r="D3" s="74"/>
      <c r="E3" s="74"/>
      <c r="F3" s="74">
        <v>1</v>
      </c>
      <c r="G3" s="5">
        <f t="shared" si="0"/>
        <v>1</v>
      </c>
      <c r="H3" s="5" t="s">
        <v>36</v>
      </c>
    </row>
    <row r="4" spans="1:8" x14ac:dyDescent="0.3">
      <c r="A4" s="72" t="s">
        <v>164</v>
      </c>
      <c r="B4" s="73" t="s">
        <v>165</v>
      </c>
      <c r="C4" s="9" t="s">
        <v>5</v>
      </c>
      <c r="D4" s="74"/>
      <c r="E4" s="74"/>
      <c r="F4" s="74">
        <v>1</v>
      </c>
      <c r="G4" s="5">
        <f t="shared" si="0"/>
        <v>1</v>
      </c>
      <c r="H4" s="5" t="s">
        <v>36</v>
      </c>
    </row>
    <row r="5" spans="1:8" x14ac:dyDescent="0.3">
      <c r="A5" s="72" t="s">
        <v>121</v>
      </c>
      <c r="B5" s="73" t="s">
        <v>178</v>
      </c>
      <c r="C5" s="9" t="s">
        <v>5</v>
      </c>
      <c r="D5" s="74"/>
      <c r="E5" s="74"/>
      <c r="F5" s="74">
        <v>1</v>
      </c>
      <c r="G5" s="5">
        <f t="shared" si="0"/>
        <v>1</v>
      </c>
      <c r="H5" s="5" t="s">
        <v>36</v>
      </c>
    </row>
    <row r="6" spans="1:8" x14ac:dyDescent="0.3">
      <c r="A6" s="72" t="s">
        <v>186</v>
      </c>
      <c r="B6" s="73" t="s">
        <v>175</v>
      </c>
      <c r="C6" s="9" t="s">
        <v>5</v>
      </c>
      <c r="D6" s="74"/>
      <c r="E6" s="74"/>
      <c r="F6" s="74">
        <v>1</v>
      </c>
      <c r="G6" s="5">
        <f t="shared" si="0"/>
        <v>1</v>
      </c>
      <c r="H6" s="5" t="s">
        <v>36</v>
      </c>
    </row>
    <row r="7" spans="1:8" x14ac:dyDescent="0.3">
      <c r="A7" s="72" t="s">
        <v>172</v>
      </c>
      <c r="B7" s="73" t="s">
        <v>163</v>
      </c>
      <c r="C7" s="9" t="s">
        <v>5</v>
      </c>
      <c r="D7" s="74"/>
      <c r="E7" s="74"/>
      <c r="F7" s="74">
        <v>1</v>
      </c>
      <c r="G7" s="5">
        <f t="shared" si="0"/>
        <v>1</v>
      </c>
      <c r="H7" s="5" t="s">
        <v>36</v>
      </c>
    </row>
    <row r="8" spans="1:8" x14ac:dyDescent="0.3">
      <c r="A8" s="72" t="s">
        <v>40</v>
      </c>
      <c r="B8" s="73" t="s">
        <v>183</v>
      </c>
      <c r="C8" s="9" t="s">
        <v>6</v>
      </c>
      <c r="D8" s="74"/>
      <c r="E8" s="74"/>
      <c r="F8" s="74">
        <v>1</v>
      </c>
      <c r="G8" s="5">
        <f t="shared" si="0"/>
        <v>1</v>
      </c>
      <c r="H8" s="5" t="s">
        <v>36</v>
      </c>
    </row>
    <row r="9" spans="1:8" x14ac:dyDescent="0.3">
      <c r="C9" s="77"/>
    </row>
    <row r="10" spans="1:8" x14ac:dyDescent="0.3">
      <c r="C10" s="77"/>
    </row>
    <row r="11" spans="1:8" x14ac:dyDescent="0.3">
      <c r="C11" s="77"/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8" xr:uid="{97F10251-FDCB-4286-A465-C747F863DD76}">
    <sortState xmlns:xlrd2="http://schemas.microsoft.com/office/spreadsheetml/2017/richdata2" ref="A2:H8">
      <sortCondition ref="A2:A8"/>
    </sortState>
  </autoFilter>
  <conditionalFormatting sqref="C2:C8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9:C999">
    <cfRule type="expression" dxfId="32" priority="8">
      <formula>EXACT("Учебные пособия",C9)</formula>
    </cfRule>
    <cfRule type="expression" dxfId="31" priority="9">
      <formula>EXACT("Техника безопасности",C9)</formula>
    </cfRule>
    <cfRule type="expression" dxfId="30" priority="10">
      <formula>EXACT("Охрана труда",C9)</formula>
    </cfRule>
    <cfRule type="expression" dxfId="29" priority="11">
      <formula>EXACT("Программное обеспечение",C9)</formula>
    </cfRule>
    <cfRule type="expression" dxfId="28" priority="12">
      <formula>EXACT("Оборудование IT",C9)</formula>
    </cfRule>
    <cfRule type="expression" dxfId="27" priority="13">
      <formula>EXACT("Мебель",C9)</formula>
    </cfRule>
    <cfRule type="expression" dxfId="26" priority="14">
      <formula>EXACT("Оборудование",C9)</formula>
    </cfRule>
  </conditionalFormatting>
  <conditionalFormatting sqref="G2:G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8" xr:uid="{512806FB-9C28-446C-B2DB-622B7C79F8B0}">
      <formula1>"Базовая часть, Вариативная часть"</formula1>
    </dataValidation>
    <dataValidation allowBlank="1" showErrorMessage="1" sqref="A2:B8" xr:uid="{12256976-0C7D-4D6F-96E1-61A3A16AB5A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0C6A23-A80E-4F26-9AB3-8994F3F2B128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0" customWidth="1"/>
    <col min="2" max="2" width="100.6640625" style="43" customWidth="1"/>
    <col min="3" max="3" width="29.33203125" style="82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8" t="s">
        <v>1</v>
      </c>
      <c r="B1" s="81" t="s">
        <v>9</v>
      </c>
      <c r="C1" s="69" t="s">
        <v>2</v>
      </c>
      <c r="D1" s="70"/>
      <c r="E1" s="71"/>
      <c r="F1" s="68" t="s">
        <v>7</v>
      </c>
      <c r="G1" s="68" t="s">
        <v>32</v>
      </c>
      <c r="H1" s="68" t="s">
        <v>33</v>
      </c>
    </row>
    <row r="2" spans="1:8" x14ac:dyDescent="0.3">
      <c r="A2" s="72" t="s">
        <v>19</v>
      </c>
      <c r="B2" s="73" t="s">
        <v>187</v>
      </c>
      <c r="C2" s="9" t="s">
        <v>8</v>
      </c>
      <c r="D2" s="74"/>
      <c r="E2" s="74"/>
      <c r="F2" s="74">
        <v>1</v>
      </c>
      <c r="G2" s="5">
        <f>COUNTIF($A$2:$A$998,A2)</f>
        <v>1</v>
      </c>
      <c r="H2" s="5" t="s">
        <v>36</v>
      </c>
    </row>
    <row r="3" spans="1:8" x14ac:dyDescent="0.3">
      <c r="A3" s="72" t="s">
        <v>20</v>
      </c>
      <c r="B3" s="73" t="s">
        <v>188</v>
      </c>
      <c r="C3" s="9" t="s">
        <v>8</v>
      </c>
      <c r="D3" s="74"/>
      <c r="E3" s="74"/>
      <c r="F3" s="74">
        <v>1</v>
      </c>
      <c r="G3" s="5">
        <f>COUNTIF($A$2:$A$998,A3)</f>
        <v>1</v>
      </c>
      <c r="H3" s="5" t="s">
        <v>36</v>
      </c>
    </row>
    <row r="4" spans="1:8" x14ac:dyDescent="0.3">
      <c r="A4" s="75"/>
      <c r="B4" s="76"/>
      <c r="C4" s="77"/>
      <c r="D4" s="78"/>
      <c r="E4" s="78"/>
      <c r="F4" s="77"/>
    </row>
    <row r="5" spans="1:8" x14ac:dyDescent="0.3">
      <c r="A5" s="75"/>
      <c r="B5" s="76"/>
      <c r="C5" s="77"/>
      <c r="D5" s="77"/>
      <c r="E5" s="78"/>
      <c r="F5" s="77"/>
    </row>
    <row r="6" spans="1:8" x14ac:dyDescent="0.3">
      <c r="A6" s="75"/>
      <c r="B6" s="76"/>
      <c r="C6" s="77"/>
      <c r="D6" s="77"/>
      <c r="E6" s="78"/>
      <c r="F6" s="77"/>
    </row>
    <row r="7" spans="1:8" x14ac:dyDescent="0.3">
      <c r="A7" s="75"/>
      <c r="B7" s="76"/>
      <c r="C7" s="77"/>
      <c r="D7" s="77"/>
      <c r="E7" s="78"/>
      <c r="F7" s="77"/>
    </row>
    <row r="8" spans="1:8" x14ac:dyDescent="0.3">
      <c r="A8" s="75"/>
      <c r="B8" s="76"/>
      <c r="C8" s="77"/>
      <c r="D8" s="77"/>
      <c r="E8" s="78"/>
      <c r="F8" s="78"/>
    </row>
    <row r="9" spans="1:8" x14ac:dyDescent="0.3">
      <c r="A9" s="75"/>
      <c r="B9" s="76"/>
      <c r="C9" s="77"/>
      <c r="D9" s="77"/>
      <c r="E9" s="78"/>
      <c r="F9" s="78"/>
    </row>
    <row r="10" spans="1:8" x14ac:dyDescent="0.3">
      <c r="A10" s="75"/>
      <c r="B10" s="76"/>
      <c r="C10" s="77"/>
      <c r="D10" s="77"/>
      <c r="E10" s="78"/>
      <c r="F10" s="78"/>
    </row>
    <row r="11" spans="1:8" x14ac:dyDescent="0.3">
      <c r="A11" s="75"/>
      <c r="B11" s="76"/>
      <c r="C11" s="77"/>
      <c r="D11" s="77"/>
      <c r="E11" s="78"/>
      <c r="F11" s="78"/>
    </row>
    <row r="12" spans="1:8" x14ac:dyDescent="0.3">
      <c r="A12" s="75"/>
      <c r="B12" s="76"/>
      <c r="C12" s="77"/>
      <c r="D12" s="78"/>
      <c r="E12" s="78"/>
      <c r="F12" s="78"/>
    </row>
    <row r="13" spans="1:8" x14ac:dyDescent="0.3">
      <c r="A13" s="75"/>
      <c r="B13" s="76"/>
      <c r="C13" s="77"/>
      <c r="D13" s="78"/>
      <c r="E13" s="78"/>
      <c r="F13" s="78"/>
    </row>
    <row r="14" spans="1:8" x14ac:dyDescent="0.3">
      <c r="A14" s="75"/>
      <c r="B14" s="76"/>
      <c r="C14" s="77"/>
      <c r="D14" s="78"/>
      <c r="E14" s="78"/>
      <c r="F14" s="78"/>
    </row>
    <row r="15" spans="1:8" x14ac:dyDescent="0.3">
      <c r="A15" s="75"/>
      <c r="B15" s="76"/>
      <c r="C15" s="77"/>
      <c r="D15" s="78"/>
      <c r="E15" s="78"/>
      <c r="F15" s="78"/>
    </row>
    <row r="16" spans="1:8" x14ac:dyDescent="0.3">
      <c r="A16" s="75"/>
      <c r="B16" s="76"/>
      <c r="C16" s="77"/>
      <c r="D16" s="78"/>
      <c r="E16" s="78"/>
      <c r="F16" s="78"/>
    </row>
    <row r="17" spans="1:6" x14ac:dyDescent="0.3">
      <c r="A17" s="75"/>
      <c r="B17" s="76"/>
      <c r="C17" s="77"/>
      <c r="D17" s="78"/>
      <c r="E17" s="78"/>
      <c r="F17" s="78"/>
    </row>
    <row r="18" spans="1:6" x14ac:dyDescent="0.3">
      <c r="A18" s="75"/>
      <c r="B18" s="76"/>
      <c r="C18" s="77"/>
      <c r="D18" s="78"/>
      <c r="E18" s="78"/>
      <c r="F18" s="78"/>
    </row>
    <row r="19" spans="1:6" x14ac:dyDescent="0.3">
      <c r="A19" s="75"/>
      <c r="B19" s="76"/>
      <c r="C19" s="77"/>
      <c r="D19" s="78"/>
      <c r="E19" s="78"/>
      <c r="F19" s="78"/>
    </row>
    <row r="20" spans="1:6" x14ac:dyDescent="0.3">
      <c r="A20" s="75"/>
      <c r="B20" s="76"/>
      <c r="C20" s="77"/>
      <c r="D20" s="78"/>
      <c r="E20" s="78"/>
      <c r="F20" s="78"/>
    </row>
    <row r="21" spans="1:6" x14ac:dyDescent="0.3">
      <c r="A21" s="75"/>
      <c r="B21" s="76"/>
      <c r="C21" s="77"/>
      <c r="D21" s="78"/>
      <c r="E21" s="78"/>
      <c r="F21" s="78"/>
    </row>
    <row r="22" spans="1:6" x14ac:dyDescent="0.3">
      <c r="A22" s="75"/>
      <c r="B22" s="76"/>
      <c r="C22" s="77"/>
      <c r="D22" s="78"/>
      <c r="E22" s="78"/>
      <c r="F22" s="78"/>
    </row>
    <row r="23" spans="1:6" x14ac:dyDescent="0.3">
      <c r="A23" s="75"/>
      <c r="B23" s="76"/>
      <c r="C23" s="77"/>
      <c r="D23" s="78"/>
      <c r="E23" s="78"/>
      <c r="F23" s="78"/>
    </row>
    <row r="24" spans="1:6" x14ac:dyDescent="0.3">
      <c r="A24" s="75"/>
      <c r="B24" s="76"/>
      <c r="C24" s="77"/>
      <c r="D24" s="78"/>
      <c r="E24" s="78"/>
      <c r="F24" s="78"/>
    </row>
    <row r="25" spans="1:6" x14ac:dyDescent="0.3">
      <c r="A25" s="75"/>
      <c r="B25" s="76"/>
      <c r="C25" s="77"/>
      <c r="D25" s="78"/>
      <c r="E25" s="78"/>
      <c r="F25" s="78"/>
    </row>
    <row r="26" spans="1:6" x14ac:dyDescent="0.3">
      <c r="A26" s="75"/>
      <c r="B26" s="76"/>
      <c r="C26" s="77"/>
      <c r="D26" s="78"/>
      <c r="E26" s="78"/>
      <c r="F26" s="78"/>
    </row>
    <row r="27" spans="1:6" x14ac:dyDescent="0.3">
      <c r="A27" s="75"/>
      <c r="B27" s="76"/>
      <c r="C27" s="77"/>
      <c r="D27" s="78"/>
      <c r="E27" s="78"/>
      <c r="F27" s="78"/>
    </row>
    <row r="28" spans="1:6" x14ac:dyDescent="0.3">
      <c r="A28" s="75"/>
      <c r="B28" s="76"/>
      <c r="C28" s="77"/>
      <c r="D28" s="78"/>
      <c r="E28" s="78"/>
      <c r="F28" s="78"/>
    </row>
    <row r="29" spans="1:6" x14ac:dyDescent="0.3">
      <c r="A29" s="75"/>
      <c r="B29" s="76"/>
      <c r="C29" s="77"/>
      <c r="D29" s="78"/>
      <c r="E29" s="78"/>
      <c r="F29" s="78"/>
    </row>
    <row r="30" spans="1:6" x14ac:dyDescent="0.3">
      <c r="A30" s="75"/>
      <c r="B30" s="76"/>
      <c r="C30" s="77"/>
      <c r="D30" s="78"/>
      <c r="E30" s="78"/>
      <c r="F30" s="78"/>
    </row>
    <row r="31" spans="1:6" x14ac:dyDescent="0.3">
      <c r="A31" s="75"/>
      <c r="B31" s="76"/>
      <c r="C31" s="77"/>
      <c r="D31" s="78"/>
      <c r="E31" s="78"/>
      <c r="F31" s="78"/>
    </row>
    <row r="32" spans="1:6" x14ac:dyDescent="0.3">
      <c r="A32" s="75"/>
      <c r="B32" s="76"/>
      <c r="C32" s="77"/>
      <c r="D32" s="78"/>
      <c r="E32" s="78"/>
      <c r="F32" s="78"/>
    </row>
    <row r="33" spans="1:6" x14ac:dyDescent="0.3">
      <c r="A33" s="75"/>
      <c r="B33" s="76"/>
      <c r="C33" s="77"/>
      <c r="D33" s="78"/>
      <c r="E33" s="78"/>
      <c r="F33" s="78"/>
    </row>
    <row r="34" spans="1:6" x14ac:dyDescent="0.3">
      <c r="A34" s="75"/>
      <c r="B34" s="76"/>
      <c r="C34" s="77"/>
      <c r="D34" s="78"/>
      <c r="E34" s="78"/>
      <c r="F34" s="78"/>
    </row>
    <row r="35" spans="1:6" x14ac:dyDescent="0.3">
      <c r="A35" s="75"/>
      <c r="B35" s="76"/>
      <c r="C35" s="77"/>
      <c r="D35" s="78"/>
      <c r="E35" s="78"/>
      <c r="F35" s="78"/>
    </row>
    <row r="36" spans="1:6" x14ac:dyDescent="0.3">
      <c r="A36" s="75"/>
      <c r="B36" s="76"/>
      <c r="C36" s="77"/>
      <c r="D36" s="78"/>
      <c r="E36" s="78"/>
      <c r="F36" s="78"/>
    </row>
    <row r="37" spans="1:6" x14ac:dyDescent="0.3">
      <c r="A37" s="75"/>
      <c r="B37" s="76"/>
      <c r="C37" s="77"/>
      <c r="D37" s="78"/>
      <c r="E37" s="78"/>
      <c r="F37" s="78"/>
    </row>
    <row r="38" spans="1:6" x14ac:dyDescent="0.3">
      <c r="A38" s="75"/>
      <c r="B38" s="79"/>
      <c r="C38" s="77"/>
      <c r="D38" s="78"/>
      <c r="E38" s="78"/>
      <c r="F38" s="78"/>
    </row>
    <row r="39" spans="1:6" x14ac:dyDescent="0.3">
      <c r="A39" s="75"/>
      <c r="B39" s="79"/>
      <c r="C39" s="77"/>
      <c r="D39" s="78"/>
      <c r="E39" s="78"/>
      <c r="F39" s="78"/>
    </row>
    <row r="40" spans="1:6" x14ac:dyDescent="0.3">
      <c r="A40" s="75"/>
      <c r="B40" s="79"/>
      <c r="C40" s="77"/>
      <c r="D40" s="78"/>
      <c r="E40" s="78"/>
      <c r="F40" s="78"/>
    </row>
    <row r="41" spans="1:6" x14ac:dyDescent="0.3">
      <c r="C41" s="77"/>
    </row>
    <row r="42" spans="1:6" x14ac:dyDescent="0.3">
      <c r="C42" s="77"/>
    </row>
    <row r="43" spans="1:6" x14ac:dyDescent="0.3">
      <c r="C43" s="77"/>
    </row>
    <row r="44" spans="1:6" x14ac:dyDescent="0.3">
      <c r="C44" s="77"/>
    </row>
    <row r="45" spans="1:6" x14ac:dyDescent="0.3">
      <c r="C45" s="77"/>
    </row>
    <row r="46" spans="1:6" x14ac:dyDescent="0.3">
      <c r="C46" s="77"/>
    </row>
    <row r="47" spans="1:6" x14ac:dyDescent="0.3">
      <c r="C47" s="77"/>
    </row>
    <row r="48" spans="1:6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4:C998">
    <cfRule type="expression" dxfId="16" priority="8">
      <formula>EXACT("Учебные пособия",C4)</formula>
    </cfRule>
    <cfRule type="expression" dxfId="15" priority="9">
      <formula>EXACT("Техника безопасности",C4)</formula>
    </cfRule>
    <cfRule type="expression" dxfId="14" priority="10">
      <formula>EXACT("Охрана труда",C4)</formula>
    </cfRule>
    <cfRule type="expression" dxfId="13" priority="11">
      <formula>EXACT("Программное обеспечение",C4)</formula>
    </cfRule>
    <cfRule type="expression" dxfId="12" priority="12">
      <formula>EXACT("Оборудование IT",C4)</formula>
    </cfRule>
    <cfRule type="expression" dxfId="11" priority="13">
      <formula>EXACT("Мебель",C4)</formula>
    </cfRule>
    <cfRule type="expression" dxfId="10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DC2EF2FD-6C13-41E1-B994-BD4FEA5C375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AEC7AB-BC0F-4E88-91F8-AE8931F032E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2" sqref="A2"/>
    </sheetView>
  </sheetViews>
  <sheetFormatPr defaultColWidth="9.109375" defaultRowHeight="15.6" x14ac:dyDescent="0.3"/>
  <cols>
    <col min="1" max="1" width="22" style="43" customWidth="1"/>
    <col min="2" max="2" width="9" style="43"/>
    <col min="3" max="3" width="27" style="43" customWidth="1"/>
    <col min="4" max="4" width="12.88671875" style="43" bestFit="1" customWidth="1"/>
    <col min="5" max="5" width="49.33203125" style="43" customWidth="1"/>
    <col min="6" max="6" width="8.88671875" style="43" bestFit="1" customWidth="1"/>
    <col min="7" max="7" width="66" style="43" customWidth="1"/>
    <col min="8" max="8" width="71.88671875" style="43" customWidth="1"/>
    <col min="9" max="9" width="46.109375" style="43" customWidth="1"/>
    <col min="10" max="16384" width="9.109375" style="43"/>
  </cols>
  <sheetData>
    <row r="1" spans="1:10" x14ac:dyDescent="0.3">
      <c r="A1" s="57" t="s">
        <v>72</v>
      </c>
      <c r="B1" s="57" t="s">
        <v>64</v>
      </c>
      <c r="C1" s="57" t="s">
        <v>65</v>
      </c>
      <c r="D1" s="57" t="s">
        <v>76</v>
      </c>
      <c r="E1" s="57" t="s">
        <v>66</v>
      </c>
      <c r="F1" s="57" t="s">
        <v>77</v>
      </c>
      <c r="G1" s="57" t="s">
        <v>45</v>
      </c>
      <c r="H1" s="57" t="s">
        <v>67</v>
      </c>
      <c r="I1" s="57" t="s">
        <v>68</v>
      </c>
      <c r="J1" s="43" t="str">
        <f>_xlfn.TEXTJOIN("
",TRUE,H2:H99)</f>
        <v>08.01.24 Мастер столярно-плотничных, паркетных и стекольных работ
08.01.27 Мастер общестроительных работ
08.02.01 Строительство и эксплуатация зданий и сооружений
08.02.14 Эксплуатация и обслуживание многоквартирного дома</v>
      </c>
    </row>
    <row r="2" spans="1:10" ht="57.6" x14ac:dyDescent="0.3">
      <c r="A2" s="58" t="s">
        <v>81</v>
      </c>
      <c r="B2" s="58">
        <v>2025</v>
      </c>
      <c r="C2" s="59" t="s">
        <v>82</v>
      </c>
      <c r="D2" s="59">
        <v>546</v>
      </c>
      <c r="E2" s="60" t="s">
        <v>83</v>
      </c>
      <c r="F2" s="61">
        <v>5</v>
      </c>
      <c r="G2" s="62" t="s">
        <v>84</v>
      </c>
      <c r="H2" s="63" t="s">
        <v>85</v>
      </c>
      <c r="I2" s="64" t="s">
        <v>86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B529E7B8-4680-4945-96E9-2C69C03D005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23"/>
  <sheetViews>
    <sheetView topLeftCell="A104" workbookViewId="0">
      <selection activeCell="A2" sqref="A2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4" t="s">
        <v>87</v>
      </c>
      <c r="B1" s="134"/>
      <c r="C1" s="134"/>
      <c r="D1" s="134"/>
      <c r="E1" s="134"/>
      <c r="F1" s="134"/>
      <c r="G1" s="134"/>
      <c r="H1" s="134"/>
    </row>
    <row r="2" spans="1:8" ht="21" customHeight="1" x14ac:dyDescent="0.3">
      <c r="A2" s="135" t="s">
        <v>88</v>
      </c>
      <c r="B2" s="135"/>
      <c r="C2" s="135"/>
      <c r="D2" s="135"/>
      <c r="E2" s="135"/>
      <c r="F2" s="135"/>
      <c r="G2" s="135"/>
      <c r="H2" s="135"/>
    </row>
    <row r="3" spans="1:8" ht="15.75" customHeight="1" x14ac:dyDescent="0.3">
      <c r="A3" s="136" t="s">
        <v>89</v>
      </c>
      <c r="B3" s="136"/>
      <c r="C3" s="136"/>
      <c r="D3" s="136"/>
      <c r="E3" s="136"/>
      <c r="F3" s="136"/>
      <c r="G3" s="136"/>
      <c r="H3" s="136"/>
    </row>
    <row r="4" spans="1:8" ht="15" customHeight="1" x14ac:dyDescent="0.3">
      <c r="A4" s="137" t="s">
        <v>90</v>
      </c>
      <c r="B4" s="137"/>
      <c r="C4" s="137"/>
      <c r="D4" s="137"/>
      <c r="E4" s="137"/>
      <c r="F4" s="137"/>
      <c r="G4" s="137"/>
      <c r="H4" s="137"/>
    </row>
    <row r="5" spans="1:8" ht="15" customHeight="1" x14ac:dyDescent="0.3">
      <c r="A5" s="137" t="s">
        <v>91</v>
      </c>
      <c r="B5" s="137"/>
      <c r="C5" s="137"/>
      <c r="D5" s="137"/>
      <c r="E5" s="137"/>
      <c r="F5" s="137"/>
      <c r="G5" s="137"/>
      <c r="H5" s="137"/>
    </row>
    <row r="6" spans="1:8" ht="15" customHeight="1" x14ac:dyDescent="0.3">
      <c r="A6" s="138" t="s">
        <v>92</v>
      </c>
      <c r="B6" s="138"/>
      <c r="C6" s="138"/>
      <c r="D6" s="138"/>
      <c r="E6" s="138"/>
      <c r="F6" s="138"/>
      <c r="G6" s="138"/>
      <c r="H6" s="138"/>
    </row>
    <row r="7" spans="1:8" ht="18.600000000000001" x14ac:dyDescent="0.3">
      <c r="A7" s="65">
        <v>5</v>
      </c>
      <c r="B7" s="65" t="s">
        <v>45</v>
      </c>
      <c r="C7" s="133" t="s">
        <v>84</v>
      </c>
      <c r="D7" s="133"/>
      <c r="E7" s="133"/>
      <c r="F7" s="133"/>
      <c r="G7" s="133"/>
      <c r="H7" s="133"/>
    </row>
    <row r="8" spans="1:8" ht="18.600000000000001" x14ac:dyDescent="0.3">
      <c r="A8" s="133" t="s">
        <v>93</v>
      </c>
      <c r="B8" s="133"/>
      <c r="C8" s="133" t="s">
        <v>92</v>
      </c>
      <c r="D8" s="133"/>
      <c r="E8" s="133"/>
      <c r="F8" s="133"/>
      <c r="G8" s="133"/>
      <c r="H8" s="133"/>
    </row>
    <row r="9" spans="1:8" ht="18.600000000000001" x14ac:dyDescent="0.3">
      <c r="A9" s="133" t="s">
        <v>46</v>
      </c>
      <c r="B9" s="133"/>
      <c r="C9" s="133">
        <f>D26+D34+D42+D48+D52+D59+D75+D85+D95+D106</f>
        <v>12</v>
      </c>
      <c r="D9" s="133"/>
      <c r="E9" s="133"/>
      <c r="F9" s="133"/>
      <c r="G9" s="133"/>
      <c r="H9" s="133"/>
    </row>
    <row r="10" spans="1:8" ht="18.600000000000001" x14ac:dyDescent="0.3">
      <c r="A10" s="133" t="s">
        <v>47</v>
      </c>
      <c r="B10" s="133"/>
      <c r="C10" s="133" t="s">
        <v>85</v>
      </c>
      <c r="D10" s="133"/>
      <c r="E10" s="133"/>
      <c r="F10" s="133"/>
      <c r="G10" s="133"/>
      <c r="H10" s="133"/>
    </row>
    <row r="11" spans="1:8" x14ac:dyDescent="0.3">
      <c r="A11" s="131" t="s">
        <v>12</v>
      </c>
      <c r="B11" s="131"/>
      <c r="C11" s="131"/>
      <c r="D11" s="132"/>
      <c r="E11" s="131"/>
      <c r="F11" s="131"/>
      <c r="G11" s="131"/>
      <c r="H11" s="132"/>
    </row>
    <row r="12" spans="1:8" x14ac:dyDescent="0.3">
      <c r="A12" s="129" t="s">
        <v>94</v>
      </c>
      <c r="B12" s="129"/>
      <c r="C12" s="129"/>
      <c r="D12" s="130"/>
      <c r="E12" s="129"/>
      <c r="F12" s="129"/>
      <c r="G12" s="129"/>
      <c r="H12" s="130"/>
    </row>
    <row r="13" spans="1:8" x14ac:dyDescent="0.3">
      <c r="A13" s="129" t="s">
        <v>95</v>
      </c>
      <c r="B13" s="129"/>
      <c r="C13" s="129"/>
      <c r="D13" s="130"/>
      <c r="E13" s="129"/>
      <c r="F13" s="129"/>
      <c r="G13" s="129"/>
      <c r="H13" s="130"/>
    </row>
    <row r="14" spans="1:8" x14ac:dyDescent="0.3">
      <c r="A14" s="129" t="s">
        <v>96</v>
      </c>
      <c r="B14" s="129"/>
      <c r="C14" s="129"/>
      <c r="D14" s="130"/>
      <c r="E14" s="129"/>
      <c r="F14" s="129"/>
      <c r="G14" s="129"/>
      <c r="H14" s="130"/>
    </row>
    <row r="15" spans="1:8" x14ac:dyDescent="0.3">
      <c r="A15" s="129" t="s">
        <v>97</v>
      </c>
      <c r="B15" s="129"/>
      <c r="C15" s="129"/>
      <c r="D15" s="130"/>
      <c r="E15" s="129"/>
      <c r="F15" s="129"/>
      <c r="G15" s="129"/>
      <c r="H15" s="130"/>
    </row>
    <row r="16" spans="1:8" x14ac:dyDescent="0.3">
      <c r="A16" s="129" t="s">
        <v>98</v>
      </c>
      <c r="B16" s="129"/>
      <c r="C16" s="129"/>
      <c r="D16" s="130"/>
      <c r="E16" s="129"/>
      <c r="F16" s="129"/>
      <c r="G16" s="129"/>
      <c r="H16" s="130"/>
    </row>
    <row r="17" spans="1:8" x14ac:dyDescent="0.3">
      <c r="A17" s="129" t="s">
        <v>99</v>
      </c>
      <c r="B17" s="129"/>
      <c r="C17" s="129"/>
      <c r="D17" s="130"/>
      <c r="E17" s="129"/>
      <c r="F17" s="129"/>
      <c r="G17" s="129"/>
      <c r="H17" s="130"/>
    </row>
    <row r="18" spans="1:8" x14ac:dyDescent="0.3">
      <c r="A18" s="129" t="s">
        <v>100</v>
      </c>
      <c r="B18" s="129"/>
      <c r="C18" s="129"/>
      <c r="D18" s="130"/>
      <c r="E18" s="129"/>
      <c r="F18" s="129"/>
      <c r="G18" s="129"/>
      <c r="H18" s="130"/>
    </row>
    <row r="19" spans="1:8" x14ac:dyDescent="0.3">
      <c r="A19" s="129" t="s">
        <v>101</v>
      </c>
      <c r="B19" s="129"/>
      <c r="C19" s="129"/>
      <c r="D19" s="130"/>
      <c r="E19" s="129"/>
      <c r="F19" s="129"/>
      <c r="G19" s="129"/>
      <c r="H19" s="130"/>
    </row>
    <row r="20" spans="1:8" x14ac:dyDescent="0.3">
      <c r="A20" s="127" t="s">
        <v>11</v>
      </c>
      <c r="B20" s="127"/>
      <c r="C20" s="127"/>
      <c r="D20" s="127"/>
      <c r="E20" s="127"/>
      <c r="F20" s="127"/>
      <c r="G20" s="127"/>
      <c r="H20" s="127"/>
    </row>
    <row r="21" spans="1:8" ht="41.4" x14ac:dyDescent="0.3">
      <c r="A21" s="66" t="s">
        <v>0</v>
      </c>
      <c r="B21" s="66" t="s">
        <v>102</v>
      </c>
      <c r="C21" s="66" t="s">
        <v>9</v>
      </c>
      <c r="D21" s="125" t="s">
        <v>2</v>
      </c>
      <c r="E21" s="125"/>
      <c r="F21" s="125"/>
      <c r="G21" s="66" t="s">
        <v>55</v>
      </c>
      <c r="H21" s="66" t="s">
        <v>103</v>
      </c>
    </row>
    <row r="22" spans="1:8" ht="27.6" x14ac:dyDescent="0.3">
      <c r="A22" s="67">
        <v>1</v>
      </c>
      <c r="B22" s="67" t="s">
        <v>104</v>
      </c>
      <c r="C22" s="67" t="s">
        <v>105</v>
      </c>
      <c r="D22" s="126" t="s">
        <v>5</v>
      </c>
      <c r="E22" s="126"/>
      <c r="F22" s="126"/>
      <c r="G22" s="67">
        <v>1</v>
      </c>
      <c r="H22" s="67" t="s">
        <v>106</v>
      </c>
    </row>
    <row r="23" spans="1:8" ht="41.4" x14ac:dyDescent="0.3">
      <c r="A23" s="67">
        <v>2</v>
      </c>
      <c r="B23" s="67" t="s">
        <v>40</v>
      </c>
      <c r="C23" s="67" t="s">
        <v>107</v>
      </c>
      <c r="D23" s="126" t="s">
        <v>6</v>
      </c>
      <c r="E23" s="126"/>
      <c r="F23" s="126"/>
      <c r="G23" s="67">
        <v>15</v>
      </c>
      <c r="H23" s="67" t="s">
        <v>108</v>
      </c>
    </row>
    <row r="24" spans="1:8" ht="27.6" x14ac:dyDescent="0.3">
      <c r="A24" s="67">
        <v>3</v>
      </c>
      <c r="B24" s="67" t="s">
        <v>23</v>
      </c>
      <c r="C24" s="67" t="s">
        <v>109</v>
      </c>
      <c r="D24" s="126" t="s">
        <v>6</v>
      </c>
      <c r="E24" s="126"/>
      <c r="F24" s="126"/>
      <c r="G24" s="67">
        <v>30</v>
      </c>
      <c r="H24" s="67" t="s">
        <v>108</v>
      </c>
    </row>
    <row r="25" spans="1:8" x14ac:dyDescent="0.3">
      <c r="A25" s="127" t="s">
        <v>110</v>
      </c>
      <c r="B25" s="127"/>
      <c r="C25" s="127"/>
      <c r="D25" s="127"/>
      <c r="E25" s="127"/>
      <c r="F25" s="127"/>
      <c r="G25" s="127"/>
      <c r="H25" s="127"/>
    </row>
    <row r="26" spans="1:8" x14ac:dyDescent="0.3">
      <c r="A26" s="128" t="s">
        <v>111</v>
      </c>
      <c r="B26" s="128"/>
      <c r="C26" s="128"/>
      <c r="D26" s="128">
        <v>1</v>
      </c>
      <c r="E26" s="128"/>
      <c r="F26" s="128"/>
      <c r="G26" s="128"/>
      <c r="H26" s="128"/>
    </row>
    <row r="27" spans="1:8" ht="41.4" x14ac:dyDescent="0.3">
      <c r="A27" s="66" t="s">
        <v>0</v>
      </c>
      <c r="B27" s="66" t="s">
        <v>102</v>
      </c>
      <c r="C27" s="66" t="s">
        <v>9</v>
      </c>
      <c r="D27" s="66" t="s">
        <v>2</v>
      </c>
      <c r="E27" s="66" t="s">
        <v>56</v>
      </c>
      <c r="F27" s="66" t="s">
        <v>57</v>
      </c>
      <c r="G27" s="66" t="s">
        <v>55</v>
      </c>
      <c r="H27" s="66" t="s">
        <v>103</v>
      </c>
    </row>
    <row r="28" spans="1:8" ht="303.60000000000002" x14ac:dyDescent="0.3">
      <c r="A28" s="67">
        <v>1</v>
      </c>
      <c r="B28" s="67" t="s">
        <v>112</v>
      </c>
      <c r="C28" s="67" t="s">
        <v>113</v>
      </c>
      <c r="D28" s="67" t="s">
        <v>80</v>
      </c>
      <c r="E28" s="67">
        <v>1</v>
      </c>
      <c r="F28" s="67" t="s">
        <v>114</v>
      </c>
      <c r="G28" s="67">
        <v>1</v>
      </c>
      <c r="H28" s="67" t="s">
        <v>106</v>
      </c>
    </row>
    <row r="29" spans="1:8" ht="41.4" x14ac:dyDescent="0.3">
      <c r="A29" s="67">
        <v>2</v>
      </c>
      <c r="B29" s="67" t="s">
        <v>40</v>
      </c>
      <c r="C29" s="67" t="s">
        <v>107</v>
      </c>
      <c r="D29" s="67" t="s">
        <v>6</v>
      </c>
      <c r="E29" s="67">
        <v>1</v>
      </c>
      <c r="F29" s="67" t="s">
        <v>114</v>
      </c>
      <c r="G29" s="67">
        <v>1</v>
      </c>
      <c r="H29" s="67" t="s">
        <v>106</v>
      </c>
    </row>
    <row r="30" spans="1:8" ht="55.2" x14ac:dyDescent="0.3">
      <c r="A30" s="67">
        <v>3</v>
      </c>
      <c r="B30" s="67" t="s">
        <v>26</v>
      </c>
      <c r="C30" s="67" t="s">
        <v>115</v>
      </c>
      <c r="D30" s="67" t="s">
        <v>5</v>
      </c>
      <c r="E30" s="67">
        <v>1</v>
      </c>
      <c r="F30" s="67" t="s">
        <v>114</v>
      </c>
      <c r="G30" s="67">
        <v>1</v>
      </c>
      <c r="H30" s="67" t="s">
        <v>106</v>
      </c>
    </row>
    <row r="31" spans="1:8" ht="27.6" x14ac:dyDescent="0.3">
      <c r="A31" s="67">
        <v>4</v>
      </c>
      <c r="B31" s="67" t="s">
        <v>23</v>
      </c>
      <c r="C31" s="67" t="s">
        <v>116</v>
      </c>
      <c r="D31" s="67" t="s">
        <v>6</v>
      </c>
      <c r="E31" s="67">
        <v>1</v>
      </c>
      <c r="F31" s="67" t="s">
        <v>114</v>
      </c>
      <c r="G31" s="67">
        <v>1</v>
      </c>
      <c r="H31" s="67" t="s">
        <v>106</v>
      </c>
    </row>
    <row r="32" spans="1:8" ht="27.6" x14ac:dyDescent="0.3">
      <c r="A32" s="67">
        <v>5</v>
      </c>
      <c r="B32" s="67" t="s">
        <v>117</v>
      </c>
      <c r="C32" s="67" t="s">
        <v>118</v>
      </c>
      <c r="D32" s="67" t="s">
        <v>5</v>
      </c>
      <c r="E32" s="67">
        <v>1</v>
      </c>
      <c r="F32" s="67" t="s">
        <v>114</v>
      </c>
      <c r="G32" s="67">
        <v>1</v>
      </c>
      <c r="H32" s="67" t="s">
        <v>106</v>
      </c>
    </row>
    <row r="33" spans="1:8" x14ac:dyDescent="0.3">
      <c r="A33" s="127" t="s">
        <v>110</v>
      </c>
      <c r="B33" s="127"/>
      <c r="C33" s="127"/>
      <c r="D33" s="127"/>
      <c r="E33" s="127"/>
      <c r="F33" s="127"/>
      <c r="G33" s="127"/>
      <c r="H33" s="127"/>
    </row>
    <row r="34" spans="1:8" x14ac:dyDescent="0.3">
      <c r="A34" s="128" t="s">
        <v>111</v>
      </c>
      <c r="B34" s="128"/>
      <c r="C34" s="128"/>
      <c r="D34" s="128">
        <v>1</v>
      </c>
      <c r="E34" s="128"/>
      <c r="F34" s="128"/>
      <c r="G34" s="128"/>
      <c r="H34" s="128"/>
    </row>
    <row r="35" spans="1:8" ht="41.4" x14ac:dyDescent="0.3">
      <c r="A35" s="66" t="s">
        <v>0</v>
      </c>
      <c r="B35" s="66" t="s">
        <v>102</v>
      </c>
      <c r="C35" s="66" t="s">
        <v>9</v>
      </c>
      <c r="D35" s="66" t="s">
        <v>2</v>
      </c>
      <c r="E35" s="66" t="s">
        <v>56</v>
      </c>
      <c r="F35" s="66" t="s">
        <v>57</v>
      </c>
      <c r="G35" s="66" t="s">
        <v>55</v>
      </c>
      <c r="H35" s="66" t="s">
        <v>103</v>
      </c>
    </row>
    <row r="36" spans="1:8" ht="193.2" x14ac:dyDescent="0.3">
      <c r="A36" s="67">
        <v>1</v>
      </c>
      <c r="B36" s="67" t="s">
        <v>119</v>
      </c>
      <c r="C36" s="67" t="s">
        <v>120</v>
      </c>
      <c r="D36" s="67" t="s">
        <v>80</v>
      </c>
      <c r="E36" s="67">
        <v>1</v>
      </c>
      <c r="F36" s="67" t="s">
        <v>114</v>
      </c>
      <c r="G36" s="67">
        <v>1</v>
      </c>
      <c r="H36" s="67" t="s">
        <v>106</v>
      </c>
    </row>
    <row r="37" spans="1:8" ht="41.4" x14ac:dyDescent="0.3">
      <c r="A37" s="67">
        <v>2</v>
      </c>
      <c r="B37" s="67" t="s">
        <v>40</v>
      </c>
      <c r="C37" s="67" t="s">
        <v>107</v>
      </c>
      <c r="D37" s="67" t="s">
        <v>6</v>
      </c>
      <c r="E37" s="67">
        <v>1</v>
      </c>
      <c r="F37" s="67" t="s">
        <v>114</v>
      </c>
      <c r="G37" s="67">
        <v>1</v>
      </c>
      <c r="H37" s="67" t="s">
        <v>106</v>
      </c>
    </row>
    <row r="38" spans="1:8" ht="55.2" x14ac:dyDescent="0.3">
      <c r="A38" s="67">
        <v>3</v>
      </c>
      <c r="B38" s="67" t="s">
        <v>26</v>
      </c>
      <c r="C38" s="67" t="s">
        <v>115</v>
      </c>
      <c r="D38" s="67" t="s">
        <v>5</v>
      </c>
      <c r="E38" s="67">
        <v>1</v>
      </c>
      <c r="F38" s="67" t="s">
        <v>114</v>
      </c>
      <c r="G38" s="67">
        <v>1</v>
      </c>
      <c r="H38" s="67" t="s">
        <v>106</v>
      </c>
    </row>
    <row r="39" spans="1:8" ht="27.6" x14ac:dyDescent="0.3">
      <c r="A39" s="67">
        <v>4</v>
      </c>
      <c r="B39" s="67" t="s">
        <v>23</v>
      </c>
      <c r="C39" s="67" t="s">
        <v>116</v>
      </c>
      <c r="D39" s="67" t="s">
        <v>6</v>
      </c>
      <c r="E39" s="67">
        <v>1</v>
      </c>
      <c r="F39" s="67" t="s">
        <v>114</v>
      </c>
      <c r="G39" s="67">
        <v>1</v>
      </c>
      <c r="H39" s="67" t="s">
        <v>106</v>
      </c>
    </row>
    <row r="40" spans="1:8" ht="27.6" x14ac:dyDescent="0.3">
      <c r="A40" s="67">
        <v>5</v>
      </c>
      <c r="B40" s="67" t="s">
        <v>121</v>
      </c>
      <c r="C40" s="67" t="s">
        <v>118</v>
      </c>
      <c r="D40" s="67" t="s">
        <v>5</v>
      </c>
      <c r="E40" s="67">
        <v>1</v>
      </c>
      <c r="F40" s="67" t="s">
        <v>114</v>
      </c>
      <c r="G40" s="67">
        <v>1</v>
      </c>
      <c r="H40" s="67" t="s">
        <v>106</v>
      </c>
    </row>
    <row r="41" spans="1:8" x14ac:dyDescent="0.3">
      <c r="A41" s="127" t="s">
        <v>110</v>
      </c>
      <c r="B41" s="127"/>
      <c r="C41" s="127"/>
      <c r="D41" s="127"/>
      <c r="E41" s="127"/>
      <c r="F41" s="127"/>
      <c r="G41" s="127"/>
      <c r="H41" s="127"/>
    </row>
    <row r="42" spans="1:8" x14ac:dyDescent="0.3">
      <c r="A42" s="128" t="s">
        <v>111</v>
      </c>
      <c r="B42" s="128"/>
      <c r="C42" s="128"/>
      <c r="D42" s="128">
        <v>1</v>
      </c>
      <c r="E42" s="128"/>
      <c r="F42" s="128"/>
      <c r="G42" s="128"/>
      <c r="H42" s="128"/>
    </row>
    <row r="43" spans="1:8" ht="41.4" x14ac:dyDescent="0.3">
      <c r="A43" s="66" t="s">
        <v>0</v>
      </c>
      <c r="B43" s="66" t="s">
        <v>102</v>
      </c>
      <c r="C43" s="66" t="s">
        <v>9</v>
      </c>
      <c r="D43" s="66" t="s">
        <v>2</v>
      </c>
      <c r="E43" s="66" t="s">
        <v>56</v>
      </c>
      <c r="F43" s="66" t="s">
        <v>57</v>
      </c>
      <c r="G43" s="66" t="s">
        <v>55</v>
      </c>
      <c r="H43" s="66" t="s">
        <v>103</v>
      </c>
    </row>
    <row r="44" spans="1:8" ht="289.8" x14ac:dyDescent="0.3">
      <c r="A44" s="67">
        <v>1</v>
      </c>
      <c r="B44" s="67" t="s">
        <v>122</v>
      </c>
      <c r="C44" s="67" t="s">
        <v>123</v>
      </c>
      <c r="D44" s="67" t="s">
        <v>5</v>
      </c>
      <c r="E44" s="67">
        <v>1</v>
      </c>
      <c r="F44" s="67" t="s">
        <v>114</v>
      </c>
      <c r="G44" s="67">
        <v>1</v>
      </c>
      <c r="H44" s="67" t="s">
        <v>106</v>
      </c>
    </row>
    <row r="45" spans="1:8" ht="41.4" x14ac:dyDescent="0.3">
      <c r="A45" s="67">
        <v>2</v>
      </c>
      <c r="B45" s="67" t="s">
        <v>40</v>
      </c>
      <c r="C45" s="67" t="s">
        <v>107</v>
      </c>
      <c r="D45" s="67" t="s">
        <v>6</v>
      </c>
      <c r="E45" s="67">
        <v>1</v>
      </c>
      <c r="F45" s="67" t="s">
        <v>114</v>
      </c>
      <c r="G45" s="67">
        <v>1</v>
      </c>
      <c r="H45" s="67" t="s">
        <v>106</v>
      </c>
    </row>
    <row r="46" spans="1:8" ht="27.6" x14ac:dyDescent="0.3">
      <c r="A46" s="67">
        <v>3</v>
      </c>
      <c r="B46" s="67" t="s">
        <v>23</v>
      </c>
      <c r="C46" s="67" t="s">
        <v>124</v>
      </c>
      <c r="D46" s="67" t="s">
        <v>6</v>
      </c>
      <c r="E46" s="67">
        <v>1</v>
      </c>
      <c r="F46" s="67" t="s">
        <v>114</v>
      </c>
      <c r="G46" s="67">
        <v>1</v>
      </c>
      <c r="H46" s="67" t="s">
        <v>106</v>
      </c>
    </row>
    <row r="47" spans="1:8" x14ac:dyDescent="0.3">
      <c r="A47" s="127" t="s">
        <v>110</v>
      </c>
      <c r="B47" s="127"/>
      <c r="C47" s="127"/>
      <c r="D47" s="127"/>
      <c r="E47" s="127"/>
      <c r="F47" s="127"/>
      <c r="G47" s="127"/>
      <c r="H47" s="127"/>
    </row>
    <row r="48" spans="1:8" x14ac:dyDescent="0.3">
      <c r="A48" s="128" t="s">
        <v>111</v>
      </c>
      <c r="B48" s="128"/>
      <c r="C48" s="128"/>
      <c r="D48" s="128">
        <v>1</v>
      </c>
      <c r="E48" s="128"/>
      <c r="F48" s="128"/>
      <c r="G48" s="128"/>
      <c r="H48" s="128"/>
    </row>
    <row r="49" spans="1:8" ht="41.4" x14ac:dyDescent="0.3">
      <c r="A49" s="66" t="s">
        <v>0</v>
      </c>
      <c r="B49" s="66" t="s">
        <v>102</v>
      </c>
      <c r="C49" s="66" t="s">
        <v>9</v>
      </c>
      <c r="D49" s="66" t="s">
        <v>2</v>
      </c>
      <c r="E49" s="66" t="s">
        <v>56</v>
      </c>
      <c r="F49" s="66" t="s">
        <v>57</v>
      </c>
      <c r="G49" s="66" t="s">
        <v>55</v>
      </c>
      <c r="H49" s="66" t="s">
        <v>103</v>
      </c>
    </row>
    <row r="50" spans="1:8" ht="69" x14ac:dyDescent="0.3">
      <c r="A50" s="67">
        <v>1</v>
      </c>
      <c r="B50" s="67" t="s">
        <v>125</v>
      </c>
      <c r="C50" s="67" t="s">
        <v>126</v>
      </c>
      <c r="D50" s="67" t="s">
        <v>10</v>
      </c>
      <c r="E50" s="67">
        <v>1</v>
      </c>
      <c r="F50" s="67" t="s">
        <v>114</v>
      </c>
      <c r="G50" s="67">
        <v>1</v>
      </c>
      <c r="H50" s="67" t="s">
        <v>106</v>
      </c>
    </row>
    <row r="51" spans="1:8" x14ac:dyDescent="0.3">
      <c r="A51" s="127" t="s">
        <v>110</v>
      </c>
      <c r="B51" s="127"/>
      <c r="C51" s="127"/>
      <c r="D51" s="127"/>
      <c r="E51" s="127"/>
      <c r="F51" s="127"/>
      <c r="G51" s="127"/>
      <c r="H51" s="127"/>
    </row>
    <row r="52" spans="1:8" x14ac:dyDescent="0.3">
      <c r="A52" s="128" t="s">
        <v>111</v>
      </c>
      <c r="B52" s="128"/>
      <c r="C52" s="128"/>
      <c r="D52" s="128">
        <v>1</v>
      </c>
      <c r="E52" s="128"/>
      <c r="F52" s="128"/>
      <c r="G52" s="128"/>
      <c r="H52" s="128"/>
    </row>
    <row r="53" spans="1:8" ht="41.4" x14ac:dyDescent="0.3">
      <c r="A53" s="66" t="s">
        <v>0</v>
      </c>
      <c r="B53" s="66" t="s">
        <v>102</v>
      </c>
      <c r="C53" s="66" t="s">
        <v>9</v>
      </c>
      <c r="D53" s="66" t="s">
        <v>2</v>
      </c>
      <c r="E53" s="66" t="s">
        <v>56</v>
      </c>
      <c r="F53" s="66" t="s">
        <v>57</v>
      </c>
      <c r="G53" s="66" t="s">
        <v>55</v>
      </c>
      <c r="H53" s="66" t="s">
        <v>103</v>
      </c>
    </row>
    <row r="54" spans="1:8" ht="55.2" x14ac:dyDescent="0.3">
      <c r="A54" s="67">
        <v>1</v>
      </c>
      <c r="B54" s="67" t="s">
        <v>127</v>
      </c>
      <c r="C54" s="67" t="s">
        <v>128</v>
      </c>
      <c r="D54" s="67" t="s">
        <v>10</v>
      </c>
      <c r="E54" s="67">
        <v>1</v>
      </c>
      <c r="F54" s="67" t="s">
        <v>114</v>
      </c>
      <c r="G54" s="67">
        <v>1</v>
      </c>
      <c r="H54" s="67" t="s">
        <v>106</v>
      </c>
    </row>
    <row r="55" spans="1:8" ht="27.6" x14ac:dyDescent="0.3">
      <c r="A55" s="67">
        <v>2</v>
      </c>
      <c r="B55" s="67" t="s">
        <v>129</v>
      </c>
      <c r="C55" s="67" t="s">
        <v>130</v>
      </c>
      <c r="D55" s="67" t="s">
        <v>10</v>
      </c>
      <c r="E55" s="67">
        <v>1</v>
      </c>
      <c r="F55" s="67" t="s">
        <v>114</v>
      </c>
      <c r="G55" s="67">
        <v>1</v>
      </c>
      <c r="H55" s="67" t="s">
        <v>106</v>
      </c>
    </row>
    <row r="56" spans="1:8" ht="55.2" x14ac:dyDescent="0.3">
      <c r="A56" s="67">
        <v>3</v>
      </c>
      <c r="B56" s="67" t="s">
        <v>131</v>
      </c>
      <c r="C56" s="67" t="s">
        <v>132</v>
      </c>
      <c r="D56" s="67" t="s">
        <v>10</v>
      </c>
      <c r="E56" s="67">
        <v>2</v>
      </c>
      <c r="F56" s="67" t="s">
        <v>114</v>
      </c>
      <c r="G56" s="67">
        <v>2</v>
      </c>
      <c r="H56" s="67" t="s">
        <v>106</v>
      </c>
    </row>
    <row r="57" spans="1:8" ht="41.4" x14ac:dyDescent="0.3">
      <c r="A57" s="67">
        <v>4</v>
      </c>
      <c r="B57" s="67" t="s">
        <v>133</v>
      </c>
      <c r="C57" s="67" t="s">
        <v>134</v>
      </c>
      <c r="D57" s="67" t="s">
        <v>10</v>
      </c>
      <c r="E57" s="67">
        <v>1</v>
      </c>
      <c r="F57" s="67" t="s">
        <v>114</v>
      </c>
      <c r="G57" s="67">
        <v>1</v>
      </c>
      <c r="H57" s="67" t="s">
        <v>106</v>
      </c>
    </row>
    <row r="58" spans="1:8" x14ac:dyDescent="0.3">
      <c r="A58" s="127" t="s">
        <v>110</v>
      </c>
      <c r="B58" s="127"/>
      <c r="C58" s="127"/>
      <c r="D58" s="127"/>
      <c r="E58" s="127"/>
      <c r="F58" s="127"/>
      <c r="G58" s="127"/>
      <c r="H58" s="127"/>
    </row>
    <row r="59" spans="1:8" x14ac:dyDescent="0.3">
      <c r="A59" s="128" t="s">
        <v>111</v>
      </c>
      <c r="B59" s="128"/>
      <c r="C59" s="128"/>
      <c r="D59" s="128">
        <v>2</v>
      </c>
      <c r="E59" s="128"/>
      <c r="F59" s="128"/>
      <c r="G59" s="128"/>
      <c r="H59" s="128"/>
    </row>
    <row r="60" spans="1:8" ht="41.4" x14ac:dyDescent="0.3">
      <c r="A60" s="66" t="s">
        <v>0</v>
      </c>
      <c r="B60" s="66" t="s">
        <v>102</v>
      </c>
      <c r="C60" s="66" t="s">
        <v>9</v>
      </c>
      <c r="D60" s="66" t="s">
        <v>2</v>
      </c>
      <c r="E60" s="66" t="s">
        <v>56</v>
      </c>
      <c r="F60" s="66" t="s">
        <v>57</v>
      </c>
      <c r="G60" s="66" t="s">
        <v>55</v>
      </c>
      <c r="H60" s="66" t="s">
        <v>103</v>
      </c>
    </row>
    <row r="61" spans="1:8" ht="69" x14ac:dyDescent="0.3">
      <c r="A61" s="67">
        <v>1</v>
      </c>
      <c r="B61" s="67" t="s">
        <v>135</v>
      </c>
      <c r="C61" s="67" t="s">
        <v>136</v>
      </c>
      <c r="D61" s="67" t="s">
        <v>10</v>
      </c>
      <c r="E61" s="67">
        <v>1</v>
      </c>
      <c r="F61" s="67" t="s">
        <v>137</v>
      </c>
      <c r="G61" s="67">
        <v>1</v>
      </c>
      <c r="H61" s="67" t="s">
        <v>106</v>
      </c>
    </row>
    <row r="62" spans="1:8" ht="27.6" x14ac:dyDescent="0.3">
      <c r="A62" s="67">
        <v>2</v>
      </c>
      <c r="B62" s="67" t="s">
        <v>138</v>
      </c>
      <c r="C62" s="67" t="s">
        <v>139</v>
      </c>
      <c r="D62" s="67" t="s">
        <v>10</v>
      </c>
      <c r="E62" s="67">
        <v>1</v>
      </c>
      <c r="F62" s="67" t="s">
        <v>114</v>
      </c>
      <c r="G62" s="67">
        <v>2</v>
      </c>
      <c r="H62" s="67" t="s">
        <v>106</v>
      </c>
    </row>
    <row r="63" spans="1:8" ht="41.4" x14ac:dyDescent="0.3">
      <c r="A63" s="67">
        <v>3</v>
      </c>
      <c r="B63" s="67" t="s">
        <v>140</v>
      </c>
      <c r="C63" s="67" t="s">
        <v>141</v>
      </c>
      <c r="D63" s="67" t="s">
        <v>10</v>
      </c>
      <c r="E63" s="67">
        <v>1</v>
      </c>
      <c r="F63" s="67" t="s">
        <v>114</v>
      </c>
      <c r="G63" s="67">
        <v>2</v>
      </c>
      <c r="H63" s="67" t="s">
        <v>106</v>
      </c>
    </row>
    <row r="64" spans="1:8" ht="69" x14ac:dyDescent="0.3">
      <c r="A64" s="67">
        <v>4</v>
      </c>
      <c r="B64" s="67" t="s">
        <v>142</v>
      </c>
      <c r="C64" s="67" t="s">
        <v>143</v>
      </c>
      <c r="D64" s="67" t="s">
        <v>10</v>
      </c>
      <c r="E64" s="67">
        <v>1</v>
      </c>
      <c r="F64" s="67" t="s">
        <v>114</v>
      </c>
      <c r="G64" s="67">
        <v>2</v>
      </c>
      <c r="H64" s="67" t="s">
        <v>106</v>
      </c>
    </row>
    <row r="65" spans="1:8" ht="207" x14ac:dyDescent="0.3">
      <c r="A65" s="67">
        <v>5</v>
      </c>
      <c r="B65" s="67" t="s">
        <v>144</v>
      </c>
      <c r="C65" s="67" t="s">
        <v>145</v>
      </c>
      <c r="D65" s="67" t="s">
        <v>10</v>
      </c>
      <c r="E65" s="67">
        <v>1</v>
      </c>
      <c r="F65" s="67" t="s">
        <v>114</v>
      </c>
      <c r="G65" s="67">
        <v>2</v>
      </c>
      <c r="H65" s="67" t="s">
        <v>106</v>
      </c>
    </row>
    <row r="66" spans="1:8" ht="41.4" x14ac:dyDescent="0.3">
      <c r="A66" s="67">
        <v>6</v>
      </c>
      <c r="B66" s="67" t="s">
        <v>146</v>
      </c>
      <c r="C66" s="67" t="s">
        <v>147</v>
      </c>
      <c r="D66" s="67" t="s">
        <v>10</v>
      </c>
      <c r="E66" s="67">
        <v>1</v>
      </c>
      <c r="F66" s="67" t="s">
        <v>114</v>
      </c>
      <c r="G66" s="67">
        <v>2</v>
      </c>
      <c r="H66" s="67" t="s">
        <v>106</v>
      </c>
    </row>
    <row r="67" spans="1:8" ht="27.6" x14ac:dyDescent="0.3">
      <c r="A67" s="67">
        <v>7</v>
      </c>
      <c r="B67" s="67" t="s">
        <v>148</v>
      </c>
      <c r="C67" s="67" t="s">
        <v>149</v>
      </c>
      <c r="D67" s="67" t="s">
        <v>10</v>
      </c>
      <c r="E67" s="67">
        <v>1</v>
      </c>
      <c r="F67" s="67" t="s">
        <v>114</v>
      </c>
      <c r="G67" s="67">
        <v>2</v>
      </c>
      <c r="H67" s="67" t="s">
        <v>106</v>
      </c>
    </row>
    <row r="68" spans="1:8" ht="27.6" x14ac:dyDescent="0.3">
      <c r="A68" s="67">
        <v>8</v>
      </c>
      <c r="B68" s="67" t="s">
        <v>150</v>
      </c>
      <c r="C68" s="67" t="s">
        <v>151</v>
      </c>
      <c r="D68" s="67" t="s">
        <v>10</v>
      </c>
      <c r="E68" s="67">
        <v>1</v>
      </c>
      <c r="F68" s="67" t="s">
        <v>114</v>
      </c>
      <c r="G68" s="67">
        <v>2</v>
      </c>
      <c r="H68" s="67" t="s">
        <v>106</v>
      </c>
    </row>
    <row r="69" spans="1:8" ht="27.6" x14ac:dyDescent="0.3">
      <c r="A69" s="67">
        <v>9</v>
      </c>
      <c r="B69" s="67" t="s">
        <v>152</v>
      </c>
      <c r="C69" s="67" t="s">
        <v>153</v>
      </c>
      <c r="D69" s="67" t="s">
        <v>10</v>
      </c>
      <c r="E69" s="67">
        <v>1</v>
      </c>
      <c r="F69" s="67" t="s">
        <v>114</v>
      </c>
      <c r="G69" s="67">
        <v>2</v>
      </c>
      <c r="H69" s="67" t="s">
        <v>106</v>
      </c>
    </row>
    <row r="70" spans="1:8" ht="27.6" x14ac:dyDescent="0.3">
      <c r="A70" s="67">
        <v>10</v>
      </c>
      <c r="B70" s="67" t="s">
        <v>154</v>
      </c>
      <c r="C70" s="67" t="s">
        <v>155</v>
      </c>
      <c r="D70" s="67" t="s">
        <v>10</v>
      </c>
      <c r="E70" s="67">
        <v>1</v>
      </c>
      <c r="F70" s="67" t="s">
        <v>114</v>
      </c>
      <c r="G70" s="67">
        <v>2</v>
      </c>
      <c r="H70" s="67" t="s">
        <v>106</v>
      </c>
    </row>
    <row r="71" spans="1:8" ht="27.6" x14ac:dyDescent="0.3">
      <c r="A71" s="67">
        <v>11</v>
      </c>
      <c r="B71" s="67" t="s">
        <v>156</v>
      </c>
      <c r="C71" s="67" t="s">
        <v>157</v>
      </c>
      <c r="D71" s="67" t="s">
        <v>10</v>
      </c>
      <c r="E71" s="67">
        <v>1</v>
      </c>
      <c r="F71" s="67" t="s">
        <v>114</v>
      </c>
      <c r="G71" s="67">
        <v>2</v>
      </c>
      <c r="H71" s="67" t="s">
        <v>106</v>
      </c>
    </row>
    <row r="72" spans="1:8" ht="82.8" x14ac:dyDescent="0.3">
      <c r="A72" s="67">
        <v>12</v>
      </c>
      <c r="B72" s="67" t="s">
        <v>158</v>
      </c>
      <c r="C72" s="67" t="s">
        <v>159</v>
      </c>
      <c r="D72" s="67" t="s">
        <v>10</v>
      </c>
      <c r="E72" s="67">
        <v>1</v>
      </c>
      <c r="F72" s="67" t="s">
        <v>114</v>
      </c>
      <c r="G72" s="67">
        <v>2</v>
      </c>
      <c r="H72" s="67" t="s">
        <v>106</v>
      </c>
    </row>
    <row r="73" spans="1:8" ht="55.2" x14ac:dyDescent="0.3">
      <c r="A73" s="67">
        <v>13</v>
      </c>
      <c r="B73" s="67" t="s">
        <v>160</v>
      </c>
      <c r="C73" s="67" t="s">
        <v>161</v>
      </c>
      <c r="D73" s="67" t="s">
        <v>6</v>
      </c>
      <c r="E73" s="67">
        <v>1</v>
      </c>
      <c r="F73" s="67" t="s">
        <v>137</v>
      </c>
      <c r="G73" s="67">
        <v>1</v>
      </c>
      <c r="H73" s="67" t="s">
        <v>106</v>
      </c>
    </row>
    <row r="74" spans="1:8" x14ac:dyDescent="0.3">
      <c r="A74" s="127" t="s">
        <v>110</v>
      </c>
      <c r="B74" s="127"/>
      <c r="C74" s="127"/>
      <c r="D74" s="127"/>
      <c r="E74" s="127"/>
      <c r="F74" s="127"/>
      <c r="G74" s="127"/>
      <c r="H74" s="127"/>
    </row>
    <row r="75" spans="1:8" x14ac:dyDescent="0.3">
      <c r="A75" s="128" t="s">
        <v>111</v>
      </c>
      <c r="B75" s="128"/>
      <c r="C75" s="128"/>
      <c r="D75" s="128">
        <v>1</v>
      </c>
      <c r="E75" s="128"/>
      <c r="F75" s="128"/>
      <c r="G75" s="128"/>
      <c r="H75" s="128"/>
    </row>
    <row r="76" spans="1:8" ht="41.4" x14ac:dyDescent="0.3">
      <c r="A76" s="66" t="s">
        <v>0</v>
      </c>
      <c r="B76" s="66" t="s">
        <v>102</v>
      </c>
      <c r="C76" s="66" t="s">
        <v>9</v>
      </c>
      <c r="D76" s="66" t="s">
        <v>2</v>
      </c>
      <c r="E76" s="66" t="s">
        <v>56</v>
      </c>
      <c r="F76" s="66" t="s">
        <v>57</v>
      </c>
      <c r="G76" s="66" t="s">
        <v>55</v>
      </c>
      <c r="H76" s="66" t="s">
        <v>103</v>
      </c>
    </row>
    <row r="77" spans="1:8" ht="41.4" x14ac:dyDescent="0.3">
      <c r="A77" s="67">
        <v>1</v>
      </c>
      <c r="B77" s="67" t="s">
        <v>40</v>
      </c>
      <c r="C77" s="67" t="s">
        <v>107</v>
      </c>
      <c r="D77" s="67" t="s">
        <v>6</v>
      </c>
      <c r="E77" s="67">
        <v>1</v>
      </c>
      <c r="F77" s="67" t="s">
        <v>114</v>
      </c>
      <c r="G77" s="67">
        <v>1</v>
      </c>
      <c r="H77" s="67" t="s">
        <v>106</v>
      </c>
    </row>
    <row r="78" spans="1:8" ht="41.4" x14ac:dyDescent="0.3">
      <c r="A78" s="67">
        <v>2</v>
      </c>
      <c r="B78" s="67" t="s">
        <v>162</v>
      </c>
      <c r="C78" s="67" t="s">
        <v>163</v>
      </c>
      <c r="D78" s="67" t="s">
        <v>5</v>
      </c>
      <c r="E78" s="67">
        <v>1</v>
      </c>
      <c r="F78" s="67" t="s">
        <v>114</v>
      </c>
      <c r="G78" s="67">
        <v>1</v>
      </c>
      <c r="H78" s="67" t="s">
        <v>106</v>
      </c>
    </row>
    <row r="79" spans="1:8" ht="27.6" x14ac:dyDescent="0.3">
      <c r="A79" s="67">
        <v>3</v>
      </c>
      <c r="B79" s="67" t="s">
        <v>23</v>
      </c>
      <c r="C79" s="67" t="s">
        <v>116</v>
      </c>
      <c r="D79" s="67" t="s">
        <v>6</v>
      </c>
      <c r="E79" s="67">
        <v>1</v>
      </c>
      <c r="F79" s="67" t="s">
        <v>114</v>
      </c>
      <c r="G79" s="67">
        <v>1</v>
      </c>
      <c r="H79" s="67" t="s">
        <v>106</v>
      </c>
    </row>
    <row r="80" spans="1:8" ht="41.4" x14ac:dyDescent="0.3">
      <c r="A80" s="67">
        <v>4</v>
      </c>
      <c r="B80" s="67" t="s">
        <v>164</v>
      </c>
      <c r="C80" s="67" t="s">
        <v>165</v>
      </c>
      <c r="D80" s="67" t="s">
        <v>5</v>
      </c>
      <c r="E80" s="67">
        <v>1</v>
      </c>
      <c r="F80" s="67" t="s">
        <v>114</v>
      </c>
      <c r="G80" s="67">
        <v>1</v>
      </c>
      <c r="H80" s="67" t="s">
        <v>106</v>
      </c>
    </row>
    <row r="81" spans="1:8" ht="27.6" x14ac:dyDescent="0.3">
      <c r="A81" s="67">
        <v>5</v>
      </c>
      <c r="B81" s="67" t="s">
        <v>166</v>
      </c>
      <c r="C81" s="67" t="s">
        <v>167</v>
      </c>
      <c r="D81" s="67" t="s">
        <v>5</v>
      </c>
      <c r="E81" s="67">
        <v>1</v>
      </c>
      <c r="F81" s="67" t="s">
        <v>114</v>
      </c>
      <c r="G81" s="67">
        <v>1</v>
      </c>
      <c r="H81" s="67" t="s">
        <v>106</v>
      </c>
    </row>
    <row r="82" spans="1:8" ht="27.6" x14ac:dyDescent="0.3">
      <c r="A82" s="67">
        <v>6</v>
      </c>
      <c r="B82" s="67" t="s">
        <v>121</v>
      </c>
      <c r="C82" s="67" t="s">
        <v>168</v>
      </c>
      <c r="D82" s="67" t="s">
        <v>5</v>
      </c>
      <c r="E82" s="67">
        <v>1</v>
      </c>
      <c r="F82" s="67" t="s">
        <v>114</v>
      </c>
      <c r="G82" s="67">
        <v>1</v>
      </c>
      <c r="H82" s="67" t="s">
        <v>106</v>
      </c>
    </row>
    <row r="83" spans="1:8" ht="207" x14ac:dyDescent="0.3">
      <c r="A83" s="67">
        <v>7</v>
      </c>
      <c r="B83" s="67" t="s">
        <v>169</v>
      </c>
      <c r="C83" s="67" t="s">
        <v>170</v>
      </c>
      <c r="D83" s="67" t="s">
        <v>10</v>
      </c>
      <c r="E83" s="67">
        <v>1</v>
      </c>
      <c r="F83" s="67" t="s">
        <v>114</v>
      </c>
      <c r="G83" s="67">
        <v>1</v>
      </c>
      <c r="H83" s="67" t="s">
        <v>171</v>
      </c>
    </row>
    <row r="84" spans="1:8" x14ac:dyDescent="0.3">
      <c r="A84" s="127" t="s">
        <v>110</v>
      </c>
      <c r="B84" s="127"/>
      <c r="C84" s="127"/>
      <c r="D84" s="127"/>
      <c r="E84" s="127"/>
      <c r="F84" s="127"/>
      <c r="G84" s="127"/>
      <c r="H84" s="127"/>
    </row>
    <row r="85" spans="1:8" x14ac:dyDescent="0.3">
      <c r="A85" s="128" t="s">
        <v>111</v>
      </c>
      <c r="B85" s="128"/>
      <c r="C85" s="128"/>
      <c r="D85" s="128">
        <v>1</v>
      </c>
      <c r="E85" s="128"/>
      <c r="F85" s="128"/>
      <c r="G85" s="128"/>
      <c r="H85" s="128"/>
    </row>
    <row r="86" spans="1:8" ht="41.4" x14ac:dyDescent="0.3">
      <c r="A86" s="66" t="s">
        <v>0</v>
      </c>
      <c r="B86" s="66" t="s">
        <v>102</v>
      </c>
      <c r="C86" s="66" t="s">
        <v>9</v>
      </c>
      <c r="D86" s="66" t="s">
        <v>2</v>
      </c>
      <c r="E86" s="66" t="s">
        <v>56</v>
      </c>
      <c r="F86" s="66" t="s">
        <v>57</v>
      </c>
      <c r="G86" s="66" t="s">
        <v>55</v>
      </c>
      <c r="H86" s="66" t="s">
        <v>103</v>
      </c>
    </row>
    <row r="87" spans="1:8" ht="55.2" x14ac:dyDescent="0.3">
      <c r="A87" s="67">
        <v>1</v>
      </c>
      <c r="B87" s="67" t="s">
        <v>172</v>
      </c>
      <c r="C87" s="67" t="s">
        <v>173</v>
      </c>
      <c r="D87" s="67" t="s">
        <v>5</v>
      </c>
      <c r="E87" s="67">
        <v>1</v>
      </c>
      <c r="F87" s="67" t="s">
        <v>114</v>
      </c>
      <c r="G87" s="67">
        <v>1</v>
      </c>
      <c r="H87" s="67" t="s">
        <v>106</v>
      </c>
    </row>
    <row r="88" spans="1:8" ht="41.4" x14ac:dyDescent="0.3">
      <c r="A88" s="67">
        <v>2</v>
      </c>
      <c r="B88" s="67" t="s">
        <v>40</v>
      </c>
      <c r="C88" s="67" t="s">
        <v>174</v>
      </c>
      <c r="D88" s="67" t="s">
        <v>6</v>
      </c>
      <c r="E88" s="67">
        <v>1</v>
      </c>
      <c r="F88" s="67" t="s">
        <v>114</v>
      </c>
      <c r="G88" s="67">
        <v>1</v>
      </c>
      <c r="H88" s="67" t="s">
        <v>106</v>
      </c>
    </row>
    <row r="89" spans="1:8" ht="27.6" x14ac:dyDescent="0.3">
      <c r="A89" s="67">
        <v>3</v>
      </c>
      <c r="B89" s="67" t="s">
        <v>23</v>
      </c>
      <c r="C89" s="67" t="s">
        <v>116</v>
      </c>
      <c r="D89" s="67" t="s">
        <v>6</v>
      </c>
      <c r="E89" s="67">
        <v>1</v>
      </c>
      <c r="F89" s="67" t="s">
        <v>114</v>
      </c>
      <c r="G89" s="67">
        <v>1</v>
      </c>
      <c r="H89" s="67" t="s">
        <v>106</v>
      </c>
    </row>
    <row r="90" spans="1:8" ht="27.6" x14ac:dyDescent="0.3">
      <c r="A90" s="67">
        <v>4</v>
      </c>
      <c r="B90" s="67" t="s">
        <v>121</v>
      </c>
      <c r="C90" s="67" t="s">
        <v>168</v>
      </c>
      <c r="D90" s="67" t="s">
        <v>5</v>
      </c>
      <c r="E90" s="67">
        <v>1</v>
      </c>
      <c r="F90" s="67" t="s">
        <v>114</v>
      </c>
      <c r="G90" s="67">
        <v>1</v>
      </c>
      <c r="H90" s="67" t="s">
        <v>106</v>
      </c>
    </row>
    <row r="91" spans="1:8" ht="41.4" x14ac:dyDescent="0.3">
      <c r="A91" s="67">
        <v>5</v>
      </c>
      <c r="B91" s="67" t="s">
        <v>164</v>
      </c>
      <c r="C91" s="67" t="s">
        <v>165</v>
      </c>
      <c r="D91" s="67" t="s">
        <v>5</v>
      </c>
      <c r="E91" s="67">
        <v>1</v>
      </c>
      <c r="F91" s="67" t="s">
        <v>114</v>
      </c>
      <c r="G91" s="67">
        <v>1</v>
      </c>
      <c r="H91" s="67" t="s">
        <v>106</v>
      </c>
    </row>
    <row r="92" spans="1:8" ht="27.6" x14ac:dyDescent="0.3">
      <c r="A92" s="67">
        <v>6</v>
      </c>
      <c r="B92" s="67" t="s">
        <v>166</v>
      </c>
      <c r="C92" s="67" t="s">
        <v>167</v>
      </c>
      <c r="D92" s="67" t="s">
        <v>5</v>
      </c>
      <c r="E92" s="67">
        <v>1</v>
      </c>
      <c r="F92" s="67" t="s">
        <v>114</v>
      </c>
      <c r="G92" s="67">
        <v>1</v>
      </c>
      <c r="H92" s="67" t="s">
        <v>106</v>
      </c>
    </row>
    <row r="93" spans="1:8" ht="124.2" x14ac:dyDescent="0.3">
      <c r="A93" s="67">
        <v>7</v>
      </c>
      <c r="B93" s="67" t="s">
        <v>169</v>
      </c>
      <c r="C93" s="67" t="s">
        <v>175</v>
      </c>
      <c r="D93" s="67" t="s">
        <v>10</v>
      </c>
      <c r="E93" s="67">
        <v>1</v>
      </c>
      <c r="F93" s="67" t="s">
        <v>114</v>
      </c>
      <c r="G93" s="67">
        <v>1</v>
      </c>
      <c r="H93" s="67" t="s">
        <v>171</v>
      </c>
    </row>
    <row r="94" spans="1:8" x14ac:dyDescent="0.3">
      <c r="A94" s="127" t="s">
        <v>110</v>
      </c>
      <c r="B94" s="127"/>
      <c r="C94" s="127"/>
      <c r="D94" s="127"/>
      <c r="E94" s="127"/>
      <c r="F94" s="127"/>
      <c r="G94" s="127"/>
      <c r="H94" s="127"/>
    </row>
    <row r="95" spans="1:8" x14ac:dyDescent="0.3">
      <c r="A95" s="128" t="s">
        <v>111</v>
      </c>
      <c r="B95" s="128"/>
      <c r="C95" s="128"/>
      <c r="D95" s="128">
        <v>1</v>
      </c>
      <c r="E95" s="128"/>
      <c r="F95" s="128"/>
      <c r="G95" s="128"/>
      <c r="H95" s="128"/>
    </row>
    <row r="96" spans="1:8" ht="41.4" x14ac:dyDescent="0.3">
      <c r="A96" s="66" t="s">
        <v>0</v>
      </c>
      <c r="B96" s="66" t="s">
        <v>102</v>
      </c>
      <c r="C96" s="66" t="s">
        <v>9</v>
      </c>
      <c r="D96" s="66" t="s">
        <v>2</v>
      </c>
      <c r="E96" s="66" t="s">
        <v>56</v>
      </c>
      <c r="F96" s="66" t="s">
        <v>57</v>
      </c>
      <c r="G96" s="66" t="s">
        <v>55</v>
      </c>
      <c r="H96" s="66" t="s">
        <v>103</v>
      </c>
    </row>
    <row r="97" spans="1:8" ht="110.4" x14ac:dyDescent="0.3">
      <c r="A97" s="67">
        <v>1</v>
      </c>
      <c r="B97" s="67" t="s">
        <v>176</v>
      </c>
      <c r="C97" s="67" t="s">
        <v>177</v>
      </c>
      <c r="D97" s="67" t="s">
        <v>80</v>
      </c>
      <c r="E97" s="67">
        <v>1</v>
      </c>
      <c r="F97" s="67" t="s">
        <v>114</v>
      </c>
      <c r="G97" s="67">
        <v>1</v>
      </c>
      <c r="H97" s="67" t="s">
        <v>106</v>
      </c>
    </row>
    <row r="98" spans="1:8" ht="41.4" x14ac:dyDescent="0.3">
      <c r="A98" s="67">
        <v>2</v>
      </c>
      <c r="B98" s="67" t="s">
        <v>172</v>
      </c>
      <c r="C98" s="67" t="s">
        <v>163</v>
      </c>
      <c r="D98" s="67" t="s">
        <v>5</v>
      </c>
      <c r="E98" s="67">
        <v>1</v>
      </c>
      <c r="F98" s="67" t="s">
        <v>114</v>
      </c>
      <c r="G98" s="67">
        <v>1</v>
      </c>
      <c r="H98" s="67" t="s">
        <v>106</v>
      </c>
    </row>
    <row r="99" spans="1:8" ht="41.4" x14ac:dyDescent="0.3">
      <c r="A99" s="67">
        <v>3</v>
      </c>
      <c r="B99" s="67" t="s">
        <v>40</v>
      </c>
      <c r="C99" s="67" t="s">
        <v>107</v>
      </c>
      <c r="D99" s="67" t="s">
        <v>6</v>
      </c>
      <c r="E99" s="67">
        <v>1</v>
      </c>
      <c r="F99" s="67" t="s">
        <v>114</v>
      </c>
      <c r="G99" s="67">
        <v>1</v>
      </c>
      <c r="H99" s="67" t="s">
        <v>106</v>
      </c>
    </row>
    <row r="100" spans="1:8" ht="27.6" x14ac:dyDescent="0.3">
      <c r="A100" s="67">
        <v>4</v>
      </c>
      <c r="B100" s="67" t="s">
        <v>23</v>
      </c>
      <c r="C100" s="67" t="s">
        <v>116</v>
      </c>
      <c r="D100" s="67" t="s">
        <v>6</v>
      </c>
      <c r="E100" s="67">
        <v>1</v>
      </c>
      <c r="F100" s="67" t="s">
        <v>114</v>
      </c>
      <c r="G100" s="67">
        <v>1</v>
      </c>
      <c r="H100" s="67" t="s">
        <v>106</v>
      </c>
    </row>
    <row r="101" spans="1:8" ht="41.4" x14ac:dyDescent="0.3">
      <c r="A101" s="67">
        <v>5</v>
      </c>
      <c r="B101" s="67" t="s">
        <v>164</v>
      </c>
      <c r="C101" s="67" t="s">
        <v>165</v>
      </c>
      <c r="D101" s="67" t="s">
        <v>5</v>
      </c>
      <c r="E101" s="67">
        <v>1</v>
      </c>
      <c r="F101" s="67" t="s">
        <v>114</v>
      </c>
      <c r="G101" s="67">
        <v>1</v>
      </c>
      <c r="H101" s="67" t="s">
        <v>106</v>
      </c>
    </row>
    <row r="102" spans="1:8" ht="27.6" x14ac:dyDescent="0.3">
      <c r="A102" s="67">
        <v>6</v>
      </c>
      <c r="B102" s="67" t="s">
        <v>166</v>
      </c>
      <c r="C102" s="67" t="s">
        <v>178</v>
      </c>
      <c r="D102" s="67" t="s">
        <v>5</v>
      </c>
      <c r="E102" s="67">
        <v>1</v>
      </c>
      <c r="F102" s="67" t="s">
        <v>114</v>
      </c>
      <c r="G102" s="67">
        <v>1</v>
      </c>
      <c r="H102" s="67" t="s">
        <v>106</v>
      </c>
    </row>
    <row r="103" spans="1:8" ht="27.6" x14ac:dyDescent="0.3">
      <c r="A103" s="67">
        <v>7</v>
      </c>
      <c r="B103" s="67" t="s">
        <v>121</v>
      </c>
      <c r="C103" s="67" t="s">
        <v>168</v>
      </c>
      <c r="D103" s="67" t="s">
        <v>6</v>
      </c>
      <c r="E103" s="67">
        <v>1</v>
      </c>
      <c r="F103" s="67" t="s">
        <v>114</v>
      </c>
      <c r="G103" s="67">
        <v>1</v>
      </c>
      <c r="H103" s="67" t="s">
        <v>106</v>
      </c>
    </row>
    <row r="104" spans="1:8" ht="124.2" x14ac:dyDescent="0.3">
      <c r="A104" s="67">
        <v>8</v>
      </c>
      <c r="B104" s="67" t="s">
        <v>169</v>
      </c>
      <c r="C104" s="67" t="s">
        <v>175</v>
      </c>
      <c r="D104" s="67" t="s">
        <v>10</v>
      </c>
      <c r="E104" s="67">
        <v>1</v>
      </c>
      <c r="F104" s="67" t="s">
        <v>114</v>
      </c>
      <c r="G104" s="67">
        <v>1</v>
      </c>
      <c r="H104" s="67" t="s">
        <v>171</v>
      </c>
    </row>
    <row r="105" spans="1:8" x14ac:dyDescent="0.3">
      <c r="A105" s="127" t="s">
        <v>110</v>
      </c>
      <c r="B105" s="127"/>
      <c r="C105" s="127"/>
      <c r="D105" s="127"/>
      <c r="E105" s="127"/>
      <c r="F105" s="127"/>
      <c r="G105" s="127"/>
      <c r="H105" s="127"/>
    </row>
    <row r="106" spans="1:8" x14ac:dyDescent="0.3">
      <c r="A106" s="128" t="s">
        <v>111</v>
      </c>
      <c r="B106" s="128"/>
      <c r="C106" s="128"/>
      <c r="D106" s="128">
        <v>2</v>
      </c>
      <c r="E106" s="128"/>
      <c r="F106" s="128"/>
      <c r="G106" s="128"/>
      <c r="H106" s="128"/>
    </row>
    <row r="107" spans="1:8" ht="41.4" x14ac:dyDescent="0.3">
      <c r="A107" s="66" t="s">
        <v>0</v>
      </c>
      <c r="B107" s="66" t="s">
        <v>102</v>
      </c>
      <c r="C107" s="66" t="s">
        <v>9</v>
      </c>
      <c r="D107" s="66" t="s">
        <v>2</v>
      </c>
      <c r="E107" s="66" t="s">
        <v>56</v>
      </c>
      <c r="F107" s="66" t="s">
        <v>57</v>
      </c>
      <c r="G107" s="66" t="s">
        <v>55</v>
      </c>
      <c r="H107" s="66" t="s">
        <v>103</v>
      </c>
    </row>
    <row r="108" spans="1:8" ht="110.4" x14ac:dyDescent="0.3">
      <c r="A108" s="67">
        <v>1</v>
      </c>
      <c r="B108" s="67" t="s">
        <v>179</v>
      </c>
      <c r="C108" s="67" t="s">
        <v>180</v>
      </c>
      <c r="D108" s="67" t="s">
        <v>10</v>
      </c>
      <c r="E108" s="67">
        <v>1</v>
      </c>
      <c r="F108" s="67" t="s">
        <v>137</v>
      </c>
      <c r="G108" s="67">
        <v>1</v>
      </c>
      <c r="H108" s="67" t="s">
        <v>106</v>
      </c>
    </row>
    <row r="109" spans="1:8" ht="41.4" x14ac:dyDescent="0.3">
      <c r="A109" s="67">
        <v>2</v>
      </c>
      <c r="B109" s="67" t="s">
        <v>40</v>
      </c>
      <c r="C109" s="67" t="s">
        <v>181</v>
      </c>
      <c r="D109" s="67" t="s">
        <v>6</v>
      </c>
      <c r="E109" s="67">
        <v>1</v>
      </c>
      <c r="F109" s="67" t="s">
        <v>137</v>
      </c>
      <c r="G109" s="67">
        <v>1</v>
      </c>
      <c r="H109" s="67" t="s">
        <v>108</v>
      </c>
    </row>
    <row r="110" spans="1:8" ht="27.6" x14ac:dyDescent="0.3">
      <c r="A110" s="67">
        <v>3</v>
      </c>
      <c r="B110" s="67" t="s">
        <v>23</v>
      </c>
      <c r="C110" s="67" t="s">
        <v>182</v>
      </c>
      <c r="D110" s="67" t="s">
        <v>6</v>
      </c>
      <c r="E110" s="67">
        <v>1</v>
      </c>
      <c r="F110" s="67" t="s">
        <v>137</v>
      </c>
      <c r="G110" s="67">
        <v>1</v>
      </c>
      <c r="H110" s="67" t="s">
        <v>171</v>
      </c>
    </row>
    <row r="111" spans="1:8" x14ac:dyDescent="0.3">
      <c r="A111" s="127" t="s">
        <v>14</v>
      </c>
      <c r="B111" s="127"/>
      <c r="C111" s="127"/>
      <c r="D111" s="127"/>
      <c r="E111" s="127"/>
      <c r="F111" s="127"/>
      <c r="G111" s="127"/>
      <c r="H111" s="127"/>
    </row>
    <row r="112" spans="1:8" ht="41.4" x14ac:dyDescent="0.3">
      <c r="A112" s="66" t="s">
        <v>0</v>
      </c>
      <c r="B112" s="66" t="s">
        <v>102</v>
      </c>
      <c r="C112" s="66" t="s">
        <v>9</v>
      </c>
      <c r="D112" s="125" t="s">
        <v>2</v>
      </c>
      <c r="E112" s="125"/>
      <c r="F112" s="125"/>
      <c r="G112" s="66" t="s">
        <v>55</v>
      </c>
      <c r="H112" s="66" t="s">
        <v>103</v>
      </c>
    </row>
    <row r="113" spans="1:8" ht="41.4" x14ac:dyDescent="0.3">
      <c r="A113" s="67">
        <v>1</v>
      </c>
      <c r="B113" s="67" t="s">
        <v>40</v>
      </c>
      <c r="C113" s="67" t="s">
        <v>183</v>
      </c>
      <c r="D113" s="126" t="s">
        <v>6</v>
      </c>
      <c r="E113" s="126"/>
      <c r="F113" s="126"/>
      <c r="G113" s="67">
        <v>1</v>
      </c>
      <c r="H113" s="67" t="s">
        <v>108</v>
      </c>
    </row>
    <row r="114" spans="1:8" ht="41.4" x14ac:dyDescent="0.3">
      <c r="A114" s="67">
        <v>2</v>
      </c>
      <c r="B114" s="67" t="s">
        <v>172</v>
      </c>
      <c r="C114" s="67" t="s">
        <v>163</v>
      </c>
      <c r="D114" s="126" t="s">
        <v>5</v>
      </c>
      <c r="E114" s="126"/>
      <c r="F114" s="126"/>
      <c r="G114" s="67">
        <v>1</v>
      </c>
      <c r="H114" s="67" t="s">
        <v>106</v>
      </c>
    </row>
    <row r="115" spans="1:8" ht="41.4" x14ac:dyDescent="0.3">
      <c r="A115" s="67">
        <v>3</v>
      </c>
      <c r="B115" s="67" t="s">
        <v>184</v>
      </c>
      <c r="C115" s="67" t="s">
        <v>185</v>
      </c>
      <c r="D115" s="126" t="s">
        <v>6</v>
      </c>
      <c r="E115" s="126"/>
      <c r="F115" s="126"/>
      <c r="G115" s="67">
        <v>1</v>
      </c>
      <c r="H115" s="67" t="s">
        <v>108</v>
      </c>
    </row>
    <row r="116" spans="1:8" ht="41.4" x14ac:dyDescent="0.3">
      <c r="A116" s="67">
        <v>4</v>
      </c>
      <c r="B116" s="67" t="s">
        <v>164</v>
      </c>
      <c r="C116" s="67" t="s">
        <v>165</v>
      </c>
      <c r="D116" s="126" t="s">
        <v>5</v>
      </c>
      <c r="E116" s="126"/>
      <c r="F116" s="126"/>
      <c r="G116" s="67">
        <v>1</v>
      </c>
      <c r="H116" s="67" t="s">
        <v>106</v>
      </c>
    </row>
    <row r="117" spans="1:8" ht="27.6" x14ac:dyDescent="0.3">
      <c r="A117" s="67">
        <v>5</v>
      </c>
      <c r="B117" s="67" t="s">
        <v>166</v>
      </c>
      <c r="C117" s="67" t="s">
        <v>167</v>
      </c>
      <c r="D117" s="126" t="s">
        <v>5</v>
      </c>
      <c r="E117" s="126"/>
      <c r="F117" s="126"/>
      <c r="G117" s="67">
        <v>1</v>
      </c>
      <c r="H117" s="67" t="s">
        <v>106</v>
      </c>
    </row>
    <row r="118" spans="1:8" ht="27.6" x14ac:dyDescent="0.3">
      <c r="A118" s="67">
        <v>6</v>
      </c>
      <c r="B118" s="67" t="s">
        <v>121</v>
      </c>
      <c r="C118" s="67" t="s">
        <v>178</v>
      </c>
      <c r="D118" s="126" t="s">
        <v>5</v>
      </c>
      <c r="E118" s="126"/>
      <c r="F118" s="126"/>
      <c r="G118" s="67">
        <v>1</v>
      </c>
      <c r="H118" s="67" t="s">
        <v>106</v>
      </c>
    </row>
    <row r="119" spans="1:8" ht="124.2" x14ac:dyDescent="0.3">
      <c r="A119" s="67">
        <v>7</v>
      </c>
      <c r="B119" s="67" t="s">
        <v>186</v>
      </c>
      <c r="C119" s="67" t="s">
        <v>175</v>
      </c>
      <c r="D119" s="126" t="s">
        <v>5</v>
      </c>
      <c r="E119" s="126"/>
      <c r="F119" s="126"/>
      <c r="G119" s="67">
        <v>1</v>
      </c>
      <c r="H119" s="67" t="s">
        <v>171</v>
      </c>
    </row>
    <row r="120" spans="1:8" x14ac:dyDescent="0.3">
      <c r="A120" s="127" t="s">
        <v>13</v>
      </c>
      <c r="B120" s="127"/>
      <c r="C120" s="127"/>
      <c r="D120" s="127"/>
      <c r="E120" s="127"/>
      <c r="F120" s="127"/>
      <c r="G120" s="127"/>
      <c r="H120" s="127"/>
    </row>
    <row r="121" spans="1:8" ht="41.4" x14ac:dyDescent="0.3">
      <c r="A121" s="66" t="s">
        <v>0</v>
      </c>
      <c r="B121" s="66" t="s">
        <v>102</v>
      </c>
      <c r="C121" s="66" t="s">
        <v>9</v>
      </c>
      <c r="D121" s="125" t="s">
        <v>2</v>
      </c>
      <c r="E121" s="125"/>
      <c r="F121" s="125"/>
      <c r="G121" s="66" t="s">
        <v>55</v>
      </c>
      <c r="H121" s="66" t="s">
        <v>103</v>
      </c>
    </row>
    <row r="122" spans="1:8" ht="110.4" x14ac:dyDescent="0.3">
      <c r="A122" s="67">
        <v>1</v>
      </c>
      <c r="B122" s="67" t="s">
        <v>19</v>
      </c>
      <c r="C122" s="67" t="s">
        <v>187</v>
      </c>
      <c r="D122" s="126" t="s">
        <v>8</v>
      </c>
      <c r="E122" s="126"/>
      <c r="F122" s="126"/>
      <c r="G122" s="67">
        <v>1</v>
      </c>
      <c r="H122" s="67" t="s">
        <v>171</v>
      </c>
    </row>
    <row r="123" spans="1:8" ht="110.4" x14ac:dyDescent="0.3">
      <c r="A123" s="67">
        <v>2</v>
      </c>
      <c r="B123" s="67" t="s">
        <v>20</v>
      </c>
      <c r="C123" s="67" t="s">
        <v>188</v>
      </c>
      <c r="D123" s="126" t="s">
        <v>8</v>
      </c>
      <c r="E123" s="126"/>
      <c r="F123" s="126"/>
      <c r="G123" s="67">
        <v>1</v>
      </c>
      <c r="H123" s="67" t="s">
        <v>171</v>
      </c>
    </row>
  </sheetData>
  <mergeCells count="70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A47:H47"/>
    <mergeCell ref="D23:F23"/>
    <mergeCell ref="D24:F24"/>
    <mergeCell ref="A25:H25"/>
    <mergeCell ref="A26:C26"/>
    <mergeCell ref="D26:H26"/>
    <mergeCell ref="A33:H33"/>
    <mergeCell ref="A34:C34"/>
    <mergeCell ref="D34:H34"/>
    <mergeCell ref="A41:H41"/>
    <mergeCell ref="A42:C42"/>
    <mergeCell ref="D42:H42"/>
    <mergeCell ref="A84:H84"/>
    <mergeCell ref="A48:C48"/>
    <mergeCell ref="D48:H48"/>
    <mergeCell ref="A51:H51"/>
    <mergeCell ref="A52:C52"/>
    <mergeCell ref="D52:H52"/>
    <mergeCell ref="A58:H58"/>
    <mergeCell ref="A59:C59"/>
    <mergeCell ref="D59:H59"/>
    <mergeCell ref="A74:H74"/>
    <mergeCell ref="A75:C75"/>
    <mergeCell ref="D75:H75"/>
    <mergeCell ref="D114:F114"/>
    <mergeCell ref="A85:C85"/>
    <mergeCell ref="D85:H85"/>
    <mergeCell ref="A94:H94"/>
    <mergeCell ref="A95:C95"/>
    <mergeCell ref="D95:H95"/>
    <mergeCell ref="A105:H105"/>
    <mergeCell ref="A106:C106"/>
    <mergeCell ref="D106:H106"/>
    <mergeCell ref="A111:H111"/>
    <mergeCell ref="D112:F112"/>
    <mergeCell ref="D113:F113"/>
    <mergeCell ref="D121:F121"/>
    <mergeCell ref="D122:F122"/>
    <mergeCell ref="D123:F123"/>
    <mergeCell ref="D115:F115"/>
    <mergeCell ref="D116:F116"/>
    <mergeCell ref="D117:F117"/>
    <mergeCell ref="D118:F118"/>
    <mergeCell ref="D119:F119"/>
    <mergeCell ref="A120:H1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75</v>
      </c>
    </row>
    <row r="7" spans="1:1" ht="15.6" x14ac:dyDescent="0.3">
      <c r="A7" s="9" t="s">
        <v>80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2026-03-27T07:34:39Z</dcterms:modified>
</cp:coreProperties>
</file>