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3579BE8-DB5B-410B-AF8C-FA1B8E7B2D17}" xr6:coauthVersionLast="47" xr6:coauthVersionMax="47" xr10:uidLastSave="{00000000-0000-0000-0000-000000000000}"/>
  <bookViews>
    <workbookView xWindow="345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зона'!$A$1:$H$17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6"/>
  <c r="G36" i="6"/>
  <c r="G35" i="6"/>
  <c r="G34" i="6"/>
  <c r="G33" i="6"/>
  <c r="G37" i="6"/>
  <c r="G32" i="6"/>
  <c r="G6" i="10"/>
  <c r="G14" i="10"/>
  <c r="G5" i="10"/>
  <c r="G8" i="10"/>
  <c r="G15" i="10"/>
  <c r="G13" i="10"/>
  <c r="G9" i="10"/>
  <c r="G4" i="10"/>
  <c r="G3" i="10"/>
  <c r="G7" i="10"/>
  <c r="G12" i="10"/>
  <c r="G11" i="10"/>
  <c r="G2" i="10"/>
  <c r="G10" i="10"/>
  <c r="G16" i="10"/>
  <c r="G6" i="11"/>
  <c r="G2" i="11"/>
  <c r="G3" i="11"/>
  <c r="G4" i="11"/>
  <c r="G4" i="12"/>
  <c r="G2" i="12"/>
  <c r="G5" i="12"/>
  <c r="G4" i="13"/>
  <c r="G3" i="13"/>
  <c r="C9" i="14"/>
  <c r="F2" i="8"/>
  <c r="J1" i="8"/>
  <c r="G17" i="10" l="1"/>
  <c r="G5" i="11"/>
  <c r="G3" i="12"/>
  <c r="G2" i="13"/>
  <c r="G52" i="6"/>
  <c r="G50" i="6" l="1"/>
</calcChain>
</file>

<file path=xl/sharedStrings.xml><?xml version="1.0" encoding="utf-8"?>
<sst xmlns="http://schemas.openxmlformats.org/spreadsheetml/2006/main" count="539" uniqueCount="161">
  <si>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</si>
  <si>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</si>
  <si>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</si>
  <si>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</si>
  <si>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</si>
  <si>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</si>
  <si>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</si>
  <si>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</si>
  <si>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</si>
  <si>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</si>
  <si>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</si>
  <si>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</si>
  <si>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</si>
  <si>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</si>
  <si>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</si>
  <si>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</si>
  <si>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</si>
  <si>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</si>
  <si>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</si>
  <si>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</si>
  <si>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</si>
  <si>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</si>
  <si>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</si>
  <si>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</si>
  <si>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</si>
  <si>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</si>
  <si>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</si>
  <si>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</si>
  <si>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</si>
  <si>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</si>
  <si>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</si>
  <si>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</si>
  <si>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</si>
  <si>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</si>
  <si>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</si>
  <si>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</si>
  <si>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</si>
  <si>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</si>
  <si>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</si>
  <si>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</si>
  <si>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</si>
  <si>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</si>
  <si>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</si>
  <si>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</si>
  <si>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</si>
  <si>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</si>
  <si>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</si>
  <si>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</si>
  <si>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</si>
  <si>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</si>
  <si>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</si>
  <si>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</si>
  <si>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</si>
  <si>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</si>
  <si>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</si>
  <si>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</si>
  <si>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</si>
  <si>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</si>
  <si>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</si>
  <si>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</si>
  <si>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</si>
  <si>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</si>
  <si>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</si>
  <si>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</si>
  <si>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</si>
  <si>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</si>
  <si>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</si>
  <si>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</si>
  <si>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</si>
  <si>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</si>
  <si>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</si>
  <si>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</si>
  <si>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</si>
  <si>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</si>
  <si>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</si>
  <si>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</si>
  <si>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</si>
  <si>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Машиностроение</t>
  </si>
  <si>
    <t>Архангельская область</t>
  </si>
  <si>
    <t>ГБПОУ Архангельской области «Техникум судостроения и машиностроения»</t>
  </si>
  <si>
    <t>Сборочно-достроечные работы</t>
  </si>
  <si>
    <t>15.01.05 Сварщик (ручной и частично механизированной сварки (наплавки)
15.01.35 Мастер слесарных работ
26.01.01 Судостроитель-судоремонтник металлических судов
26.01.03 Слесарь-монтажник судовой</t>
  </si>
  <si>
    <t>Инфраструктурный лист для оснащения образовательно-производственного центра (кластера)</t>
  </si>
  <si>
    <t>в сфере Машиностроение, Архангельская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</si>
  <si>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</si>
  <si>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Архангельской области «Техникум судостроения и машиностроения»</t>
  </si>
  <si>
    <t xml:space="preserve">Адрес базовой образовательной организации: </t>
  </si>
  <si>
    <t>Северодвинск Карла Маркса Дом: 34</t>
  </si>
  <si>
    <t>Адрес размещения зоны по виду работ:</t>
  </si>
  <si>
    <t>Площадь зоны: 234 кв.м.</t>
  </si>
  <si>
    <t>Освещение: Верхнее искусственное освещение (не менее 300 люкс)</t>
  </si>
  <si>
    <t>Интернет: Подключение к 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</si>
  <si>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</si>
  <si>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Не требуется</t>
  </si>
  <si>
    <t>Покрытие пола: наливной бетонный пол на 202,8 м2 и металлическая плита на 31,5 м2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</si>
  <si>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</si>
  <si>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</si>
  <si>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</si>
  <si>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</si>
  <si>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Шкаф инструментальный</t>
  </si>
  <si>
    <t>Металл габаритные размеры не менее  1800х850х400мм.</t>
  </si>
  <si>
    <t>РБ</t>
  </si>
  <si>
    <t>Шкаф для технической литературы</t>
  </si>
  <si>
    <t>ЛДСП, для документов габаритные размеры не менее 740х300х1700мм.</t>
  </si>
  <si>
    <t>Станок абразивно-отрезной по металлу</t>
  </si>
  <si>
    <t>Напряжение
380 В
Мощность двигателя не менее
5.5 кВт
Частота вращения шпинделя не менее 3000 об/мин
Угол реза
-45 - +45 град
Посадочный диаметр диска не менее
32 мм
Диаметр диска не менее
400 мм
Ширина диска не менее
3.5 мм
Габариты не менее:  
725х620х612 мм
Весне менее
85 кг</t>
  </si>
  <si>
    <t>ФБ</t>
  </si>
  <si>
    <t>Верстак с тисками</t>
  </si>
  <si>
    <t>Верстак:
Габариты: не менее 1000х650х850мм
Вес: не более 99 кг
Столешница - металл не менее 6мм
Тиски слесарные:
ширина губок не менее 125мм
возможность разворот на 360 гр.
Рабочий ход не менее 120мм
глубина рабочего пространства - не менее 120 мм
усилие зажима не менее 1500кг/см</t>
  </si>
  <si>
    <t>В наличии</t>
  </si>
  <si>
    <t>Станок сверлильный напольный</t>
  </si>
  <si>
    <t>Мощность не менее 1,5 кВт., конус "Морзе" не менее № 2 габариты не менее 400х670х1600мм</t>
  </si>
  <si>
    <t>Станок точильно-шлифовальный</t>
  </si>
  <si>
    <t>Мощность двигателя не менее 1,5 кВт., диаметр круга не менее 200 мм. габариты: не менее 600х700х1220мм</t>
  </si>
  <si>
    <t>Лазерный нивелир</t>
  </si>
  <si>
    <t>Точность 0,1 мм, дальность построения не менее 30 м, угол вертикальной развертки 360°, угол горизонтальной развертки 360°.</t>
  </si>
  <si>
    <t>Выпрямитель сварочный  в комплекте с блоком управления процессом сварки  и подающим механизмом</t>
  </si>
  <si>
    <t>Тип сварки – полуавтоматическая сварка в среде СО2, сварочный ток – 20-320 А, напряжение – 320 - 460 В, диаметр проволоки – 0,8-1,2 мм, мощность не менее – 12 кВА, тип тока – постоянный.</t>
  </si>
  <si>
    <t>Высокочастотный сварочный конвертор  в комплекте с блоком управления</t>
  </si>
  <si>
    <t>Тип сварки – сварка неплавящимся электродом в среде аргона, сварочный ток – 10-550 А, напряжение – 300-400 В, диаметр электродов – 2-4 мм, мощность не менее – 12 кВА, тип тока – постоянный.</t>
  </si>
  <si>
    <t>Многопостовой сварочный выпрямитель</t>
  </si>
  <si>
    <t>Тип сварки – ручная сварка плавящимся электродом, сварочный ток – 10-500 А, напряжение – 300-400 В, диаметр электродов – 2-5 мм, мощность не менее – 12 кВА, тип тока – постоянный.</t>
  </si>
  <si>
    <t>Стенд сборочный стальной (напольный)</t>
  </si>
  <si>
    <t>Стальная плита для сборки металлоконструкций толщиной не менее 50 мм
габаритные размеры не менее 3000х1500мм</t>
  </si>
  <si>
    <t>Талрепы</t>
  </si>
  <si>
    <t>Габариты не менее:
Размер резьбы	 М30
Ширина K	 40 мм
Размер L	 24 мм
Длина N (min/max)	525/700
Длина корпуса B	 255 мм Грузоподъемность	не менее 6000 кг
Материал Оцинкованная сталь</t>
  </si>
  <si>
    <t>Механическая таль</t>
  </si>
  <si>
    <t>характеристики не менее:
Грузоподъемность	3 т
Стандартная высота подъема	3 м
Калибр цепи	8х24 мм
Притягивание цепи для подъема на 1 метр	102 м
Ширина тали	230 мм
Толщина тали	178 мм
Длина тали	565 мм</t>
  </si>
  <si>
    <t>Дуговой тренажер сварщика</t>
  </si>
  <si>
    <t>Компьютер, набор имитаторов заготовок, оборудование виртуальной реальности, программное обеспечение на носителе.
напряжение питания, В	220
напряжение дуги (при длине дугового промежутка 1-5 мм), В	10 … 40
сварочный ток, А	4,0±0,5
потребляемая мощность, кВА, не более	0,5
активная мощность дуги, кВА, не более	0,2
масса, кг не более 25
габаритные размеры, мм не менее	410х180х295мм</t>
  </si>
  <si>
    <t>металлический каркас, фанера.</t>
  </si>
  <si>
    <t>Кран-балка электрическая</t>
  </si>
  <si>
    <t>Характеристики не менее:
грузоподъёмность: 1т
Диаметр троса: 8мм
Мощность двигателя: 0.5 кВт
Высота подъема 2м.</t>
  </si>
  <si>
    <t>Рабочее место учащегося</t>
  </si>
  <si>
    <t xml:space="preserve">Количество рабочих мест: </t>
  </si>
  <si>
    <t>Сварочный стол</t>
  </si>
  <si>
    <t>габаритные размеры: не менее 1000х600х650 мм,  толщина – не менее 10мм, вес – до 180кг, материал – сталь.</t>
  </si>
  <si>
    <t>шт. (на 2 раб. места)</t>
  </si>
  <si>
    <t>Сварочный инвертор-полуавтомат</t>
  </si>
  <si>
    <t>Тип сварки – полуавтоматическая сварка, сварочный ток – 20-320 А, напряжение – 320- 460 В, диаметр проволоки – 0,8-1,2 мм, мощность не менее – 12 кВА, тип тока – постоянный.</t>
  </si>
  <si>
    <t>Машинка шлифовальная (УШМ)</t>
  </si>
  <si>
    <t>Макс. диаметр диска не менее 125 мм, потребляемая мощность  до 1500 вт., диаметр посадочного отверстия 22.2 мм.</t>
  </si>
  <si>
    <t>Защитные ограждения</t>
  </si>
  <si>
    <t>металлические стойки с виниловым экраном. габариты не менее 2000х3000х2000мм</t>
  </si>
  <si>
    <t>Шкаф для баллонов</t>
  </si>
  <si>
    <t>Металл габаритные размеры не менее 980х340х80мм</t>
  </si>
  <si>
    <t>Компьютерный стол</t>
  </si>
  <si>
    <t>ЛДСП, габариты не менее 1200х750х600мм, полки не менее 2 шт.</t>
  </si>
  <si>
    <t>Стул-кресло</t>
  </si>
  <si>
    <t>регулируемый по высоте, металлический каркас, тканевое покрытие сидения, черного цвета.</t>
  </si>
  <si>
    <t>Интерактивная панель</t>
  </si>
  <si>
    <t>не менее "75" дюймов, не менее 3840x2160 (4K), 
угол обзора  не менее 178° кол-во касаний не менее 20. ЦПУ: не менее 4 ядер, частота не менее 1.9ГГц,
ОЗУ: не менее 8ГБ DDR4,
ПЗУ: не менее 128ГБ.</t>
  </si>
  <si>
    <t>Персональный компьютер</t>
  </si>
  <si>
    <t>Процессор не менее 4х ядер и 8 потоков, не ниже 13го поколение., не менее 16gb DDR4, SSD 256Gb, Монитор не менее 24'', Клавиатура, Мышь.</t>
  </si>
  <si>
    <t>"Гигиенические салфетки (Сайф 16х14 №10);
Фиксирующий пластырь (1х500 тканевая основа, катушка);
Пластыри-пластинки разных размеров
Стерильные самоклеящиеся повязки на рану разных размеров (10х6 №1);
Гидроактивные пластыри для покрытия царапин и ссадин (6х10 №1);
Гидроактивные ожоговые пластыри;
Стерильные марлевые бинты (6х10 №1);
Гемостатические повязки (Губка гемостатическая 50х50 №1);
Стерильные марлевые/нетканые салфетки разных размеров;
Эластичные фиксирующие бинты (1,5х10 №1);".</t>
  </si>
  <si>
    <t>порошковый, с индикатором давления,  ручной, с длиной струи 3 метра.</t>
  </si>
  <si>
    <t>углекислотный, с индикатором давления,  ручной, с длиной струи 3 метра.</t>
  </si>
  <si>
    <t>Выпрямитель сварочный в комплекте с блоком управления процессом сварки и подающим механизмом</t>
  </si>
  <si>
    <t>Высокочастотный сварочный конвертор в комплекте с блоком управления</t>
  </si>
  <si>
    <t>Машинка шлифовальная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</si>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</sst>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9" fillId="0" borderId="3" xfId="5" applyFont="1" applyFill="1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34" fillId="11" borderId="19" xfId="0" applyFont="1" applyFill="1" applyBorder="1" applyAlignment="1">
      <alignment horizontal="left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8" borderId="11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0" fontId="15" fillId="0" borderId="16" xfId="0" applyFont="1" applyBorder="1" applyAlignment="1">
      <alignment vertical="center" wrapText="1"/>
    </xf>
    <xf numFmtId="0" fontId="22" fillId="0" borderId="21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3" fillId="12" borderId="19" xfId="0" applyFont="1" applyFill="1" applyBorder="1" applyAlignment="1">
      <alignment horizontal="center" vertical="justify" wrapText="1"/>
    </xf>
    <xf numFmtId="0" fontId="33" fillId="0" borderId="19" xfId="0" applyFont="1" applyBorder="1" applyAlignment="1">
      <alignment horizontal="center" vertical="justify" wrapText="1"/>
    </xf>
    <xf numFmtId="0" fontId="35" fillId="0" borderId="19" xfId="0" applyFont="1" applyBorder="1" applyAlignment="1">
      <alignment horizontal="center" vertical="justify" wrapText="1"/>
    </xf>
    <xf numFmtId="0" fontId="35" fillId="12" borderId="19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1" borderId="19" xfId="0" applyFont="1" applyFill="1" applyBorder="1" applyAlignment="1">
      <alignment horizontal="left" vertical="justify" wrapText="1"/>
    </xf>
    <xf numFmtId="0" fontId="30" fillId="10" borderId="17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vertical="center" wrapText="1"/>
    </xf>
    <xf numFmtId="0" fontId="33" fillId="5" borderId="19" xfId="0" applyFont="1" applyFill="1" applyBorder="1" applyAlignment="1">
      <alignment vertical="center" wrapText="1"/>
    </xf>
    <xf numFmtId="0" fontId="33" fillId="0" borderId="20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3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30" t="s">
        <v>160</v>
      </c>
      <c r="B1" s="130"/>
      <c r="C1" s="130"/>
      <c r="D1" s="130"/>
      <c r="E1" s="130"/>
      <c r="F1" s="130"/>
      <c r="G1" s="130"/>
    </row>
    <row r="2" spans="1:7" ht="21" x14ac:dyDescent="0.3">
      <c r="A2" s="20" t="s">
        <v>44</v>
      </c>
      <c r="B2" s="19" t="s">
        <v>45</v>
      </c>
      <c r="C2" s="94" t="s">
        <v>80</v>
      </c>
      <c r="D2" s="94"/>
      <c r="E2" s="94"/>
      <c r="F2" s="94"/>
      <c r="G2" s="94"/>
    </row>
    <row r="3" spans="1:7" ht="18" x14ac:dyDescent="0.35">
      <c r="A3" s="95" t="s">
        <v>46</v>
      </c>
      <c r="B3" s="96"/>
      <c r="C3" s="97">
        <f>D30</f>
        <v>12</v>
      </c>
      <c r="D3" s="97"/>
      <c r="E3" s="97"/>
      <c r="F3" s="97"/>
      <c r="G3" s="97"/>
    </row>
    <row r="4" spans="1:7" ht="72.599999999999994" customHeight="1" x14ac:dyDescent="0.3">
      <c r="A4" s="98" t="s">
        <v>47</v>
      </c>
      <c r="B4" s="99"/>
      <c r="C4" s="100" t="s">
        <v>81</v>
      </c>
      <c r="D4" s="100"/>
      <c r="E4" s="100"/>
      <c r="F4" s="100"/>
      <c r="G4" s="100"/>
    </row>
    <row r="5" spans="1:7" ht="14.4" x14ac:dyDescent="0.3">
      <c r="A5" s="92" t="s">
        <v>12</v>
      </c>
      <c r="B5" s="93"/>
      <c r="C5" s="93"/>
      <c r="D5" s="93"/>
      <c r="E5" s="93"/>
      <c r="F5" s="93"/>
      <c r="G5" s="93"/>
    </row>
    <row r="6" spans="1:7" ht="14.4" x14ac:dyDescent="0.3">
      <c r="A6" s="90" t="s">
        <v>48</v>
      </c>
      <c r="B6" s="91"/>
      <c r="C6" s="91"/>
      <c r="D6" s="91"/>
      <c r="E6" s="91"/>
      <c r="F6" s="91"/>
      <c r="G6" s="91"/>
    </row>
    <row r="7" spans="1:7" ht="14.4" x14ac:dyDescent="0.3">
      <c r="A7" s="90" t="s">
        <v>49</v>
      </c>
      <c r="B7" s="91"/>
      <c r="C7" s="91"/>
      <c r="D7" s="91"/>
      <c r="E7" s="91"/>
      <c r="F7" s="91"/>
      <c r="G7" s="91"/>
    </row>
    <row r="8" spans="1:7" ht="14.4" x14ac:dyDescent="0.3">
      <c r="A8" s="90" t="s">
        <v>50</v>
      </c>
      <c r="B8" s="91"/>
      <c r="C8" s="91"/>
      <c r="D8" s="91"/>
      <c r="E8" s="91"/>
      <c r="F8" s="91"/>
      <c r="G8" s="91"/>
    </row>
    <row r="9" spans="1:7" ht="14.4" x14ac:dyDescent="0.3">
      <c r="A9" s="90" t="s">
        <v>51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52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53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54</v>
      </c>
      <c r="B12" s="91"/>
      <c r="C12" s="91"/>
      <c r="D12" s="91"/>
      <c r="E12" s="91"/>
      <c r="F12" s="91"/>
      <c r="G12" s="91"/>
    </row>
    <row r="13" spans="1:7" ht="14.4" x14ac:dyDescent="0.3">
      <c r="A13" s="105" t="s">
        <v>18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11</v>
      </c>
      <c r="B14" s="108"/>
      <c r="C14" s="108"/>
      <c r="D14" s="108"/>
      <c r="E14" s="104"/>
      <c r="F14" s="104"/>
      <c r="G14" s="108"/>
    </row>
    <row r="15" spans="1:7" s="27" customFormat="1" ht="46.8" x14ac:dyDescent="0.3">
      <c r="A15" s="25" t="s">
        <v>0</v>
      </c>
      <c r="B15" s="25" t="s">
        <v>1</v>
      </c>
      <c r="C15" s="24" t="s">
        <v>9</v>
      </c>
      <c r="D15" s="24" t="s">
        <v>2</v>
      </c>
      <c r="E15" s="32"/>
      <c r="F15" s="33"/>
      <c r="G15" s="28" t="s">
        <v>55</v>
      </c>
    </row>
    <row r="16" spans="1:7" ht="46.8" x14ac:dyDescent="0.3">
      <c r="A16" s="44">
        <v>1</v>
      </c>
      <c r="B16" s="89" t="s">
        <v>157</v>
      </c>
      <c r="C16" s="43" t="s">
        <v>15</v>
      </c>
      <c r="D16" s="9" t="s">
        <v>10</v>
      </c>
      <c r="E16" s="34"/>
      <c r="F16" s="35"/>
      <c r="G16" s="29">
        <v>1</v>
      </c>
    </row>
    <row r="17" spans="1:7" ht="31.2" x14ac:dyDescent="0.3">
      <c r="A17" s="44">
        <v>2</v>
      </c>
      <c r="B17" s="89" t="s">
        <v>158</v>
      </c>
      <c r="C17" s="43" t="s">
        <v>15</v>
      </c>
      <c r="D17" s="9" t="s">
        <v>10</v>
      </c>
      <c r="E17" s="34"/>
      <c r="F17" s="35"/>
      <c r="G17" s="29">
        <v>1</v>
      </c>
    </row>
    <row r="18" spans="1:7" ht="31.2" x14ac:dyDescent="0.3">
      <c r="A18" s="44">
        <v>3</v>
      </c>
      <c r="B18" s="71" t="s">
        <v>128</v>
      </c>
      <c r="C18" s="43" t="s">
        <v>15</v>
      </c>
      <c r="D18" s="9" t="s">
        <v>10</v>
      </c>
      <c r="E18" s="34"/>
      <c r="F18" s="35"/>
      <c r="G18" s="29">
        <v>1</v>
      </c>
    </row>
    <row r="19" spans="1:7" ht="31.2" x14ac:dyDescent="0.3">
      <c r="A19" s="44">
        <v>4</v>
      </c>
      <c r="B19" s="71" t="s">
        <v>131</v>
      </c>
      <c r="C19" s="43" t="s">
        <v>15</v>
      </c>
      <c r="D19" s="9" t="s">
        <v>10</v>
      </c>
      <c r="E19" s="34"/>
      <c r="F19" s="35"/>
      <c r="G19" s="29">
        <v>1</v>
      </c>
    </row>
    <row r="20" spans="1:7" ht="31.2" x14ac:dyDescent="0.3">
      <c r="A20" s="44">
        <v>5</v>
      </c>
      <c r="B20" s="71" t="s">
        <v>114</v>
      </c>
      <c r="C20" s="43" t="s">
        <v>15</v>
      </c>
      <c r="D20" s="9" t="s">
        <v>10</v>
      </c>
      <c r="E20" s="34"/>
      <c r="F20" s="35"/>
      <c r="G20" s="29">
        <v>1</v>
      </c>
    </row>
    <row r="21" spans="1:7" ht="31.2" x14ac:dyDescent="0.3">
      <c r="A21" s="44">
        <v>6</v>
      </c>
      <c r="B21" s="71" t="s">
        <v>126</v>
      </c>
      <c r="C21" s="43" t="s">
        <v>15</v>
      </c>
      <c r="D21" s="9" t="s">
        <v>10</v>
      </c>
      <c r="E21" s="34"/>
      <c r="F21" s="35"/>
      <c r="G21" s="29">
        <v>1</v>
      </c>
    </row>
    <row r="22" spans="1:7" ht="31.2" x14ac:dyDescent="0.3">
      <c r="A22" s="44">
        <v>7</v>
      </c>
      <c r="B22" s="71" t="s">
        <v>120</v>
      </c>
      <c r="C22" s="43" t="s">
        <v>15</v>
      </c>
      <c r="D22" s="9" t="s">
        <v>10</v>
      </c>
      <c r="E22" s="34"/>
      <c r="F22" s="35"/>
      <c r="G22" s="29">
        <v>1</v>
      </c>
    </row>
    <row r="23" spans="1:7" ht="31.2" x14ac:dyDescent="0.3">
      <c r="A23" s="44">
        <v>8</v>
      </c>
      <c r="B23" s="71" t="s">
        <v>104</v>
      </c>
      <c r="C23" s="43" t="s">
        <v>15</v>
      </c>
      <c r="D23" s="9" t="s">
        <v>10</v>
      </c>
      <c r="E23" s="34"/>
      <c r="F23" s="35"/>
      <c r="G23" s="29">
        <v>1</v>
      </c>
    </row>
    <row r="24" spans="1:7" ht="31.2" x14ac:dyDescent="0.3">
      <c r="A24" s="44">
        <v>9</v>
      </c>
      <c r="B24" s="71" t="s">
        <v>110</v>
      </c>
      <c r="C24" s="43" t="s">
        <v>15</v>
      </c>
      <c r="D24" s="9" t="s">
        <v>10</v>
      </c>
      <c r="E24" s="34"/>
      <c r="F24" s="35"/>
      <c r="G24" s="29">
        <v>1</v>
      </c>
    </row>
    <row r="25" spans="1:7" ht="31.2" x14ac:dyDescent="0.3">
      <c r="A25" s="44">
        <v>10</v>
      </c>
      <c r="B25" s="71" t="s">
        <v>112</v>
      </c>
      <c r="C25" s="43" t="s">
        <v>15</v>
      </c>
      <c r="D25" s="9" t="s">
        <v>10</v>
      </c>
      <c r="E25" s="34"/>
      <c r="F25" s="35"/>
      <c r="G25" s="29">
        <v>1</v>
      </c>
    </row>
    <row r="26" spans="1:7" ht="31.2" x14ac:dyDescent="0.3">
      <c r="A26" s="44">
        <v>11</v>
      </c>
      <c r="B26" s="71" t="s">
        <v>124</v>
      </c>
      <c r="C26" s="43" t="s">
        <v>15</v>
      </c>
      <c r="D26" s="9" t="s">
        <v>10</v>
      </c>
      <c r="E26" s="34"/>
      <c r="F26" s="35"/>
      <c r="G26" s="29">
        <v>1</v>
      </c>
    </row>
    <row r="27" spans="1:7" ht="31.2" x14ac:dyDescent="0.3">
      <c r="A27" s="44">
        <v>12</v>
      </c>
      <c r="B27" s="71" t="s">
        <v>102</v>
      </c>
      <c r="C27" s="43" t="s">
        <v>15</v>
      </c>
      <c r="D27" s="9" t="s">
        <v>6</v>
      </c>
      <c r="E27" s="34"/>
      <c r="F27" s="35"/>
      <c r="G27" s="29">
        <v>1</v>
      </c>
    </row>
    <row r="28" spans="1:7" ht="31.2" x14ac:dyDescent="0.3">
      <c r="A28" s="44">
        <v>13</v>
      </c>
      <c r="B28" s="71" t="s">
        <v>99</v>
      </c>
      <c r="C28" s="43" t="s">
        <v>15</v>
      </c>
      <c r="D28" s="9" t="s">
        <v>6</v>
      </c>
      <c r="E28" s="34"/>
      <c r="F28" s="35"/>
      <c r="G28" s="29">
        <v>1</v>
      </c>
    </row>
    <row r="29" spans="1:7" ht="17.399999999999999" x14ac:dyDescent="0.3">
      <c r="A29" s="112" t="s">
        <v>70</v>
      </c>
      <c r="B29" s="113"/>
      <c r="C29" s="113"/>
      <c r="D29" s="114">
        <v>1</v>
      </c>
      <c r="E29" s="114"/>
      <c r="F29" s="114"/>
      <c r="G29" s="114"/>
    </row>
    <row r="30" spans="1:7" x14ac:dyDescent="0.3">
      <c r="A30" s="109" t="s">
        <v>16</v>
      </c>
      <c r="B30" s="110"/>
      <c r="C30" s="110"/>
      <c r="D30" s="111">
        <v>12</v>
      </c>
      <c r="E30" s="111"/>
      <c r="F30" s="111"/>
      <c r="G30" s="111"/>
    </row>
    <row r="31" spans="1:7" s="27" customFormat="1" ht="46.8" x14ac:dyDescent="0.3">
      <c r="A31" s="25" t="s">
        <v>0</v>
      </c>
      <c r="B31" s="25" t="s">
        <v>1</v>
      </c>
      <c r="C31" s="25" t="s">
        <v>9</v>
      </c>
      <c r="D31" s="25" t="s">
        <v>2</v>
      </c>
      <c r="E31" s="25" t="s">
        <v>56</v>
      </c>
      <c r="F31" s="25" t="s">
        <v>57</v>
      </c>
      <c r="G31" s="25" t="s">
        <v>55</v>
      </c>
    </row>
    <row r="32" spans="1:7" ht="31.2" x14ac:dyDescent="0.3">
      <c r="A32" s="44">
        <v>1</v>
      </c>
      <c r="B32" s="71" t="s">
        <v>107</v>
      </c>
      <c r="C32" s="8" t="s">
        <v>15</v>
      </c>
      <c r="D32" s="9" t="s">
        <v>10</v>
      </c>
      <c r="E32" s="30">
        <v>1</v>
      </c>
      <c r="F32" s="30" t="s">
        <v>58</v>
      </c>
      <c r="G32" s="30">
        <f t="shared" ref="G32:G38" si="0">$D$30*E32/IF(F32="на 1 р.м.",1,IF(F32="на 2 р.м.",2,#VALUE!))</f>
        <v>12</v>
      </c>
    </row>
    <row r="33" spans="1:7" ht="31.2" x14ac:dyDescent="0.3">
      <c r="A33" s="44">
        <v>2</v>
      </c>
      <c r="B33" s="71" t="s">
        <v>142</v>
      </c>
      <c r="C33" s="8" t="s">
        <v>15</v>
      </c>
      <c r="D33" s="9" t="s">
        <v>10</v>
      </c>
      <c r="E33" s="30">
        <v>1</v>
      </c>
      <c r="F33" s="30" t="s">
        <v>58</v>
      </c>
      <c r="G33" s="30">
        <f t="shared" si="0"/>
        <v>12</v>
      </c>
    </row>
    <row r="34" spans="1:7" ht="31.2" x14ac:dyDescent="0.3">
      <c r="A34" s="44">
        <v>3</v>
      </c>
      <c r="B34" s="71" t="s">
        <v>159</v>
      </c>
      <c r="C34" s="8" t="s">
        <v>15</v>
      </c>
      <c r="D34" s="9" t="s">
        <v>10</v>
      </c>
      <c r="E34" s="30">
        <v>1</v>
      </c>
      <c r="F34" s="30" t="s">
        <v>58</v>
      </c>
      <c r="G34" s="30">
        <f t="shared" si="0"/>
        <v>12</v>
      </c>
    </row>
    <row r="35" spans="1:7" ht="31.2" x14ac:dyDescent="0.3">
      <c r="A35" s="44">
        <v>4</v>
      </c>
      <c r="B35" s="71" t="s">
        <v>138</v>
      </c>
      <c r="C35" s="8" t="s">
        <v>15</v>
      </c>
      <c r="D35" s="9" t="s">
        <v>10</v>
      </c>
      <c r="E35" s="30">
        <v>1</v>
      </c>
      <c r="F35" s="30" t="s">
        <v>58</v>
      </c>
      <c r="G35" s="30">
        <f t="shared" si="0"/>
        <v>12</v>
      </c>
    </row>
    <row r="36" spans="1:7" ht="31.2" x14ac:dyDescent="0.3">
      <c r="A36" s="44">
        <v>5</v>
      </c>
      <c r="B36" s="71" t="s">
        <v>135</v>
      </c>
      <c r="C36" s="8" t="s">
        <v>15</v>
      </c>
      <c r="D36" s="9" t="s">
        <v>10</v>
      </c>
      <c r="E36" s="30">
        <v>1</v>
      </c>
      <c r="F36" s="30" t="s">
        <v>58</v>
      </c>
      <c r="G36" s="30">
        <f t="shared" si="0"/>
        <v>12</v>
      </c>
    </row>
    <row r="37" spans="1:7" ht="31.2" x14ac:dyDescent="0.3">
      <c r="A37" s="44">
        <v>6</v>
      </c>
      <c r="B37" s="71" t="s">
        <v>122</v>
      </c>
      <c r="C37" s="8" t="s">
        <v>15</v>
      </c>
      <c r="D37" s="9" t="s">
        <v>10</v>
      </c>
      <c r="E37" s="30">
        <v>1</v>
      </c>
      <c r="F37" s="30" t="s">
        <v>58</v>
      </c>
      <c r="G37" s="30">
        <f t="shared" si="0"/>
        <v>12</v>
      </c>
    </row>
    <row r="38" spans="1:7" ht="31.2" x14ac:dyDescent="0.3">
      <c r="A38" s="44">
        <v>7</v>
      </c>
      <c r="B38" s="71" t="s">
        <v>144</v>
      </c>
      <c r="C38" s="8" t="s">
        <v>15</v>
      </c>
      <c r="D38" s="9" t="s">
        <v>6</v>
      </c>
      <c r="E38" s="30">
        <v>1</v>
      </c>
      <c r="F38" s="30" t="s">
        <v>58</v>
      </c>
      <c r="G38" s="30">
        <f t="shared" si="0"/>
        <v>12</v>
      </c>
    </row>
    <row r="39" spans="1:7" ht="17.399999999999999" x14ac:dyDescent="0.3">
      <c r="A39" s="101" t="s">
        <v>14</v>
      </c>
      <c r="B39" s="102"/>
      <c r="C39" s="102"/>
      <c r="D39" s="102"/>
      <c r="E39" s="103"/>
      <c r="F39" s="103"/>
      <c r="G39" s="102"/>
    </row>
    <row r="40" spans="1:7" s="27" customFormat="1" ht="46.8" x14ac:dyDescent="0.3">
      <c r="A40" s="25" t="s">
        <v>0</v>
      </c>
      <c r="B40" s="25" t="s">
        <v>1</v>
      </c>
      <c r="C40" s="24" t="s">
        <v>9</v>
      </c>
      <c r="D40" s="24" t="s">
        <v>2</v>
      </c>
      <c r="E40" s="32"/>
      <c r="F40" s="33"/>
      <c r="G40" s="28" t="s">
        <v>55</v>
      </c>
    </row>
    <row r="41" spans="1:7" s="27" customFormat="1" ht="31.2" x14ac:dyDescent="0.3">
      <c r="A41" s="47">
        <v>1</v>
      </c>
      <c r="B41" s="10" t="s">
        <v>39</v>
      </c>
      <c r="C41" s="21" t="s">
        <v>15</v>
      </c>
      <c r="D41" s="17" t="s">
        <v>5</v>
      </c>
      <c r="E41" s="36"/>
      <c r="F41" s="37"/>
      <c r="G41" s="18">
        <v>1</v>
      </c>
    </row>
    <row r="42" spans="1:7" s="27" customFormat="1" ht="31.2" x14ac:dyDescent="0.3">
      <c r="A42" s="47">
        <v>2</v>
      </c>
      <c r="B42" s="10" t="s">
        <v>41</v>
      </c>
      <c r="C42" s="8" t="s">
        <v>15</v>
      </c>
      <c r="D42" s="17" t="s">
        <v>5</v>
      </c>
      <c r="E42" s="36"/>
      <c r="F42" s="37"/>
      <c r="G42" s="18">
        <v>1</v>
      </c>
    </row>
    <row r="43" spans="1:7" s="27" customFormat="1" ht="31.2" x14ac:dyDescent="0.3">
      <c r="A43" s="47">
        <v>3</v>
      </c>
      <c r="B43" s="87" t="s">
        <v>27</v>
      </c>
      <c r="C43" s="21" t="s">
        <v>15</v>
      </c>
      <c r="D43" s="17" t="s">
        <v>5</v>
      </c>
      <c r="E43" s="36"/>
      <c r="F43" s="37"/>
      <c r="G43" s="18">
        <v>1</v>
      </c>
    </row>
    <row r="44" spans="1:7" s="27" customFormat="1" ht="31.2" x14ac:dyDescent="0.3">
      <c r="A44" s="47">
        <v>4</v>
      </c>
      <c r="B44" s="7" t="s">
        <v>40</v>
      </c>
      <c r="C44" s="8" t="s">
        <v>15</v>
      </c>
      <c r="D44" s="17" t="s">
        <v>6</v>
      </c>
      <c r="E44" s="34"/>
      <c r="F44" s="35"/>
      <c r="G44" s="18">
        <v>1</v>
      </c>
    </row>
    <row r="45" spans="1:7" s="27" customFormat="1" ht="31.2" x14ac:dyDescent="0.3">
      <c r="A45" s="47">
        <v>5</v>
      </c>
      <c r="B45" s="82" t="s">
        <v>23</v>
      </c>
      <c r="C45" s="88" t="s">
        <v>15</v>
      </c>
      <c r="D45" s="84" t="s">
        <v>6</v>
      </c>
      <c r="E45" s="85"/>
      <c r="F45" s="86"/>
      <c r="G45" s="29">
        <v>1</v>
      </c>
    </row>
    <row r="46" spans="1:7" ht="17.399999999999999" x14ac:dyDescent="0.3">
      <c r="A46" s="101" t="s">
        <v>13</v>
      </c>
      <c r="B46" s="102"/>
      <c r="C46" s="102"/>
      <c r="D46" s="102"/>
      <c r="E46" s="104"/>
      <c r="F46" s="104"/>
      <c r="G46" s="102"/>
    </row>
    <row r="47" spans="1:7" s="27" customFormat="1" ht="46.8" x14ac:dyDescent="0.3">
      <c r="A47" s="25" t="s">
        <v>0</v>
      </c>
      <c r="B47" s="25" t="s">
        <v>1</v>
      </c>
      <c r="C47" s="24" t="s">
        <v>9</v>
      </c>
      <c r="D47" s="24" t="s">
        <v>2</v>
      </c>
      <c r="E47" s="32"/>
      <c r="F47" s="33"/>
      <c r="G47" s="28" t="s">
        <v>55</v>
      </c>
    </row>
    <row r="48" spans="1:7" s="27" customFormat="1" ht="31.2" x14ac:dyDescent="0.3">
      <c r="A48" s="47">
        <v>1</v>
      </c>
      <c r="B48" s="10" t="s">
        <v>19</v>
      </c>
      <c r="C48" s="21" t="s">
        <v>15</v>
      </c>
      <c r="D48" s="26" t="s">
        <v>8</v>
      </c>
      <c r="E48" s="34"/>
      <c r="F48" s="35"/>
      <c r="G48" s="31">
        <v>1</v>
      </c>
    </row>
    <row r="49" spans="1:7" s="27" customFormat="1" ht="31.2" x14ac:dyDescent="0.3">
      <c r="A49" s="47">
        <v>2</v>
      </c>
      <c r="B49" s="7" t="s">
        <v>22</v>
      </c>
      <c r="C49" s="21" t="s">
        <v>15</v>
      </c>
      <c r="D49" s="26" t="s">
        <v>8</v>
      </c>
      <c r="E49" s="34"/>
      <c r="F49" s="35"/>
      <c r="G49" s="31">
        <v>1</v>
      </c>
    </row>
    <row r="50" spans="1:7" s="27" customFormat="1" ht="31.2" x14ac:dyDescent="0.3">
      <c r="A50" s="47">
        <v>3</v>
      </c>
      <c r="B50" s="22" t="s">
        <v>35</v>
      </c>
      <c r="C50" s="21" t="s">
        <v>15</v>
      </c>
      <c r="D50" s="17" t="s">
        <v>31</v>
      </c>
      <c r="E50" s="34"/>
      <c r="F50" s="35"/>
      <c r="G50" s="18">
        <f>$C$3</f>
        <v>12</v>
      </c>
    </row>
    <row r="51" spans="1:7" s="27" customFormat="1" ht="31.2" x14ac:dyDescent="0.3">
      <c r="A51" s="47">
        <v>4</v>
      </c>
      <c r="B51" s="10" t="s">
        <v>20</v>
      </c>
      <c r="C51" s="21" t="s">
        <v>15</v>
      </c>
      <c r="D51" s="26" t="s">
        <v>8</v>
      </c>
      <c r="E51" s="38"/>
      <c r="F51" s="39"/>
      <c r="G51" s="31">
        <v>1</v>
      </c>
    </row>
    <row r="52" spans="1:7" s="27" customFormat="1" ht="31.2" x14ac:dyDescent="0.3">
      <c r="A52" s="47">
        <v>5</v>
      </c>
      <c r="B52" s="23" t="s">
        <v>38</v>
      </c>
      <c r="C52" s="21" t="s">
        <v>15</v>
      </c>
      <c r="D52" s="17" t="s">
        <v>31</v>
      </c>
      <c r="E52" s="38"/>
      <c r="F52" s="39"/>
      <c r="G52" s="18">
        <f>$C$3</f>
        <v>12</v>
      </c>
    </row>
    <row r="53" spans="1:7" s="27" customFormat="1" ht="31.2" x14ac:dyDescent="0.3">
      <c r="A53" s="47">
        <v>6</v>
      </c>
      <c r="B53" s="7" t="s">
        <v>21</v>
      </c>
      <c r="C53" s="21" t="s">
        <v>15</v>
      </c>
      <c r="D53" s="26" t="s">
        <v>8</v>
      </c>
      <c r="E53" s="40"/>
      <c r="F53" s="41"/>
      <c r="G53" s="31">
        <v>1</v>
      </c>
    </row>
  </sheetData>
  <sortState xmlns:xlrd2="http://schemas.microsoft.com/office/spreadsheetml/2017/richdata2" ref="B41:D45">
    <sortCondition ref="B41:B45"/>
  </sortState>
  <mergeCells count="22">
    <mergeCell ref="A1:G1"/>
    <mergeCell ref="A39:G39"/>
    <mergeCell ref="A46:G46"/>
    <mergeCell ref="A13:G13"/>
    <mergeCell ref="A14:G14"/>
    <mergeCell ref="A30:C30"/>
    <mergeCell ref="D30:G30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3">
    <cfRule type="cellIs" dxfId="127" priority="67" operator="equal">
      <formula>"Аппаратный тренажер "</formula>
    </cfRule>
  </conditionalFormatting>
  <conditionalFormatting sqref="D16:D28">
    <cfRule type="expression" dxfId="126" priority="1">
      <formula>EXACT("Учебное пособие",D16)</formula>
    </cfRule>
    <cfRule type="expression" dxfId="125" priority="2">
      <formula>EXACT("СИЗ",D16)</formula>
    </cfRule>
    <cfRule type="expression" dxfId="124" priority="3">
      <formula>EXACT("Охрана труда",D16)</formula>
    </cfRule>
    <cfRule type="expression" dxfId="123" priority="4">
      <formula>EXACT("Программное обеспечение",D16)</formula>
    </cfRule>
    <cfRule type="expression" dxfId="122" priority="5">
      <formula>EXACT("Оборудование IT",D16)</formula>
    </cfRule>
    <cfRule type="expression" dxfId="121" priority="6">
      <formula>EXACT("Мебель",D16)</formula>
    </cfRule>
    <cfRule type="expression" dxfId="120" priority="7">
      <formula>EXACT("Оборудование",D16)</formula>
    </cfRule>
  </conditionalFormatting>
  <conditionalFormatting sqref="D32:D38">
    <cfRule type="expression" dxfId="119" priority="8">
      <formula>EXACT("Учебное пособие",D32)</formula>
    </cfRule>
    <cfRule type="expression" dxfId="118" priority="9">
      <formula>EXACT("СИЗ",D32)</formula>
    </cfRule>
    <cfRule type="expression" dxfId="117" priority="10">
      <formula>EXACT("Охрана труда",D32)</formula>
    </cfRule>
    <cfRule type="expression" dxfId="116" priority="11">
      <formula>EXACT("Программное обеспечение",D32)</formula>
    </cfRule>
    <cfRule type="expression" dxfId="115" priority="12">
      <formula>EXACT("Оборудование IT",D32)</formula>
    </cfRule>
    <cfRule type="expression" dxfId="114" priority="13">
      <formula>EXACT("Мебель",D32)</formula>
    </cfRule>
    <cfRule type="expression" dxfId="113" priority="14">
      <formula>EXACT("Оборудование",D32)</formula>
    </cfRule>
  </conditionalFormatting>
  <conditionalFormatting sqref="D41:D45">
    <cfRule type="cellIs" dxfId="112" priority="55" operator="equal">
      <formula>"Техника безопасности"</formula>
    </cfRule>
    <cfRule type="cellIs" dxfId="111" priority="56" operator="equal">
      <formula>"Охрана труда"</formula>
    </cfRule>
    <cfRule type="endsWith" dxfId="110" priority="57" operator="endsWith" text="Оборудование">
      <formula>RIGHT(D41,LEN("Оборудование"))="Оборудование"</formula>
    </cfRule>
    <cfRule type="containsText" dxfId="109" priority="58" operator="containsText" text="Программное обеспечение">
      <formula>NOT(ISERROR(SEARCH("Программное обеспечение",D41)))</formula>
    </cfRule>
    <cfRule type="endsWith" dxfId="108" priority="59" operator="endsWith" text="Оборудование IT">
      <formula>RIGHT(D41,LEN("Оборудование IT"))="Оборудование IT"</formula>
    </cfRule>
    <cfRule type="containsText" dxfId="107" priority="60" operator="containsText" text="Мебель">
      <formula>NOT(ISERROR(SEARCH("Мебель",D41)))</formula>
    </cfRule>
  </conditionalFormatting>
  <conditionalFormatting sqref="D44:D45">
    <cfRule type="cellIs" dxfId="106" priority="43" operator="equal">
      <formula>"Техника безопасности"</formula>
    </cfRule>
    <cfRule type="cellIs" dxfId="105" priority="44" operator="equal">
      <formula>"Охрана труда"</formula>
    </cfRule>
    <cfRule type="endsWith" dxfId="104" priority="45" operator="endsWith" text="Оборудование">
      <formula>RIGHT(D44,LEN("Оборудование"))="Оборудование"</formula>
    </cfRule>
    <cfRule type="containsText" dxfId="103" priority="46" operator="containsText" text="Программное обеспечение">
      <formula>NOT(ISERROR(SEARCH("Программное обеспечение",D44)))</formula>
    </cfRule>
    <cfRule type="endsWith" dxfId="102" priority="47" operator="endsWith" text="Оборудование IT">
      <formula>RIGHT(D44,LEN("Оборудование IT"))="Оборудование IT"</formula>
    </cfRule>
    <cfRule type="containsText" dxfId="101" priority="48" operator="containsText" text="Мебель">
      <formula>NOT(ISERROR(SEARCH("Мебель",D44)))</formula>
    </cfRule>
  </conditionalFormatting>
  <conditionalFormatting sqref="D48:D53">
    <cfRule type="cellIs" dxfId="100" priority="61" operator="equal">
      <formula>"Техника безопасности"</formula>
    </cfRule>
    <cfRule type="cellIs" dxfId="99" priority="62" operator="equal">
      <formula>"Охрана труда"</formula>
    </cfRule>
    <cfRule type="endsWith" dxfId="98" priority="63" operator="endsWith" text="Оборудование">
      <formula>RIGHT(D48,LEN("Оборудование"))="Оборудование"</formula>
    </cfRule>
    <cfRule type="containsText" dxfId="97" priority="64" operator="containsText" text="Программное обеспечение">
      <formula>NOT(ISERROR(SEARCH("Программное обеспечение",D48)))</formula>
    </cfRule>
    <cfRule type="endsWith" dxfId="96" priority="65" operator="endsWith" text="Оборудование IT">
      <formula>RIGHT(D48,LEN("Оборудование IT"))="Оборудование IT"</formula>
    </cfRule>
  </conditionalFormatting>
  <conditionalFormatting sqref="D52:D53">
    <cfRule type="containsText" dxfId="95" priority="66" operator="containsText" text="Мебель">
      <formula>NOT(ISERROR(SEARCH("Мебель",D52)))</formula>
    </cfRule>
  </conditionalFormatting>
  <dataValidations count="2">
    <dataValidation type="list" allowBlank="1" showInputMessage="1" showErrorMessage="1" sqref="F32:F38" xr:uid="{860AB650-7BE1-4DA1-902C-ACE91A8B4EA4}">
      <formula1>"на 1 р.м.,на 2 р.м."</formula1>
    </dataValidation>
    <dataValidation allowBlank="1" showErrorMessage="1" sqref="D29 B30:C1048576 B2:C2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D32:D39 D48:D1048576 D5:D14 D3 D41:D46 D16:D28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7" customFormat="1" ht="31.2" x14ac:dyDescent="0.3">
      <c r="A3" s="45">
        <v>1</v>
      </c>
      <c r="B3" s="10" t="s">
        <v>30</v>
      </c>
      <c r="C3" s="46" t="s">
        <v>15</v>
      </c>
      <c r="D3" s="9" t="s">
        <v>6</v>
      </c>
      <c r="E3" s="48">
        <v>1</v>
      </c>
    </row>
    <row r="4" spans="1:5" s="27" customFormat="1" ht="31.2" x14ac:dyDescent="0.3">
      <c r="A4" s="45">
        <v>2</v>
      </c>
      <c r="B4" s="10" t="s">
        <v>29</v>
      </c>
      <c r="C4" s="46" t="s">
        <v>15</v>
      </c>
      <c r="D4" s="9" t="s">
        <v>6</v>
      </c>
      <c r="E4" s="48">
        <v>1</v>
      </c>
    </row>
    <row r="5" spans="1:5" s="27" customFormat="1" ht="31.2" x14ac:dyDescent="0.3">
      <c r="A5" s="44">
        <v>3</v>
      </c>
      <c r="B5" s="49" t="s">
        <v>67</v>
      </c>
      <c r="C5" s="21" t="s">
        <v>15</v>
      </c>
      <c r="D5" s="9" t="s">
        <v>6</v>
      </c>
      <c r="E5" s="50">
        <v>1</v>
      </c>
    </row>
    <row r="6" spans="1:5" s="27" customFormat="1" ht="31.2" x14ac:dyDescent="0.3">
      <c r="A6" s="45">
        <v>4</v>
      </c>
      <c r="B6" s="51" t="s">
        <v>37</v>
      </c>
      <c r="C6" s="46" t="s">
        <v>15</v>
      </c>
      <c r="D6" s="9" t="s">
        <v>6</v>
      </c>
      <c r="E6" s="48">
        <v>1</v>
      </c>
    </row>
    <row r="7" spans="1:5" s="27" customFormat="1" ht="31.2" x14ac:dyDescent="0.3">
      <c r="A7" s="45">
        <v>5</v>
      </c>
      <c r="B7" s="7" t="s">
        <v>74</v>
      </c>
      <c r="C7" s="13" t="s">
        <v>15</v>
      </c>
      <c r="D7" s="9" t="s">
        <v>6</v>
      </c>
      <c r="E7" s="53">
        <v>1</v>
      </c>
    </row>
    <row r="8" spans="1:5" s="27" customFormat="1" ht="31.2" x14ac:dyDescent="0.3">
      <c r="A8" s="44">
        <v>6</v>
      </c>
      <c r="B8" s="7" t="s">
        <v>75</v>
      </c>
      <c r="C8" s="13" t="s">
        <v>15</v>
      </c>
      <c r="D8" s="9" t="s">
        <v>6</v>
      </c>
      <c r="E8" s="53">
        <v>1</v>
      </c>
    </row>
    <row r="9" spans="1:5" s="27" customFormat="1" ht="31.2" x14ac:dyDescent="0.3">
      <c r="A9" s="45">
        <v>7</v>
      </c>
      <c r="B9" s="52" t="s">
        <v>34</v>
      </c>
      <c r="C9" s="46" t="s">
        <v>15</v>
      </c>
      <c r="D9" s="9" t="s">
        <v>6</v>
      </c>
      <c r="E9" s="53">
        <v>1</v>
      </c>
    </row>
    <row r="10" spans="1:5" s="27" customFormat="1" ht="31.2" x14ac:dyDescent="0.3">
      <c r="A10" s="44">
        <v>8</v>
      </c>
      <c r="B10" s="10" t="s">
        <v>61</v>
      </c>
      <c r="C10" s="21" t="s">
        <v>15</v>
      </c>
      <c r="D10" s="9" t="s">
        <v>6</v>
      </c>
      <c r="E10" s="53">
        <v>1</v>
      </c>
    </row>
    <row r="11" spans="1:5" s="27" customFormat="1" ht="31.2" x14ac:dyDescent="0.3">
      <c r="A11" s="45">
        <v>9</v>
      </c>
      <c r="B11" s="10" t="s">
        <v>60</v>
      </c>
      <c r="C11" s="21" t="s">
        <v>15</v>
      </c>
      <c r="D11" s="9" t="s">
        <v>6</v>
      </c>
      <c r="E11" s="53">
        <v>1</v>
      </c>
    </row>
    <row r="12" spans="1:5" ht="21" x14ac:dyDescent="0.3">
      <c r="A12" s="115" t="s">
        <v>5</v>
      </c>
      <c r="B12" s="115"/>
      <c r="C12" s="115"/>
      <c r="D12" s="115"/>
      <c r="E12" s="115"/>
    </row>
    <row r="13" spans="1:5" s="27" customFormat="1" ht="31.2" x14ac:dyDescent="0.3">
      <c r="A13" s="45">
        <v>1</v>
      </c>
      <c r="B13" s="54" t="s">
        <v>25</v>
      </c>
      <c r="C13" s="46" t="s">
        <v>15</v>
      </c>
      <c r="D13" s="9" t="s">
        <v>5</v>
      </c>
      <c r="E13" s="55">
        <v>1</v>
      </c>
    </row>
    <row r="14" spans="1:5" s="27" customFormat="1" ht="31.2" x14ac:dyDescent="0.3">
      <c r="A14" s="45">
        <v>2</v>
      </c>
      <c r="B14" s="12" t="s">
        <v>24</v>
      </c>
      <c r="C14" s="46" t="s">
        <v>15</v>
      </c>
      <c r="D14" s="9" t="s">
        <v>5</v>
      </c>
      <c r="E14" s="55">
        <v>1</v>
      </c>
    </row>
    <row r="15" spans="1:5" s="27" customFormat="1" ht="31.2" x14ac:dyDescent="0.3">
      <c r="A15" s="45">
        <v>3</v>
      </c>
      <c r="B15" s="12" t="s">
        <v>41</v>
      </c>
      <c r="C15" s="13" t="s">
        <v>15</v>
      </c>
      <c r="D15" s="9" t="s">
        <v>5</v>
      </c>
      <c r="E15" s="55">
        <v>1</v>
      </c>
    </row>
    <row r="16" spans="1:5" s="27" customFormat="1" ht="31.2" x14ac:dyDescent="0.3">
      <c r="A16" s="45">
        <v>4</v>
      </c>
      <c r="B16" s="54" t="s">
        <v>27</v>
      </c>
      <c r="C16" s="46" t="s">
        <v>15</v>
      </c>
      <c r="D16" s="9" t="s">
        <v>5</v>
      </c>
      <c r="E16" s="55">
        <v>1</v>
      </c>
    </row>
    <row r="17" spans="1:5" s="27" customFormat="1" ht="31.2" x14ac:dyDescent="0.3">
      <c r="A17" s="45">
        <v>5</v>
      </c>
      <c r="B17" s="12" t="s">
        <v>28</v>
      </c>
      <c r="C17" s="46" t="s">
        <v>15</v>
      </c>
      <c r="D17" s="9" t="s">
        <v>5</v>
      </c>
      <c r="E17" s="55">
        <v>1</v>
      </c>
    </row>
    <row r="18" spans="1:5" s="27" customFormat="1" ht="31.2" x14ac:dyDescent="0.3">
      <c r="A18" s="45">
        <v>6</v>
      </c>
      <c r="B18" s="7" t="s">
        <v>26</v>
      </c>
      <c r="C18" s="21" t="s">
        <v>15</v>
      </c>
      <c r="D18" s="9" t="s">
        <v>5</v>
      </c>
      <c r="E18" s="55">
        <v>1</v>
      </c>
    </row>
    <row r="19" spans="1:5" s="27" customFormat="1" ht="31.2" x14ac:dyDescent="0.3">
      <c r="A19" s="45">
        <v>7</v>
      </c>
      <c r="B19" s="22" t="s">
        <v>43</v>
      </c>
      <c r="C19" s="21" t="s">
        <v>15</v>
      </c>
      <c r="D19" s="9" t="s">
        <v>5</v>
      </c>
      <c r="E19" s="55">
        <v>1</v>
      </c>
    </row>
    <row r="20" spans="1:5" s="27" customFormat="1" ht="31.2" x14ac:dyDescent="0.3">
      <c r="A20" s="45">
        <v>8</v>
      </c>
      <c r="B20" s="22" t="s">
        <v>42</v>
      </c>
      <c r="C20" s="46" t="s">
        <v>15</v>
      </c>
      <c r="D20" s="9" t="s">
        <v>10</v>
      </c>
      <c r="E20" s="55">
        <v>1</v>
      </c>
    </row>
    <row r="21" spans="1:5" s="27" customFormat="1" ht="62.4" x14ac:dyDescent="0.3">
      <c r="A21" s="45">
        <v>9</v>
      </c>
      <c r="B21" s="12" t="s">
        <v>59</v>
      </c>
      <c r="C21" s="46" t="s">
        <v>68</v>
      </c>
      <c r="D21" s="9" t="s">
        <v>5</v>
      </c>
      <c r="E21" s="48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3">
    <cfRule type="endsWith" dxfId="94" priority="51" operator="endsWith" text="Оборудование">
      <formula>RIGHT(D1,LEN("Оборудование"))="Оборудование"</formula>
    </cfRule>
    <cfRule type="containsText" dxfId="93" priority="52" operator="containsText" text="Программное обеспечение">
      <formula>NOT(ISERROR(SEARCH("Программное обеспечение",D1)))</formula>
    </cfRule>
    <cfRule type="endsWith" dxfId="92" priority="53" operator="endsWith" text="Оборудование IT">
      <formula>RIGHT(D1,LEN("Оборудование IT"))="Оборудование IT"</formula>
    </cfRule>
    <cfRule type="containsText" dxfId="91" priority="54" operator="containsText" text="Мебель">
      <formula>NOT(ISERROR(SEARCH("Мебель",D1)))</formula>
    </cfRule>
  </conditionalFormatting>
  <conditionalFormatting sqref="D3:D9">
    <cfRule type="expression" dxfId="90" priority="7">
      <formula>EXACT("Учебные пособия",D3)</formula>
    </cfRule>
    <cfRule type="expression" dxfId="89" priority="8">
      <formula>EXACT("Техника безопасности",D3)</formula>
    </cfRule>
    <cfRule type="expression" dxfId="88" priority="9">
      <formula>EXACT("Охрана труда",D3)</formula>
    </cfRule>
    <cfRule type="expression" dxfId="87" priority="10">
      <formula>EXACT("Программное обеспечение",D3)</formula>
    </cfRule>
    <cfRule type="expression" dxfId="86" priority="11">
      <formula>EXACT("Оборудование IT",D3)</formula>
    </cfRule>
    <cfRule type="expression" dxfId="85" priority="12">
      <formula>EXACT("Мебель",D3)</formula>
    </cfRule>
    <cfRule type="expression" dxfId="84" priority="13">
      <formula>EXACT("Оборудование",D3)</formula>
    </cfRule>
  </conditionalFormatting>
  <conditionalFormatting sqref="D10:D11">
    <cfRule type="cellIs" dxfId="83" priority="1" operator="equal">
      <formula>"Техника безопасности"</formula>
    </cfRule>
    <cfRule type="cellIs" dxfId="82" priority="2" operator="equal">
      <formula>"Охрана труда"</formula>
    </cfRule>
  </conditionalFormatting>
  <conditionalFormatting sqref="D10:D12">
    <cfRule type="endsWith" dxfId="81" priority="3" operator="endsWith" text="Оборудование">
      <formula>RIGHT(D10,LEN("Оборудование"))="Оборудование"</formula>
    </cfRule>
    <cfRule type="containsText" dxfId="80" priority="4" operator="containsText" text="Программное обеспечение">
      <formula>NOT(ISERROR(SEARCH("Программное обеспечение",D10)))</formula>
    </cfRule>
    <cfRule type="endsWith" dxfId="79" priority="5" operator="endsWith" text="Оборудование IT">
      <formula>RIGHT(D10,LEN("Оборудование IT"))="Оборудование IT"</formula>
    </cfRule>
    <cfRule type="containsText" dxfId="78" priority="6" operator="containsText" text="Мебель">
      <formula>NOT(ISERROR(SEARCH("Мебель",D10)))</formula>
    </cfRule>
  </conditionalFormatting>
  <conditionalFormatting sqref="D13:D21">
    <cfRule type="expression" dxfId="77" priority="21">
      <formula>EXACT("Учебные пособия",D13)</formula>
    </cfRule>
    <cfRule type="expression" dxfId="76" priority="22">
      <formula>EXACT("Техника безопасности",D13)</formula>
    </cfRule>
    <cfRule type="expression" dxfId="75" priority="23">
      <formula>EXACT("Охрана труда",D13)</formula>
    </cfRule>
    <cfRule type="expression" dxfId="74" priority="24">
      <formula>EXACT("Программное обеспечение",D13)</formula>
    </cfRule>
    <cfRule type="expression" dxfId="73" priority="25">
      <formula>EXACT("Оборудование IT",D13)</formula>
    </cfRule>
    <cfRule type="expression" dxfId="72" priority="26">
      <formula>EXACT("Мебель",D13)</formula>
    </cfRule>
    <cfRule type="expression" dxfId="71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3" activePane="bottomLeft" state="frozen"/>
      <selection activeCell="A3" sqref="A3:C17"/>
      <selection pane="bottomLeft" activeCell="A3" sqref="A3:C1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32</v>
      </c>
      <c r="H1" s="67" t="s">
        <v>33</v>
      </c>
    </row>
    <row r="2" spans="1:8" hidden="1" x14ac:dyDescent="0.3">
      <c r="A2" s="71" t="s">
        <v>107</v>
      </c>
      <c r="B2" s="72" t="s">
        <v>108</v>
      </c>
      <c r="C2" s="9" t="s">
        <v>10</v>
      </c>
      <c r="D2" s="73"/>
      <c r="E2" s="73"/>
      <c r="F2" s="73">
        <v>7</v>
      </c>
      <c r="G2" s="5">
        <f t="shared" ref="G2:G17" si="0">COUNTIF($A$2:$A$999,A2)</f>
        <v>1</v>
      </c>
      <c r="H2" s="5" t="s">
        <v>36</v>
      </c>
    </row>
    <row r="3" spans="1:8" ht="62.4" x14ac:dyDescent="0.3">
      <c r="A3" s="71" t="s">
        <v>157</v>
      </c>
      <c r="B3" s="72" t="s">
        <v>117</v>
      </c>
      <c r="C3" s="9" t="s">
        <v>10</v>
      </c>
      <c r="D3" s="73"/>
      <c r="E3" s="73"/>
      <c r="F3" s="73">
        <v>2</v>
      </c>
      <c r="G3" s="5">
        <f t="shared" si="0"/>
        <v>1</v>
      </c>
      <c r="H3" s="5" t="s">
        <v>36</v>
      </c>
    </row>
    <row r="4" spans="1:8" ht="46.8" x14ac:dyDescent="0.3">
      <c r="A4" s="71" t="s">
        <v>158</v>
      </c>
      <c r="B4" s="72" t="s">
        <v>119</v>
      </c>
      <c r="C4" s="9" t="s">
        <v>10</v>
      </c>
      <c r="D4" s="73"/>
      <c r="E4" s="73"/>
      <c r="F4" s="73">
        <v>2</v>
      </c>
      <c r="G4" s="5">
        <f t="shared" si="0"/>
        <v>1</v>
      </c>
      <c r="H4" s="5" t="s">
        <v>36</v>
      </c>
    </row>
    <row r="5" spans="1:8" x14ac:dyDescent="0.3">
      <c r="A5" s="71" t="s">
        <v>128</v>
      </c>
      <c r="B5" s="72" t="s">
        <v>129</v>
      </c>
      <c r="C5" s="9" t="s">
        <v>10</v>
      </c>
      <c r="D5" s="73"/>
      <c r="E5" s="73"/>
      <c r="F5" s="73">
        <v>1</v>
      </c>
      <c r="G5" s="5">
        <f t="shared" si="0"/>
        <v>1</v>
      </c>
      <c r="H5" s="5" t="s">
        <v>36</v>
      </c>
    </row>
    <row r="6" spans="1:8" x14ac:dyDescent="0.3">
      <c r="A6" s="71" t="s">
        <v>131</v>
      </c>
      <c r="B6" s="72" t="s">
        <v>132</v>
      </c>
      <c r="C6" s="9" t="s">
        <v>10</v>
      </c>
      <c r="D6" s="73"/>
      <c r="E6" s="73"/>
      <c r="F6" s="73">
        <v>1</v>
      </c>
      <c r="G6" s="5">
        <f t="shared" si="0"/>
        <v>1</v>
      </c>
      <c r="H6" s="5" t="s">
        <v>36</v>
      </c>
    </row>
    <row r="7" spans="1:8" x14ac:dyDescent="0.3">
      <c r="A7" s="71" t="s">
        <v>114</v>
      </c>
      <c r="B7" s="72" t="s">
        <v>115</v>
      </c>
      <c r="C7" s="9" t="s">
        <v>10</v>
      </c>
      <c r="D7" s="73"/>
      <c r="E7" s="73"/>
      <c r="F7" s="73">
        <v>5</v>
      </c>
      <c r="G7" s="5">
        <f t="shared" si="0"/>
        <v>1</v>
      </c>
      <c r="H7" s="5" t="s">
        <v>36</v>
      </c>
    </row>
    <row r="8" spans="1:8" x14ac:dyDescent="0.3">
      <c r="A8" s="71" t="s">
        <v>126</v>
      </c>
      <c r="B8" s="72" t="s">
        <v>127</v>
      </c>
      <c r="C8" s="9" t="s">
        <v>10</v>
      </c>
      <c r="D8" s="73"/>
      <c r="E8" s="73"/>
      <c r="F8" s="73">
        <v>2</v>
      </c>
      <c r="G8" s="5">
        <f t="shared" si="0"/>
        <v>1</v>
      </c>
      <c r="H8" s="5" t="s">
        <v>36</v>
      </c>
    </row>
    <row r="9" spans="1:8" ht="31.2" x14ac:dyDescent="0.3">
      <c r="A9" s="71" t="s">
        <v>120</v>
      </c>
      <c r="B9" s="72" t="s">
        <v>121</v>
      </c>
      <c r="C9" s="9" t="s">
        <v>10</v>
      </c>
      <c r="D9" s="73"/>
      <c r="E9" s="73"/>
      <c r="F9" s="73">
        <v>1</v>
      </c>
      <c r="G9" s="5">
        <f t="shared" si="0"/>
        <v>1</v>
      </c>
      <c r="H9" s="5" t="s">
        <v>36</v>
      </c>
    </row>
    <row r="10" spans="1:8" ht="31.2" x14ac:dyDescent="0.3">
      <c r="A10" s="71" t="s">
        <v>104</v>
      </c>
      <c r="B10" s="72" t="s">
        <v>105</v>
      </c>
      <c r="C10" s="9" t="s">
        <v>10</v>
      </c>
      <c r="D10" s="73"/>
      <c r="E10" s="73"/>
      <c r="F10" s="73">
        <v>1</v>
      </c>
      <c r="G10" s="5">
        <f t="shared" si="0"/>
        <v>1</v>
      </c>
      <c r="H10" s="5" t="s">
        <v>36</v>
      </c>
    </row>
    <row r="11" spans="1:8" x14ac:dyDescent="0.3">
      <c r="A11" s="71" t="s">
        <v>110</v>
      </c>
      <c r="B11" s="72" t="s">
        <v>111</v>
      </c>
      <c r="C11" s="9" t="s">
        <v>10</v>
      </c>
      <c r="D11" s="73"/>
      <c r="E11" s="73"/>
      <c r="F11" s="73">
        <v>1</v>
      </c>
      <c r="G11" s="5">
        <f t="shared" si="0"/>
        <v>1</v>
      </c>
      <c r="H11" s="5" t="s">
        <v>36</v>
      </c>
    </row>
    <row r="12" spans="1:8" ht="31.2" x14ac:dyDescent="0.3">
      <c r="A12" s="71" t="s">
        <v>112</v>
      </c>
      <c r="B12" s="72" t="s">
        <v>113</v>
      </c>
      <c r="C12" s="9" t="s">
        <v>10</v>
      </c>
      <c r="D12" s="73"/>
      <c r="E12" s="73"/>
      <c r="F12" s="73">
        <v>2</v>
      </c>
      <c r="G12" s="5">
        <f t="shared" si="0"/>
        <v>1</v>
      </c>
      <c r="H12" s="5" t="s">
        <v>36</v>
      </c>
    </row>
    <row r="13" spans="1:8" ht="31.2" hidden="1" x14ac:dyDescent="0.3">
      <c r="A13" s="71" t="s">
        <v>122</v>
      </c>
      <c r="B13" s="72" t="s">
        <v>123</v>
      </c>
      <c r="C13" s="9" t="s">
        <v>10</v>
      </c>
      <c r="D13" s="73"/>
      <c r="E13" s="73"/>
      <c r="F13" s="73">
        <v>7</v>
      </c>
      <c r="G13" s="5">
        <f t="shared" si="0"/>
        <v>1</v>
      </c>
      <c r="H13" s="5" t="s">
        <v>36</v>
      </c>
    </row>
    <row r="14" spans="1:8" hidden="1" x14ac:dyDescent="0.3">
      <c r="A14" s="71" t="s">
        <v>75</v>
      </c>
      <c r="B14" s="72" t="s">
        <v>130</v>
      </c>
      <c r="C14" s="9" t="s">
        <v>6</v>
      </c>
      <c r="D14" s="73"/>
      <c r="E14" s="73"/>
      <c r="F14" s="73">
        <v>14</v>
      </c>
      <c r="G14" s="5">
        <f t="shared" si="0"/>
        <v>1</v>
      </c>
      <c r="H14" s="5" t="s">
        <v>36</v>
      </c>
    </row>
    <row r="15" spans="1:8" x14ac:dyDescent="0.3">
      <c r="A15" s="71" t="s">
        <v>124</v>
      </c>
      <c r="B15" s="72" t="s">
        <v>125</v>
      </c>
      <c r="C15" s="9" t="s">
        <v>10</v>
      </c>
      <c r="D15" s="73"/>
      <c r="E15" s="73"/>
      <c r="F15" s="73">
        <v>2</v>
      </c>
      <c r="G15" s="5">
        <f t="shared" si="0"/>
        <v>1</v>
      </c>
      <c r="H15" s="5" t="s">
        <v>36</v>
      </c>
    </row>
    <row r="16" spans="1:8" ht="31.2" x14ac:dyDescent="0.3">
      <c r="A16" s="71" t="s">
        <v>102</v>
      </c>
      <c r="B16" s="72" t="s">
        <v>103</v>
      </c>
      <c r="C16" s="9" t="s">
        <v>6</v>
      </c>
      <c r="D16" s="73"/>
      <c r="E16" s="73"/>
      <c r="F16" s="73">
        <v>1</v>
      </c>
      <c r="G16" s="5">
        <f t="shared" si="0"/>
        <v>1</v>
      </c>
      <c r="H16" s="5" t="s">
        <v>36</v>
      </c>
    </row>
    <row r="17" spans="1:8" x14ac:dyDescent="0.3">
      <c r="A17" s="71" t="s">
        <v>99</v>
      </c>
      <c r="B17" s="72" t="s">
        <v>100</v>
      </c>
      <c r="C17" s="9" t="s">
        <v>6</v>
      </c>
      <c r="D17" s="73"/>
      <c r="E17" s="73"/>
      <c r="F17" s="73">
        <v>1</v>
      </c>
      <c r="G17" s="5">
        <f t="shared" si="0"/>
        <v>1</v>
      </c>
      <c r="H17" s="5" t="s">
        <v>36</v>
      </c>
    </row>
    <row r="18" spans="1:8" x14ac:dyDescent="0.3">
      <c r="C18" s="76"/>
    </row>
    <row r="19" spans="1:8" x14ac:dyDescent="0.3">
      <c r="C19" s="76"/>
    </row>
    <row r="20" spans="1:8" x14ac:dyDescent="0.3">
      <c r="C20" s="76"/>
    </row>
    <row r="21" spans="1:8" x14ac:dyDescent="0.3">
      <c r="C21" s="76"/>
    </row>
    <row r="22" spans="1:8" x14ac:dyDescent="0.3">
      <c r="C22" s="76"/>
    </row>
    <row r="23" spans="1:8" x14ac:dyDescent="0.3">
      <c r="C23" s="76"/>
    </row>
    <row r="24" spans="1:8" x14ac:dyDescent="0.3">
      <c r="C24" s="76"/>
    </row>
    <row r="25" spans="1:8" x14ac:dyDescent="0.3">
      <c r="C25" s="76"/>
    </row>
    <row r="26" spans="1:8" x14ac:dyDescent="0.3">
      <c r="C26" s="76"/>
    </row>
    <row r="27" spans="1:8" x14ac:dyDescent="0.3">
      <c r="C27" s="76"/>
    </row>
    <row r="28" spans="1:8" x14ac:dyDescent="0.3">
      <c r="C28" s="76"/>
    </row>
    <row r="29" spans="1:8" x14ac:dyDescent="0.3">
      <c r="C29" s="76"/>
    </row>
    <row r="30" spans="1:8" x14ac:dyDescent="0.3">
      <c r="C30" s="76"/>
    </row>
    <row r="31" spans="1:8" x14ac:dyDescent="0.3">
      <c r="C31" s="76"/>
    </row>
    <row r="32" spans="1:8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7" xr:uid="{B23CC546-2D1F-4D77-8557-6B74FEFF857B}">
    <filterColumn colId="5">
      <filters>
        <filter val="1"/>
        <filter val="2"/>
        <filter val="5"/>
      </filters>
    </filterColumn>
    <sortState xmlns:xlrd2="http://schemas.microsoft.com/office/spreadsheetml/2017/richdata2" ref="A2:H17">
      <sortCondition ref="A2:A17"/>
    </sortState>
  </autoFilter>
  <conditionalFormatting sqref="C2:C17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18:C999">
    <cfRule type="expression" dxfId="63" priority="8">
      <formula>EXACT("Учебные пособия",C18)</formula>
    </cfRule>
    <cfRule type="expression" dxfId="62" priority="9">
      <formula>EXACT("Техника безопасности",C18)</formula>
    </cfRule>
    <cfRule type="expression" dxfId="61" priority="10">
      <formula>EXACT("Охрана труда",C18)</formula>
    </cfRule>
    <cfRule type="expression" dxfId="60" priority="11">
      <formula>EXACT("Программное обеспечение",C18)</formula>
    </cfRule>
    <cfRule type="expression" dxfId="59" priority="12">
      <formula>EXACT("Оборудование IT",C18)</formula>
    </cfRule>
    <cfRule type="expression" dxfId="58" priority="13">
      <formula>EXACT("Мебель",C18)</formula>
    </cfRule>
    <cfRule type="expression" dxfId="57" priority="14">
      <formula>EXACT("Оборудование",C18)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17" xr:uid="{D21DAE20-EAB0-4C6B-AEC9-307264B14F56}">
      <formula1>"Базовая часть, Вариативная часть"</formula1>
    </dataValidation>
    <dataValidation allowBlank="1" showErrorMessage="1" sqref="A2:B17" xr:uid="{E99A4AB5-4389-4A07-8A8B-69DD1CE74B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3" sqref="A3:C17"/>
      <selection pane="bottomLeft" activeCell="A3" sqref="A3:C1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83" t="s">
        <v>2</v>
      </c>
      <c r="D1" s="67" t="s">
        <v>4</v>
      </c>
      <c r="E1" s="67" t="s">
        <v>3</v>
      </c>
      <c r="F1" s="67" t="s">
        <v>7</v>
      </c>
      <c r="G1" s="67" t="s">
        <v>32</v>
      </c>
      <c r="H1" s="67" t="s">
        <v>33</v>
      </c>
    </row>
    <row r="2" spans="1:8" x14ac:dyDescent="0.3">
      <c r="A2" s="71" t="s">
        <v>142</v>
      </c>
      <c r="B2" s="72" t="s">
        <v>143</v>
      </c>
      <c r="C2" s="9" t="s">
        <v>10</v>
      </c>
      <c r="D2" s="73">
        <v>1</v>
      </c>
      <c r="E2" s="73" t="s">
        <v>137</v>
      </c>
      <c r="F2" s="73">
        <v>7</v>
      </c>
      <c r="G2" s="11">
        <f>COUNTIF($A$2:$A$999,A2)</f>
        <v>1</v>
      </c>
      <c r="H2" s="11" t="s">
        <v>36</v>
      </c>
    </row>
    <row r="3" spans="1:8" x14ac:dyDescent="0.3">
      <c r="A3" s="71" t="s">
        <v>140</v>
      </c>
      <c r="B3" s="72" t="s">
        <v>141</v>
      </c>
      <c r="C3" s="9" t="s">
        <v>10</v>
      </c>
      <c r="D3" s="73">
        <v>1</v>
      </c>
      <c r="E3" s="73" t="s">
        <v>137</v>
      </c>
      <c r="F3" s="73">
        <v>7</v>
      </c>
      <c r="G3" s="11">
        <f>COUNTIF($A$2:$A$999,A3)</f>
        <v>1</v>
      </c>
      <c r="H3" s="11" t="s">
        <v>36</v>
      </c>
    </row>
    <row r="4" spans="1:8" ht="31.2" x14ac:dyDescent="0.3">
      <c r="A4" s="71" t="s">
        <v>138</v>
      </c>
      <c r="B4" s="72" t="s">
        <v>139</v>
      </c>
      <c r="C4" s="9" t="s">
        <v>10</v>
      </c>
      <c r="D4" s="73">
        <v>1</v>
      </c>
      <c r="E4" s="73" t="s">
        <v>137</v>
      </c>
      <c r="F4" s="73">
        <v>7</v>
      </c>
      <c r="G4" s="11">
        <f>COUNTIF($A$2:$A$999,A4)</f>
        <v>1</v>
      </c>
      <c r="H4" s="11" t="s">
        <v>36</v>
      </c>
    </row>
    <row r="5" spans="1:8" x14ac:dyDescent="0.3">
      <c r="A5" s="71" t="s">
        <v>135</v>
      </c>
      <c r="B5" s="72" t="s">
        <v>136</v>
      </c>
      <c r="C5" s="9" t="s">
        <v>10</v>
      </c>
      <c r="D5" s="73">
        <v>1</v>
      </c>
      <c r="E5" s="73" t="s">
        <v>137</v>
      </c>
      <c r="F5" s="73">
        <v>7</v>
      </c>
      <c r="G5" s="11">
        <f>COUNTIF($A$2:$A$999,A5)</f>
        <v>1</v>
      </c>
      <c r="H5" s="11" t="s">
        <v>36</v>
      </c>
    </row>
    <row r="6" spans="1:8" x14ac:dyDescent="0.3">
      <c r="A6" s="71" t="s">
        <v>144</v>
      </c>
      <c r="B6" s="72" t="s">
        <v>145</v>
      </c>
      <c r="C6" s="9" t="s">
        <v>6</v>
      </c>
      <c r="D6" s="73">
        <v>1</v>
      </c>
      <c r="E6" s="73" t="s">
        <v>137</v>
      </c>
      <c r="F6" s="73">
        <v>7</v>
      </c>
      <c r="G6" s="11">
        <f>COUNTIF($A$2:$A$999,A6)</f>
        <v>1</v>
      </c>
      <c r="H6" s="11" t="s">
        <v>36</v>
      </c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7:C999">
    <cfRule type="expression" dxfId="47" priority="8">
      <formula>EXACT("Учебные пособия",C7)</formula>
    </cfRule>
    <cfRule type="expression" dxfId="46" priority="9">
      <formula>EXACT("Техника безопасности",C7)</formula>
    </cfRule>
    <cfRule type="expression" dxfId="45" priority="10">
      <formula>EXACT("Охрана труда",C7)</formula>
    </cfRule>
    <cfRule type="expression" dxfId="44" priority="11">
      <formula>EXACT("Программное обеспечение",C7)</formula>
    </cfRule>
    <cfRule type="expression" dxfId="43" priority="12">
      <formula>EXACT("Оборудование IT",C7)</formula>
    </cfRule>
    <cfRule type="expression" dxfId="42" priority="13">
      <formula>EXACT("Мебель",C7)</formula>
    </cfRule>
    <cfRule type="expression" dxfId="4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832938B0-472F-4395-B3CA-760F4508A23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CC657D-68BE-4ED5-8A48-74DEFCB1449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17"/>
      <selection pane="bottomLeft" activeCell="A3" sqref="A3:C1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0.441406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80" t="s">
        <v>32</v>
      </c>
      <c r="H1" s="67" t="s">
        <v>33</v>
      </c>
    </row>
    <row r="2" spans="1:8" x14ac:dyDescent="0.3">
      <c r="A2" s="71" t="s">
        <v>150</v>
      </c>
      <c r="B2" s="72" t="s">
        <v>151</v>
      </c>
      <c r="C2" s="9" t="s">
        <v>6</v>
      </c>
      <c r="D2" s="73"/>
      <c r="E2" s="73"/>
      <c r="F2" s="73">
        <v>1</v>
      </c>
      <c r="G2" s="5">
        <f>COUNTIF($A$2:$A$999,A2)</f>
        <v>1</v>
      </c>
      <c r="H2" s="5" t="s">
        <v>36</v>
      </c>
    </row>
    <row r="3" spans="1:8" x14ac:dyDescent="0.3">
      <c r="A3" s="71" t="s">
        <v>146</v>
      </c>
      <c r="B3" s="72" t="s">
        <v>147</v>
      </c>
      <c r="C3" s="9" t="s">
        <v>6</v>
      </c>
      <c r="D3" s="73"/>
      <c r="E3" s="73"/>
      <c r="F3" s="73">
        <v>1</v>
      </c>
      <c r="G3" s="5">
        <f>COUNTIF($A$2:$A$999,A3)</f>
        <v>1</v>
      </c>
      <c r="H3" s="5" t="s">
        <v>36</v>
      </c>
    </row>
    <row r="4" spans="1:8" x14ac:dyDescent="0.3">
      <c r="A4" s="71" t="s">
        <v>152</v>
      </c>
      <c r="B4" s="72" t="s">
        <v>153</v>
      </c>
      <c r="C4" s="9" t="s">
        <v>6</v>
      </c>
      <c r="D4" s="73"/>
      <c r="E4" s="73"/>
      <c r="F4" s="73">
        <v>1</v>
      </c>
      <c r="G4" s="5">
        <f>COUNTIF($A$2:$A$999,A4)</f>
        <v>1</v>
      </c>
      <c r="H4" s="5" t="s">
        <v>36</v>
      </c>
    </row>
    <row r="5" spans="1:8" x14ac:dyDescent="0.3">
      <c r="A5" s="71" t="s">
        <v>148</v>
      </c>
      <c r="B5" s="72" t="s">
        <v>149</v>
      </c>
      <c r="C5" s="9" t="s">
        <v>6</v>
      </c>
      <c r="D5" s="73"/>
      <c r="E5" s="73"/>
      <c r="F5" s="73">
        <v>1</v>
      </c>
      <c r="G5" s="5">
        <f>COUNTIF($A$2:$A$999,A5)</f>
        <v>1</v>
      </c>
      <c r="H5" s="5" t="s">
        <v>36</v>
      </c>
    </row>
    <row r="6" spans="1:8" x14ac:dyDescent="0.3">
      <c r="C6" s="76"/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6:C999">
    <cfRule type="expression" dxfId="31" priority="8">
      <formula>EXACT("Учебные пособия",C6)</formula>
    </cfRule>
    <cfRule type="expression" dxfId="30" priority="9">
      <formula>EXACT("Техника безопасности",C6)</formula>
    </cfRule>
    <cfRule type="expression" dxfId="29" priority="10">
      <formula>EXACT("Охрана труда",C6)</formula>
    </cfRule>
    <cfRule type="expression" dxfId="28" priority="11">
      <formula>EXACT("Программное обеспечение",C6)</formula>
    </cfRule>
    <cfRule type="expression" dxfId="27" priority="12">
      <formula>EXACT("Оборудование IT",C6)</formula>
    </cfRule>
    <cfRule type="expression" dxfId="26" priority="13">
      <formula>EXACT("Мебель",C6)</formula>
    </cfRule>
    <cfRule type="expression" dxfId="25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32FAD8BC-D2F9-4961-ADC5-386741629A0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771C21-DBB1-465F-AC38-CF4CA20229B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17"/>
      <selection pane="bottomLeft" activeCell="A3" sqref="A3:C1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9.332031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32</v>
      </c>
      <c r="H1" s="67" t="s">
        <v>33</v>
      </c>
    </row>
    <row r="2" spans="1:8" x14ac:dyDescent="0.3">
      <c r="A2" s="71" t="s">
        <v>19</v>
      </c>
      <c r="B2" s="72" t="s">
        <v>154</v>
      </c>
      <c r="C2" s="9" t="s">
        <v>8</v>
      </c>
      <c r="D2" s="73"/>
      <c r="E2" s="73"/>
      <c r="F2" s="73">
        <v>1</v>
      </c>
      <c r="G2" s="5">
        <f>COUNTIF($A$2:$A$999,A2)</f>
        <v>1</v>
      </c>
      <c r="H2" s="5" t="s">
        <v>36</v>
      </c>
    </row>
    <row r="3" spans="1:8" x14ac:dyDescent="0.3">
      <c r="A3" s="71" t="s">
        <v>20</v>
      </c>
      <c r="B3" s="72" t="s">
        <v>155</v>
      </c>
      <c r="C3" s="9" t="s">
        <v>8</v>
      </c>
      <c r="D3" s="73"/>
      <c r="E3" s="73"/>
      <c r="F3" s="73">
        <v>1</v>
      </c>
      <c r="G3" s="5">
        <f>COUNTIF($A$2:$A$999,A3)</f>
        <v>2</v>
      </c>
      <c r="H3" s="5" t="s">
        <v>36</v>
      </c>
    </row>
    <row r="4" spans="1:8" x14ac:dyDescent="0.3">
      <c r="A4" s="71" t="s">
        <v>20</v>
      </c>
      <c r="B4" s="72" t="s">
        <v>156</v>
      </c>
      <c r="C4" s="9" t="s">
        <v>8</v>
      </c>
      <c r="D4" s="73"/>
      <c r="E4" s="73"/>
      <c r="F4" s="73">
        <v>1</v>
      </c>
      <c r="G4" s="5">
        <f>COUNTIF($A$2:$A$999,A4)</f>
        <v>2</v>
      </c>
      <c r="H4" s="5" t="s">
        <v>36</v>
      </c>
    </row>
    <row r="5" spans="1:8" x14ac:dyDescent="0.3">
      <c r="A5" s="74"/>
      <c r="B5" s="75"/>
      <c r="C5" s="76"/>
      <c r="D5" s="77"/>
      <c r="E5" s="77"/>
      <c r="F5" s="76"/>
    </row>
    <row r="6" spans="1:8" x14ac:dyDescent="0.3">
      <c r="A6" s="74"/>
      <c r="B6" s="75"/>
      <c r="C6" s="76"/>
      <c r="D6" s="76"/>
      <c r="E6" s="77"/>
      <c r="F6" s="76"/>
    </row>
    <row r="7" spans="1:8" x14ac:dyDescent="0.3">
      <c r="A7" s="74"/>
      <c r="B7" s="75"/>
      <c r="C7" s="76"/>
      <c r="D7" s="76"/>
      <c r="E7" s="77"/>
      <c r="F7" s="76"/>
    </row>
    <row r="8" spans="1:8" x14ac:dyDescent="0.3">
      <c r="A8" s="74"/>
      <c r="B8" s="75"/>
      <c r="C8" s="76"/>
      <c r="D8" s="76"/>
      <c r="E8" s="77"/>
      <c r="F8" s="76"/>
    </row>
    <row r="9" spans="1:8" x14ac:dyDescent="0.3">
      <c r="A9" s="74"/>
      <c r="B9" s="75"/>
      <c r="C9" s="76"/>
      <c r="D9" s="76"/>
      <c r="E9" s="77"/>
      <c r="F9" s="77"/>
    </row>
    <row r="10" spans="1:8" x14ac:dyDescent="0.3">
      <c r="A10" s="74"/>
      <c r="B10" s="75"/>
      <c r="C10" s="76"/>
      <c r="D10" s="76"/>
      <c r="E10" s="77"/>
      <c r="F10" s="77"/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6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5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A41" s="74"/>
      <c r="B41" s="78"/>
      <c r="C41" s="76"/>
      <c r="D41" s="77"/>
      <c r="E41" s="77"/>
      <c r="F41" s="77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5:C999">
    <cfRule type="expression" dxfId="15" priority="8">
      <formula>EXACT("Учебные пособия",C5)</formula>
    </cfRule>
    <cfRule type="expression" dxfId="14" priority="9">
      <formula>EXACT("Техника безопасности",C5)</formula>
    </cfRule>
    <cfRule type="expression" dxfId="13" priority="10">
      <formula>EXACT("Охрана труда",C5)</formula>
    </cfRule>
    <cfRule type="expression" dxfId="12" priority="11">
      <formula>EXACT("Программное обеспечение",C5)</formula>
    </cfRule>
    <cfRule type="expression" dxfId="11" priority="12">
      <formula>EXACT("Оборудование IT",C5)</formula>
    </cfRule>
    <cfRule type="expression" dxfId="10" priority="13">
      <formula>EXACT("Мебель",C5)</formula>
    </cfRule>
    <cfRule type="expression" dxfId="9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7CBE915B-0426-44B2-9A2E-5EC94EF99C4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E8E338-CDEF-4663-ABF6-35B38FFC10D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3" sqref="A3:C17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6" t="s">
        <v>69</v>
      </c>
      <c r="B1" s="56" t="s">
        <v>62</v>
      </c>
      <c r="C1" s="56" t="s">
        <v>63</v>
      </c>
      <c r="D1" s="56" t="s">
        <v>72</v>
      </c>
      <c r="E1" s="56" t="s">
        <v>64</v>
      </c>
      <c r="F1" s="56" t="s">
        <v>73</v>
      </c>
      <c r="G1" s="56" t="s">
        <v>45</v>
      </c>
      <c r="H1" s="56" t="s">
        <v>65</v>
      </c>
      <c r="I1" s="56" t="s">
        <v>66</v>
      </c>
      <c r="J1" s="42" t="str">
        <f>_xlfn.TEXTJOIN("
",TRUE,H2:H99)</f>
        <v>15.01.05 Сварщик (ручной и частично механизированной сварки (наплавки)
15.01.35 Мастер слесарных работ
26.01.01 Судостроитель-судоремонтник металлических судов
26.01.03 Слесарь-монтажник судовой</v>
      </c>
    </row>
    <row r="2" spans="1:10" ht="57.6" x14ac:dyDescent="0.3">
      <c r="A2" s="57" t="s">
        <v>77</v>
      </c>
      <c r="B2" s="58">
        <v>2025</v>
      </c>
      <c r="C2" s="59" t="s">
        <v>78</v>
      </c>
      <c r="D2" s="59">
        <v>539</v>
      </c>
      <c r="E2" s="60" t="s">
        <v>79</v>
      </c>
      <c r="F2" s="61">
        <f t="shared" ref="F2" si="0">IF(D1&lt;&gt;D2,1,F1+1)</f>
        <v>1</v>
      </c>
      <c r="G2" s="62" t="s">
        <v>80</v>
      </c>
      <c r="H2" s="63" t="s">
        <v>81</v>
      </c>
      <c r="I2" s="62" t="s">
        <v>80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454D2755-2316-4CD4-8178-16CA5209F78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35" workbookViewId="0">
      <selection activeCell="A3" sqref="A3:C17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5" t="s">
        <v>82</v>
      </c>
      <c r="B1" s="125"/>
      <c r="C1" s="125"/>
      <c r="D1" s="125"/>
      <c r="E1" s="125"/>
      <c r="F1" s="125"/>
      <c r="G1" s="125"/>
      <c r="H1" s="125"/>
    </row>
    <row r="2" spans="1:8" ht="21" customHeight="1" x14ac:dyDescent="0.3">
      <c r="A2" s="126" t="s">
        <v>83</v>
      </c>
      <c r="B2" s="126"/>
      <c r="C2" s="126"/>
      <c r="D2" s="126"/>
      <c r="E2" s="126"/>
      <c r="F2" s="126"/>
      <c r="G2" s="126"/>
      <c r="H2" s="126"/>
    </row>
    <row r="3" spans="1:8" ht="15.75" customHeight="1" x14ac:dyDescent="0.3">
      <c r="A3" s="127" t="s">
        <v>84</v>
      </c>
      <c r="B3" s="127"/>
      <c r="C3" s="127"/>
      <c r="D3" s="127"/>
      <c r="E3" s="127"/>
      <c r="F3" s="127"/>
      <c r="G3" s="127"/>
      <c r="H3" s="127"/>
    </row>
    <row r="4" spans="1:8" ht="15" customHeight="1" x14ac:dyDescent="0.3">
      <c r="A4" s="128" t="s">
        <v>85</v>
      </c>
      <c r="B4" s="128"/>
      <c r="C4" s="128"/>
      <c r="D4" s="128"/>
      <c r="E4" s="128"/>
      <c r="F4" s="128"/>
      <c r="G4" s="128"/>
      <c r="H4" s="128"/>
    </row>
    <row r="5" spans="1:8" ht="15" customHeight="1" x14ac:dyDescent="0.3">
      <c r="A5" s="128" t="s">
        <v>86</v>
      </c>
      <c r="B5" s="128"/>
      <c r="C5" s="128"/>
      <c r="D5" s="128"/>
      <c r="E5" s="128"/>
      <c r="F5" s="128"/>
      <c r="G5" s="128"/>
      <c r="H5" s="128"/>
    </row>
    <row r="6" spans="1:8" ht="15" customHeight="1" x14ac:dyDescent="0.3">
      <c r="A6" s="129" t="s">
        <v>87</v>
      </c>
      <c r="B6" s="129"/>
      <c r="C6" s="129"/>
      <c r="D6" s="129"/>
      <c r="E6" s="129"/>
      <c r="F6" s="129"/>
      <c r="G6" s="129"/>
      <c r="H6" s="129"/>
    </row>
    <row r="7" spans="1:8" ht="18.600000000000001" x14ac:dyDescent="0.3">
      <c r="A7" s="64">
        <v>3</v>
      </c>
      <c r="B7" s="64" t="s">
        <v>45</v>
      </c>
      <c r="C7" s="124" t="s">
        <v>80</v>
      </c>
      <c r="D7" s="124"/>
      <c r="E7" s="124"/>
      <c r="F7" s="124"/>
      <c r="G7" s="124"/>
      <c r="H7" s="124"/>
    </row>
    <row r="8" spans="1:8" ht="18.600000000000001" x14ac:dyDescent="0.3">
      <c r="A8" s="124" t="s">
        <v>88</v>
      </c>
      <c r="B8" s="124"/>
      <c r="C8" s="124" t="s">
        <v>87</v>
      </c>
      <c r="D8" s="124"/>
      <c r="E8" s="124"/>
      <c r="F8" s="124"/>
      <c r="G8" s="124"/>
      <c r="H8" s="124"/>
    </row>
    <row r="9" spans="1:8" ht="18.600000000000001" x14ac:dyDescent="0.3">
      <c r="A9" s="124" t="s">
        <v>46</v>
      </c>
      <c r="B9" s="124"/>
      <c r="C9" s="124">
        <f>D39</f>
        <v>14</v>
      </c>
      <c r="D9" s="124"/>
      <c r="E9" s="124"/>
      <c r="F9" s="124"/>
      <c r="G9" s="124"/>
      <c r="H9" s="124"/>
    </row>
    <row r="10" spans="1:8" ht="18.600000000000001" x14ac:dyDescent="0.3">
      <c r="A10" s="124" t="s">
        <v>47</v>
      </c>
      <c r="B10" s="124"/>
      <c r="C10" s="124" t="s">
        <v>81</v>
      </c>
      <c r="D10" s="124"/>
      <c r="E10" s="124"/>
      <c r="F10" s="124"/>
      <c r="G10" s="124"/>
      <c r="H10" s="124"/>
    </row>
    <row r="11" spans="1:8" x14ac:dyDescent="0.3">
      <c r="A11" s="122" t="s">
        <v>12</v>
      </c>
      <c r="B11" s="122"/>
      <c r="C11" s="122"/>
      <c r="D11" s="123"/>
      <c r="E11" s="122"/>
      <c r="F11" s="122"/>
      <c r="G11" s="122"/>
      <c r="H11" s="123"/>
    </row>
    <row r="12" spans="1:8" x14ac:dyDescent="0.3">
      <c r="A12" s="120" t="s">
        <v>89</v>
      </c>
      <c r="B12" s="120"/>
      <c r="C12" s="120"/>
      <c r="D12" s="121"/>
      <c r="E12" s="120"/>
      <c r="F12" s="120"/>
      <c r="G12" s="120"/>
      <c r="H12" s="121"/>
    </row>
    <row r="13" spans="1:8" x14ac:dyDescent="0.3">
      <c r="A13" s="120" t="s">
        <v>90</v>
      </c>
      <c r="B13" s="120"/>
      <c r="C13" s="120"/>
      <c r="D13" s="121"/>
      <c r="E13" s="120"/>
      <c r="F13" s="120"/>
      <c r="G13" s="120"/>
      <c r="H13" s="121"/>
    </row>
    <row r="14" spans="1:8" x14ac:dyDescent="0.3">
      <c r="A14" s="120" t="s">
        <v>91</v>
      </c>
      <c r="B14" s="120"/>
      <c r="C14" s="120"/>
      <c r="D14" s="121"/>
      <c r="E14" s="120"/>
      <c r="F14" s="120"/>
      <c r="G14" s="120"/>
      <c r="H14" s="121"/>
    </row>
    <row r="15" spans="1:8" x14ac:dyDescent="0.3">
      <c r="A15" s="120" t="s">
        <v>92</v>
      </c>
      <c r="B15" s="120"/>
      <c r="C15" s="120"/>
      <c r="D15" s="121"/>
      <c r="E15" s="120"/>
      <c r="F15" s="120"/>
      <c r="G15" s="120"/>
      <c r="H15" s="121"/>
    </row>
    <row r="16" spans="1:8" x14ac:dyDescent="0.3">
      <c r="A16" s="120" t="s">
        <v>93</v>
      </c>
      <c r="B16" s="120"/>
      <c r="C16" s="120"/>
      <c r="D16" s="121"/>
      <c r="E16" s="120"/>
      <c r="F16" s="120"/>
      <c r="G16" s="120"/>
      <c r="H16" s="121"/>
    </row>
    <row r="17" spans="1:8" x14ac:dyDescent="0.3">
      <c r="A17" s="120" t="s">
        <v>94</v>
      </c>
      <c r="B17" s="120"/>
      <c r="C17" s="120"/>
      <c r="D17" s="121"/>
      <c r="E17" s="120"/>
      <c r="F17" s="120"/>
      <c r="G17" s="120"/>
      <c r="H17" s="121"/>
    </row>
    <row r="18" spans="1:8" x14ac:dyDescent="0.3">
      <c r="A18" s="120" t="s">
        <v>95</v>
      </c>
      <c r="B18" s="120"/>
      <c r="C18" s="120"/>
      <c r="D18" s="121"/>
      <c r="E18" s="120"/>
      <c r="F18" s="120"/>
      <c r="G18" s="120"/>
      <c r="H18" s="121"/>
    </row>
    <row r="19" spans="1:8" x14ac:dyDescent="0.3">
      <c r="A19" s="120" t="s">
        <v>96</v>
      </c>
      <c r="B19" s="120"/>
      <c r="C19" s="120"/>
      <c r="D19" s="121"/>
      <c r="E19" s="120"/>
      <c r="F19" s="120"/>
      <c r="G19" s="120"/>
      <c r="H19" s="121"/>
    </row>
    <row r="20" spans="1:8" x14ac:dyDescent="0.3">
      <c r="A20" s="116" t="s">
        <v>11</v>
      </c>
      <c r="B20" s="116"/>
      <c r="C20" s="116"/>
      <c r="D20" s="116"/>
      <c r="E20" s="116"/>
      <c r="F20" s="116"/>
      <c r="G20" s="116"/>
      <c r="H20" s="116"/>
    </row>
    <row r="21" spans="1:8" ht="41.4" x14ac:dyDescent="0.3">
      <c r="A21" s="65" t="s">
        <v>0</v>
      </c>
      <c r="B21" s="65" t="s">
        <v>97</v>
      </c>
      <c r="C21" s="65" t="s">
        <v>9</v>
      </c>
      <c r="D21" s="117" t="s">
        <v>2</v>
      </c>
      <c r="E21" s="117"/>
      <c r="F21" s="117"/>
      <c r="G21" s="65" t="s">
        <v>55</v>
      </c>
      <c r="H21" s="65" t="s">
        <v>98</v>
      </c>
    </row>
    <row r="22" spans="1:8" ht="27.6" x14ac:dyDescent="0.3">
      <c r="A22" s="66">
        <v>1</v>
      </c>
      <c r="B22" s="66" t="s">
        <v>99</v>
      </c>
      <c r="C22" s="66" t="s">
        <v>100</v>
      </c>
      <c r="D22" s="118" t="s">
        <v>6</v>
      </c>
      <c r="E22" s="118"/>
      <c r="F22" s="118"/>
      <c r="G22" s="66">
        <v>1</v>
      </c>
      <c r="H22" s="66" t="s">
        <v>101</v>
      </c>
    </row>
    <row r="23" spans="1:8" ht="27.6" x14ac:dyDescent="0.3">
      <c r="A23" s="66">
        <v>2</v>
      </c>
      <c r="B23" s="66" t="s">
        <v>102</v>
      </c>
      <c r="C23" s="66" t="s">
        <v>103</v>
      </c>
      <c r="D23" s="118" t="s">
        <v>6</v>
      </c>
      <c r="E23" s="118"/>
      <c r="F23" s="118"/>
      <c r="G23" s="66">
        <v>1</v>
      </c>
      <c r="H23" s="66" t="s">
        <v>101</v>
      </c>
    </row>
    <row r="24" spans="1:8" ht="234.6" x14ac:dyDescent="0.3">
      <c r="A24" s="66">
        <v>3</v>
      </c>
      <c r="B24" s="66" t="s">
        <v>104</v>
      </c>
      <c r="C24" s="66" t="s">
        <v>105</v>
      </c>
      <c r="D24" s="118" t="s">
        <v>10</v>
      </c>
      <c r="E24" s="118"/>
      <c r="F24" s="118"/>
      <c r="G24" s="66">
        <v>1</v>
      </c>
      <c r="H24" s="66" t="s">
        <v>106</v>
      </c>
    </row>
    <row r="25" spans="1:8" ht="138" x14ac:dyDescent="0.3">
      <c r="A25" s="66">
        <v>4</v>
      </c>
      <c r="B25" s="66" t="s">
        <v>107</v>
      </c>
      <c r="C25" s="66" t="s">
        <v>108</v>
      </c>
      <c r="D25" s="118" t="s">
        <v>10</v>
      </c>
      <c r="E25" s="118"/>
      <c r="F25" s="118"/>
      <c r="G25" s="66">
        <v>7</v>
      </c>
      <c r="H25" s="66" t="s">
        <v>109</v>
      </c>
    </row>
    <row r="26" spans="1:8" ht="27.6" x14ac:dyDescent="0.3">
      <c r="A26" s="66">
        <v>5</v>
      </c>
      <c r="B26" s="66" t="s">
        <v>110</v>
      </c>
      <c r="C26" s="66" t="s">
        <v>111</v>
      </c>
      <c r="D26" s="118" t="s">
        <v>10</v>
      </c>
      <c r="E26" s="118"/>
      <c r="F26" s="118"/>
      <c r="G26" s="66">
        <v>1</v>
      </c>
      <c r="H26" s="66" t="s">
        <v>109</v>
      </c>
    </row>
    <row r="27" spans="1:8" ht="41.4" x14ac:dyDescent="0.3">
      <c r="A27" s="66">
        <v>6</v>
      </c>
      <c r="B27" s="66" t="s">
        <v>112</v>
      </c>
      <c r="C27" s="66" t="s">
        <v>113</v>
      </c>
      <c r="D27" s="118" t="s">
        <v>10</v>
      </c>
      <c r="E27" s="118"/>
      <c r="F27" s="118"/>
      <c r="G27" s="66">
        <v>2</v>
      </c>
      <c r="H27" s="66" t="s">
        <v>109</v>
      </c>
    </row>
    <row r="28" spans="1:8" ht="41.4" x14ac:dyDescent="0.3">
      <c r="A28" s="66">
        <v>7</v>
      </c>
      <c r="B28" s="66" t="s">
        <v>114</v>
      </c>
      <c r="C28" s="66" t="s">
        <v>115</v>
      </c>
      <c r="D28" s="118" t="s">
        <v>10</v>
      </c>
      <c r="E28" s="118"/>
      <c r="F28" s="118"/>
      <c r="G28" s="66">
        <v>5</v>
      </c>
      <c r="H28" s="66" t="s">
        <v>106</v>
      </c>
    </row>
    <row r="29" spans="1:8" ht="55.2" x14ac:dyDescent="0.3">
      <c r="A29" s="66">
        <v>8</v>
      </c>
      <c r="B29" s="66" t="s">
        <v>116</v>
      </c>
      <c r="C29" s="66" t="s">
        <v>117</v>
      </c>
      <c r="D29" s="118" t="s">
        <v>10</v>
      </c>
      <c r="E29" s="118"/>
      <c r="F29" s="118"/>
      <c r="G29" s="66">
        <v>2</v>
      </c>
      <c r="H29" s="66" t="s">
        <v>106</v>
      </c>
    </row>
    <row r="30" spans="1:8" ht="55.2" x14ac:dyDescent="0.3">
      <c r="A30" s="66">
        <v>9</v>
      </c>
      <c r="B30" s="66" t="s">
        <v>118</v>
      </c>
      <c r="C30" s="66" t="s">
        <v>119</v>
      </c>
      <c r="D30" s="118" t="s">
        <v>10</v>
      </c>
      <c r="E30" s="118"/>
      <c r="F30" s="118"/>
      <c r="G30" s="66">
        <v>2</v>
      </c>
      <c r="H30" s="66" t="s">
        <v>106</v>
      </c>
    </row>
    <row r="31" spans="1:8" ht="55.2" x14ac:dyDescent="0.3">
      <c r="A31" s="66">
        <v>10</v>
      </c>
      <c r="B31" s="66" t="s">
        <v>120</v>
      </c>
      <c r="C31" s="66" t="s">
        <v>121</v>
      </c>
      <c r="D31" s="118" t="s">
        <v>10</v>
      </c>
      <c r="E31" s="118"/>
      <c r="F31" s="118"/>
      <c r="G31" s="66">
        <v>1</v>
      </c>
      <c r="H31" s="66" t="s">
        <v>106</v>
      </c>
    </row>
    <row r="32" spans="1:8" ht="41.4" x14ac:dyDescent="0.3">
      <c r="A32" s="66">
        <v>11</v>
      </c>
      <c r="B32" s="66" t="s">
        <v>122</v>
      </c>
      <c r="C32" s="66" t="s">
        <v>123</v>
      </c>
      <c r="D32" s="118" t="s">
        <v>10</v>
      </c>
      <c r="E32" s="118"/>
      <c r="F32" s="118"/>
      <c r="G32" s="66">
        <v>7</v>
      </c>
      <c r="H32" s="66" t="s">
        <v>106</v>
      </c>
    </row>
    <row r="33" spans="1:8" ht="110.4" x14ac:dyDescent="0.3">
      <c r="A33" s="66">
        <v>12</v>
      </c>
      <c r="B33" s="66" t="s">
        <v>124</v>
      </c>
      <c r="C33" s="66" t="s">
        <v>125</v>
      </c>
      <c r="D33" s="118" t="s">
        <v>10</v>
      </c>
      <c r="E33" s="118"/>
      <c r="F33" s="118"/>
      <c r="G33" s="66">
        <v>2</v>
      </c>
      <c r="H33" s="66" t="s">
        <v>106</v>
      </c>
    </row>
    <row r="34" spans="1:8" ht="110.4" x14ac:dyDescent="0.3">
      <c r="A34" s="66">
        <v>13</v>
      </c>
      <c r="B34" s="66" t="s">
        <v>126</v>
      </c>
      <c r="C34" s="66" t="s">
        <v>127</v>
      </c>
      <c r="D34" s="118" t="s">
        <v>10</v>
      </c>
      <c r="E34" s="118"/>
      <c r="F34" s="118"/>
      <c r="G34" s="66">
        <v>2</v>
      </c>
      <c r="H34" s="66" t="s">
        <v>106</v>
      </c>
    </row>
    <row r="35" spans="1:8" ht="165.6" x14ac:dyDescent="0.3">
      <c r="A35" s="66">
        <v>14</v>
      </c>
      <c r="B35" s="66" t="s">
        <v>128</v>
      </c>
      <c r="C35" s="66" t="s">
        <v>129</v>
      </c>
      <c r="D35" s="118" t="s">
        <v>10</v>
      </c>
      <c r="E35" s="118"/>
      <c r="F35" s="118"/>
      <c r="G35" s="66">
        <v>1</v>
      </c>
      <c r="H35" s="66" t="s">
        <v>106</v>
      </c>
    </row>
    <row r="36" spans="1:8" x14ac:dyDescent="0.3">
      <c r="A36" s="66">
        <v>15</v>
      </c>
      <c r="B36" s="66" t="s">
        <v>75</v>
      </c>
      <c r="C36" s="66" t="s">
        <v>130</v>
      </c>
      <c r="D36" s="118" t="s">
        <v>6</v>
      </c>
      <c r="E36" s="118"/>
      <c r="F36" s="118"/>
      <c r="G36" s="66">
        <v>14</v>
      </c>
      <c r="H36" s="66" t="s">
        <v>101</v>
      </c>
    </row>
    <row r="37" spans="1:8" ht="69" x14ac:dyDescent="0.3">
      <c r="A37" s="66">
        <v>16</v>
      </c>
      <c r="B37" s="66" t="s">
        <v>131</v>
      </c>
      <c r="C37" s="66" t="s">
        <v>132</v>
      </c>
      <c r="D37" s="118" t="s">
        <v>10</v>
      </c>
      <c r="E37" s="118"/>
      <c r="F37" s="118"/>
      <c r="G37" s="66">
        <v>1</v>
      </c>
      <c r="H37" s="66" t="s">
        <v>109</v>
      </c>
    </row>
    <row r="38" spans="1:8" x14ac:dyDescent="0.3">
      <c r="A38" s="116" t="s">
        <v>133</v>
      </c>
      <c r="B38" s="116"/>
      <c r="C38" s="116"/>
      <c r="D38" s="116"/>
      <c r="E38" s="116"/>
      <c r="F38" s="116"/>
      <c r="G38" s="116"/>
      <c r="H38" s="116"/>
    </row>
    <row r="39" spans="1:8" x14ac:dyDescent="0.3">
      <c r="A39" s="119" t="s">
        <v>134</v>
      </c>
      <c r="B39" s="119"/>
      <c r="C39" s="119"/>
      <c r="D39" s="119">
        <v>14</v>
      </c>
      <c r="E39" s="119"/>
      <c r="F39" s="119"/>
      <c r="G39" s="119"/>
      <c r="H39" s="119"/>
    </row>
    <row r="40" spans="1:8" ht="41.4" x14ac:dyDescent="0.3">
      <c r="A40" s="65" t="s">
        <v>0</v>
      </c>
      <c r="B40" s="65" t="s">
        <v>97</v>
      </c>
      <c r="C40" s="65" t="s">
        <v>9</v>
      </c>
      <c r="D40" s="65" t="s">
        <v>2</v>
      </c>
      <c r="E40" s="65" t="s">
        <v>56</v>
      </c>
      <c r="F40" s="65" t="s">
        <v>57</v>
      </c>
      <c r="G40" s="65" t="s">
        <v>55</v>
      </c>
      <c r="H40" s="65" t="s">
        <v>98</v>
      </c>
    </row>
    <row r="41" spans="1:8" ht="41.4" x14ac:dyDescent="0.3">
      <c r="A41" s="66">
        <v>1</v>
      </c>
      <c r="B41" s="66" t="s">
        <v>135</v>
      </c>
      <c r="C41" s="66" t="s">
        <v>136</v>
      </c>
      <c r="D41" s="66" t="s">
        <v>10</v>
      </c>
      <c r="E41" s="66">
        <v>1</v>
      </c>
      <c r="F41" s="66" t="s">
        <v>137</v>
      </c>
      <c r="G41" s="66">
        <v>7</v>
      </c>
      <c r="H41" s="66" t="s">
        <v>106</v>
      </c>
    </row>
    <row r="42" spans="1:8" ht="55.2" x14ac:dyDescent="0.3">
      <c r="A42" s="66">
        <v>2</v>
      </c>
      <c r="B42" s="66" t="s">
        <v>138</v>
      </c>
      <c r="C42" s="66" t="s">
        <v>139</v>
      </c>
      <c r="D42" s="66" t="s">
        <v>10</v>
      </c>
      <c r="E42" s="66">
        <v>1</v>
      </c>
      <c r="F42" s="66" t="s">
        <v>137</v>
      </c>
      <c r="G42" s="66">
        <v>7</v>
      </c>
      <c r="H42" s="66" t="s">
        <v>106</v>
      </c>
    </row>
    <row r="43" spans="1:8" ht="41.4" x14ac:dyDescent="0.3">
      <c r="A43" s="66">
        <v>3</v>
      </c>
      <c r="B43" s="66" t="s">
        <v>140</v>
      </c>
      <c r="C43" s="66" t="s">
        <v>141</v>
      </c>
      <c r="D43" s="66" t="s">
        <v>10</v>
      </c>
      <c r="E43" s="66">
        <v>1</v>
      </c>
      <c r="F43" s="66" t="s">
        <v>137</v>
      </c>
      <c r="G43" s="66">
        <v>7</v>
      </c>
      <c r="H43" s="66" t="s">
        <v>106</v>
      </c>
    </row>
    <row r="44" spans="1:8" ht="27.6" x14ac:dyDescent="0.3">
      <c r="A44" s="66">
        <v>4</v>
      </c>
      <c r="B44" s="66" t="s">
        <v>142</v>
      </c>
      <c r="C44" s="66" t="s">
        <v>143</v>
      </c>
      <c r="D44" s="66" t="s">
        <v>10</v>
      </c>
      <c r="E44" s="66">
        <v>1</v>
      </c>
      <c r="F44" s="66" t="s">
        <v>137</v>
      </c>
      <c r="G44" s="66">
        <v>7</v>
      </c>
      <c r="H44" s="66" t="s">
        <v>106</v>
      </c>
    </row>
    <row r="45" spans="1:8" ht="27.6" x14ac:dyDescent="0.3">
      <c r="A45" s="66">
        <v>5</v>
      </c>
      <c r="B45" s="66" t="s">
        <v>144</v>
      </c>
      <c r="C45" s="66" t="s">
        <v>145</v>
      </c>
      <c r="D45" s="66" t="s">
        <v>6</v>
      </c>
      <c r="E45" s="66">
        <v>1</v>
      </c>
      <c r="F45" s="66" t="s">
        <v>137</v>
      </c>
      <c r="G45" s="66">
        <v>7</v>
      </c>
      <c r="H45" s="66" t="s">
        <v>106</v>
      </c>
    </row>
    <row r="46" spans="1:8" x14ac:dyDescent="0.3">
      <c r="A46" s="116" t="s">
        <v>14</v>
      </c>
      <c r="B46" s="116"/>
      <c r="C46" s="116"/>
      <c r="D46" s="116"/>
      <c r="E46" s="116"/>
      <c r="F46" s="116"/>
      <c r="G46" s="116"/>
      <c r="H46" s="116"/>
    </row>
    <row r="47" spans="1:8" ht="41.4" x14ac:dyDescent="0.3">
      <c r="A47" s="65" t="s">
        <v>0</v>
      </c>
      <c r="B47" s="65" t="s">
        <v>97</v>
      </c>
      <c r="C47" s="65" t="s">
        <v>9</v>
      </c>
      <c r="D47" s="117" t="s">
        <v>2</v>
      </c>
      <c r="E47" s="117"/>
      <c r="F47" s="117"/>
      <c r="G47" s="65" t="s">
        <v>55</v>
      </c>
      <c r="H47" s="65" t="s">
        <v>98</v>
      </c>
    </row>
    <row r="48" spans="1:8" ht="27.6" x14ac:dyDescent="0.3">
      <c r="A48" s="66">
        <v>1</v>
      </c>
      <c r="B48" s="66" t="s">
        <v>146</v>
      </c>
      <c r="C48" s="66" t="s">
        <v>147</v>
      </c>
      <c r="D48" s="118" t="s">
        <v>6</v>
      </c>
      <c r="E48" s="118"/>
      <c r="F48" s="118"/>
      <c r="G48" s="66">
        <v>1</v>
      </c>
      <c r="H48" s="66" t="s">
        <v>101</v>
      </c>
    </row>
    <row r="49" spans="1:8" ht="27.6" x14ac:dyDescent="0.3">
      <c r="A49" s="66">
        <v>2</v>
      </c>
      <c r="B49" s="66" t="s">
        <v>148</v>
      </c>
      <c r="C49" s="66" t="s">
        <v>149</v>
      </c>
      <c r="D49" s="118" t="s">
        <v>6</v>
      </c>
      <c r="E49" s="118"/>
      <c r="F49" s="118"/>
      <c r="G49" s="66">
        <v>1</v>
      </c>
      <c r="H49" s="66" t="s">
        <v>101</v>
      </c>
    </row>
    <row r="50" spans="1:8" ht="69" x14ac:dyDescent="0.3">
      <c r="A50" s="66">
        <v>3</v>
      </c>
      <c r="B50" s="66" t="s">
        <v>150</v>
      </c>
      <c r="C50" s="66" t="s">
        <v>151</v>
      </c>
      <c r="D50" s="118" t="s">
        <v>6</v>
      </c>
      <c r="E50" s="118"/>
      <c r="F50" s="118"/>
      <c r="G50" s="66">
        <v>1</v>
      </c>
      <c r="H50" s="66" t="s">
        <v>106</v>
      </c>
    </row>
    <row r="51" spans="1:8" ht="41.4" x14ac:dyDescent="0.3">
      <c r="A51" s="66">
        <v>4</v>
      </c>
      <c r="B51" s="66" t="s">
        <v>152</v>
      </c>
      <c r="C51" s="66" t="s">
        <v>153</v>
      </c>
      <c r="D51" s="118" t="s">
        <v>6</v>
      </c>
      <c r="E51" s="118"/>
      <c r="F51" s="118"/>
      <c r="G51" s="66">
        <v>1</v>
      </c>
      <c r="H51" s="66" t="s">
        <v>106</v>
      </c>
    </row>
    <row r="52" spans="1:8" x14ac:dyDescent="0.3">
      <c r="A52" s="116" t="s">
        <v>13</v>
      </c>
      <c r="B52" s="116"/>
      <c r="C52" s="116"/>
      <c r="D52" s="116"/>
      <c r="E52" s="116"/>
      <c r="F52" s="116"/>
      <c r="G52" s="116"/>
      <c r="H52" s="116"/>
    </row>
    <row r="53" spans="1:8" ht="41.4" x14ac:dyDescent="0.3">
      <c r="A53" s="65" t="s">
        <v>0</v>
      </c>
      <c r="B53" s="65" t="s">
        <v>97</v>
      </c>
      <c r="C53" s="65" t="s">
        <v>9</v>
      </c>
      <c r="D53" s="117" t="s">
        <v>2</v>
      </c>
      <c r="E53" s="117"/>
      <c r="F53" s="117"/>
      <c r="G53" s="65" t="s">
        <v>55</v>
      </c>
      <c r="H53" s="65" t="s">
        <v>98</v>
      </c>
    </row>
    <row r="54" spans="1:8" ht="207" x14ac:dyDescent="0.3">
      <c r="A54" s="66">
        <v>1</v>
      </c>
      <c r="B54" s="66" t="s">
        <v>19</v>
      </c>
      <c r="C54" s="66" t="s">
        <v>154</v>
      </c>
      <c r="D54" s="118" t="s">
        <v>8</v>
      </c>
      <c r="E54" s="118"/>
      <c r="F54" s="118"/>
      <c r="G54" s="66">
        <v>1</v>
      </c>
      <c r="H54" s="66" t="s">
        <v>101</v>
      </c>
    </row>
    <row r="55" spans="1:8" ht="27.6" x14ac:dyDescent="0.3">
      <c r="A55" s="66">
        <v>2</v>
      </c>
      <c r="B55" s="66" t="s">
        <v>20</v>
      </c>
      <c r="C55" s="66" t="s">
        <v>155</v>
      </c>
      <c r="D55" s="118" t="s">
        <v>8</v>
      </c>
      <c r="E55" s="118"/>
      <c r="F55" s="118"/>
      <c r="G55" s="66">
        <v>1</v>
      </c>
      <c r="H55" s="66" t="s">
        <v>101</v>
      </c>
    </row>
    <row r="56" spans="1:8" ht="27.6" x14ac:dyDescent="0.3">
      <c r="A56" s="66">
        <v>3</v>
      </c>
      <c r="B56" s="66" t="s">
        <v>20</v>
      </c>
      <c r="C56" s="66" t="s">
        <v>156</v>
      </c>
      <c r="D56" s="118" t="s">
        <v>8</v>
      </c>
      <c r="E56" s="118"/>
      <c r="F56" s="118"/>
      <c r="G56" s="66">
        <v>1</v>
      </c>
      <c r="H56" s="66" t="s">
        <v>101</v>
      </c>
    </row>
  </sheetData>
  <mergeCells count="54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51:F51"/>
    <mergeCell ref="D35:F35"/>
    <mergeCell ref="D36:F36"/>
    <mergeCell ref="D37:F37"/>
    <mergeCell ref="A38:H38"/>
    <mergeCell ref="A39:C39"/>
    <mergeCell ref="D39:H39"/>
    <mergeCell ref="A46:H46"/>
    <mergeCell ref="D47:F47"/>
    <mergeCell ref="D48:F48"/>
    <mergeCell ref="D49:F49"/>
    <mergeCell ref="D50:F50"/>
    <mergeCell ref="A52:H52"/>
    <mergeCell ref="D53:F53"/>
    <mergeCell ref="D54:F54"/>
    <mergeCell ref="D55:F55"/>
    <mergeCell ref="D56:F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1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2026-03-26T11:42:16Z</dcterms:modified>
</cp:coreProperties>
</file>