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D5E3611-52FD-486D-A00E-881C31A11515}"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definedName>
    <definedName name="_xlnm._FilterDatabase" localSheetId="5" hidden="1">'Охрана труда'!$A$1:$H$5</definedName>
    <definedName name="_xlnm._FilterDatabase" localSheetId="4" hidden="1">'Рабочее место преподавателя'!$A$1:$H$8</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8" i="6"/>
  <c r="G54" i="6"/>
  <c r="G50" i="6"/>
  <c r="G57" i="6"/>
  <c r="G53" i="6"/>
  <c r="G49" i="6"/>
  <c r="G46" i="6"/>
  <c r="G42" i="6"/>
  <c r="G41" i="6"/>
  <c r="G40" i="6"/>
  <c r="G39" i="6"/>
  <c r="G38" i="6"/>
  <c r="G11" i="10"/>
  <c r="G7" i="10"/>
  <c r="G19" i="10"/>
  <c r="G21" i="10"/>
  <c r="G14" i="10"/>
  <c r="G2" i="10"/>
  <c r="G16" i="10"/>
  <c r="G5" i="10"/>
  <c r="G13" i="10"/>
  <c r="G9" i="10"/>
  <c r="G8" i="10"/>
  <c r="G4" i="10"/>
  <c r="G10" i="10"/>
  <c r="G3" i="10"/>
  <c r="G15" i="10"/>
  <c r="G12" i="10"/>
  <c r="G18" i="10"/>
  <c r="G17" i="10"/>
  <c r="G20" i="10"/>
  <c r="G2" i="11"/>
  <c r="G13" i="11"/>
  <c r="G4" i="11"/>
  <c r="G12" i="11"/>
  <c r="G3" i="11"/>
  <c r="G11" i="11"/>
  <c r="G5" i="11"/>
  <c r="G10" i="11"/>
  <c r="G6" i="11"/>
  <c r="G7" i="11"/>
  <c r="G8" i="11"/>
  <c r="G3" i="12"/>
  <c r="G6" i="12"/>
  <c r="G8" i="12"/>
  <c r="G7" i="12"/>
  <c r="G2" i="12"/>
  <c r="G4" i="12"/>
  <c r="G3" i="13"/>
  <c r="G5" i="13"/>
  <c r="G4" i="13"/>
  <c r="C9" i="14"/>
  <c r="J1" i="8"/>
  <c r="G37" i="6"/>
  <c r="G6" i="10" l="1"/>
  <c r="G9" i="11"/>
  <c r="G5" i="12"/>
  <c r="G2" i="13"/>
  <c r="G70" i="6"/>
  <c r="G68" i="6" l="1"/>
</calcChain>
</file>

<file path=xl/sharedStrings.xml><?xml version="1.0" encoding="utf-8"?>
<sst xmlns="http://schemas.openxmlformats.org/spreadsheetml/2006/main" count="769" uniqueCount="186">
  <si>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</si>
  <si>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</si>
  <si>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</si>
  <si>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</si>
  <si>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</si>
  <si>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</si>
  <si>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</si>
  <si>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</si>
  <si>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</si>
  <si>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</si>
  <si>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</si>
  <si>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</si>
  <si>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</si>
  <si>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</si>
  <si>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</si>
  <si>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</si>
  <si>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</si>
  <si>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</si>
  <si>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</si>
  <si>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</si>
  <si>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</si>
  <si>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</si>
  <si>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</si>
  <si>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</si>
  <si>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</si>
  <si>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</si>
  <si>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</si>
  <si>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</si>
  <si>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</si>
  <si>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</si>
  <si>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</si>
  <si>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</si>
  <si>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</si>
  <si>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</si>
  <si>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</si>
  <si>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</si>
  <si>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</si>
  <si>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</si>
  <si>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</si>
  <si>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</si>
  <si>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</si>
  <si>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</si>
  <si>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</si>
  <si>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</si>
  <si>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</si>
  <si>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</si>
  <si>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</si>
  <si>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</si>
  <si>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</si>
  <si>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</si>
  <si>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</si>
  <si>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</si>
  <si>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</si>
  <si>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</si>
  <si>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</si>
  <si>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</si>
  <si>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</si>
  <si>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</si>
  <si>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</si>
  <si>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</si>
  <si>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</si>
  <si>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</si>
  <si>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</si>
  <si>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</si>
  <si>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</si>
  <si>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</si>
  <si>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</si>
  <si>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</si>
  <si>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</si>
  <si>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</si>
  <si>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</si>
  <si>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</si>
  <si>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</si>
  <si>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</si>
  <si>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</si>
  <si>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</si>
  <si>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</si>
  <si>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Индустрия робототехники</t>
  </si>
  <si>
    <t>Московская область</t>
  </si>
  <si>
    <t>ГАПОУ Московской области «Губернский колледж»</t>
  </si>
  <si>
    <t>Учебно-производственный участок электроники</t>
  </si>
  <si>
    <t>08.01.31 Электромонтажник электрических сетей и электрооборудования
11.02.17 Разработка электронных устройств и систем
15.02.18 Техническая эксплуатация и обслуживание роботизированного производства (по отраслям)</t>
  </si>
  <si>
    <t>Ремонт электроники</t>
  </si>
  <si>
    <t>Инфраструктурный лист для оснащения образовательно-производственного центра (кластера)</t>
  </si>
  <si>
    <t>в сфере Индустрия робототехники, Московская область</t>
  </si>
  <si>
    <t>Основная информация об образовательно-производственном центре (кластере):</t>
  </si>
  <si>
    <t>Базовая образовательная организация кластера: ГАПОУ Московской области «Губернский колледж»</t>
  </si>
  <si>
    <t xml:space="preserve">Адрес базовой образовательной организации: </t>
  </si>
  <si>
    <t>Протвино Лесной бульвар Дом: 21</t>
  </si>
  <si>
    <t>Адрес размещения зоны по виду работ:</t>
  </si>
  <si>
    <t>Площадь зоны: 160 кв.м.</t>
  </si>
  <si>
    <t>Освещение: 400</t>
  </si>
  <si>
    <t>Интернет: Подключение к Беспроводной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</si>
  <si>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</si>
  <si>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</si>
  <si>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керамическая плитка</t>
  </si>
  <si>
    <t>Подведение/ отведение ГХВС: Не требуется</t>
  </si>
  <si>
    <t>Подведение сжатого воздуха: Не требуется</t>
  </si>
  <si>
    <t>Наименование</t>
  </si>
  <si>
    <t>Источник финансирования</t>
  </si>
  <si>
    <t>Интерактивная панель</t>
  </si>
  <si>
    <t>"Диагональ не менее 75 дюймов
USB наличие
Число одновременных касаний не менее 15
Яркость, кд/м² не менее 250
Технология инфракрасная".</t>
  </si>
  <si>
    <t>ФБ</t>
  </si>
  <si>
    <t>Шкаф для комплектующих</t>
  </si>
  <si>
    <t>"Кол-во ящиков не менее 14 шт.
Вес не менее 50 кг
Ширина не менее 780 мм
Глубина не менее 550 мм
Высота не менее 2000 мм".</t>
  </si>
  <si>
    <t>Стол ученический двухместный</t>
  </si>
  <si>
    <t>Материал ЛДСП,материал каркаса металл,тип металлокаркаса О-образный (серый), ширина не менее 1400, глубина не менее 600мм, высота не менее 750 мм.</t>
  </si>
  <si>
    <t>Материал каркаса металл, пластиковое сиденье и спинка (синего цвета), регулировка по группе роста.</t>
  </si>
  <si>
    <t>Мультиметр цифровой</t>
  </si>
  <si>
    <t>"Используется для измерения постоянного и переменного тока
Функция прозвонки наличие".</t>
  </si>
  <si>
    <t>Паяльная станция с цифровым управлением</t>
  </si>
  <si>
    <t>"Мощность паяльника не менее 50 Вт
Вес не менее 250 гр
Наличие съемных наконечников ".</t>
  </si>
  <si>
    <t>Бокс</t>
  </si>
  <si>
    <t>Кол-во ячеек не менее 12.</t>
  </si>
  <si>
    <t>Кассетницы</t>
  </si>
  <si>
    <t>"Общее количество ячеек не менее 32 шт
Материал: полистирол (PS)
Максимальная нагрузка: не менее 30 кг
Исполнение: Общепромышленное".</t>
  </si>
  <si>
    <t>Демонтажная паяльная станция</t>
  </si>
  <si>
    <t>"Мощность не менее 80 Вт
Тип нагревателя индукционный
температура нагрева не менее 350 °C ".</t>
  </si>
  <si>
    <t>Источник Питания Лабораторный (1; 0 В ... 60 В; 0 А ... 10 А ) Б5-95</t>
  </si>
  <si>
    <t>"Кол-во каналов не менее 1
Материал корпуса металл
Выходная мощность не менее 600 Вт
Встроенная защита от перегрузок источника питания".</t>
  </si>
  <si>
    <t>Источник Питания Лабораторный (1; 0 В … 30 В; 0 А … 10 А) Б5-71/1</t>
  </si>
  <si>
    <t>"Кол-во каналов не менее 1
Выходная мощность не менее 200 Вт
Вес не менее 1,5 кг"</t>
  </si>
  <si>
    <t>осциллограф цифровой запоминающий</t>
  </si>
  <si>
    <t>"Тип: цифровой
Число каналов не менее 2
АЦП (бит) не менее 8
USB наличие
Дисплей наличие
Масса не более 5 кг"</t>
  </si>
  <si>
    <t>Инструментальная тележка</t>
  </si>
  <si>
    <t>"Материал корпуса металл
Кол-во ящиков не менее 3 шт.
Прорезиненные колеса не менее 4 шт.".</t>
  </si>
  <si>
    <t>Стереомикроскоп</t>
  </si>
  <si>
    <t>"Объективы 2х, 4х, 6х
Тип стереомикроскоп
Оснащается блокирующим устройством".</t>
  </si>
  <si>
    <t>Автоматическая система разделки двух кабелей (отрезание + зачистка)</t>
  </si>
  <si>
    <t>"Длина снятия изоляции, мм не менее 20
Вес не более 50 кг
Производительность для провода длиной 100 мм не менее 130 шт./мин
Напряжение 220 В".</t>
  </si>
  <si>
    <t>Паяльная станция с автоподачей припоя</t>
  </si>
  <si>
    <t>"Мощность не менее 60 Вт
Вид аналоговая
температура нагрева не менее 350 °C 
Вес не менее 2 кг".</t>
  </si>
  <si>
    <t>Электронный микроскоп-камера для пайки</t>
  </si>
  <si>
    <t>"Тип: цифровой
Материал оптики: оптическое стекло
Камера не менее 2 Мп
Вес не более 7 кг
Подсветка светодиодная".</t>
  </si>
  <si>
    <t>БР</t>
  </si>
  <si>
    <t>Термоимпульсная система</t>
  </si>
  <si>
    <t>"Регулировка подводимой к инструменту мощности в пределах не менее от 5% до 100%
Регулировка времени нагрева наличие
Потребляемая мощность не менее 80 Вт
Вес не более 5 кг".</t>
  </si>
  <si>
    <t>Инфракрасная паяльная станция</t>
  </si>
  <si>
    <t>"Мощность не менее 1000 Вт
Максимальная температура нагрева не менее 300 °C
Площадь нагрева не менее 100х100 мм
Наличие дисплея
Вес не менее 5 кг
Производительность нагнеталя воздуха не менее 100 л/мин.".</t>
  </si>
  <si>
    <t>Комбинированная паяльная станция</t>
  </si>
  <si>
    <t>"Мощность паяльника не менее 50 Вт
Термофен наличие
Потребляемая мощность не более 600 Вт
Наличие ручки регулировки температуры".</t>
  </si>
  <si>
    <t>Рабочее место учащегося</t>
  </si>
  <si>
    <t xml:space="preserve">Количество рабочих мест: </t>
  </si>
  <si>
    <t>Ремонтный центр</t>
  </si>
  <si>
    <t>"Потребляемая мощность не менее 4000 Вт
Защита от перегрева наличие
Мощность нагревателя не менее 1000 Вт
Дисплей наличие
Вес не менее 30 кг
Тип преднагревателя инфракрасный
Держатели для плат наличие"
Габариты, мм не менее 500х500х400 мм</t>
  </si>
  <si>
    <t>шт. (на 1 раб. место)</t>
  </si>
  <si>
    <t>Рабочий стол электронщика</t>
  </si>
  <si>
    <t>"Применяется для работы с электроникой и ремонта техники
Вес не менее 60 кг
Длина не менее 1200 мм
Перфорированный экран наличие".</t>
  </si>
  <si>
    <t>Осциллограф-мультиметр</t>
  </si>
  <si>
    <t>Настольная квадратная лупа с подсветкой</t>
  </si>
  <si>
    <t>Крепление:струбцина
Вес не менее 3 кг
Подсветка наличие.</t>
  </si>
  <si>
    <t>Лабораторный стенд  "Физические основы электроники"</t>
  </si>
  <si>
    <t>"исполнение стендовое ручное с осциллографом.
Габариты не менее 900х1000х550 мм
Состав:
1. Модули: питания; функциональный генератор; мультиметров; миллиамперметры; оптоэлектронные приборы; диоды; транзисторы; тиристоры; операционный усилитель; логические элементы и триггеры.
2. Двухканальный осциллограф.
3. Лабораторный стол.
4. Комплект силовых кабелей и соединительных проводов."</t>
  </si>
  <si>
    <t>Лабораторный стенд "Преобразовательная техника"</t>
  </si>
  <si>
    <t>"Исполнение стендовое компьютерное с осциллографом.
Габариты, мм не менее 1800х1200х500 мм".</t>
  </si>
  <si>
    <t>Лабораторный стенд "Промышленная электроника"</t>
  </si>
  <si>
    <t>Сетевая версия.</t>
  </si>
  <si>
    <t>Ультразвуковая ванна</t>
  </si>
  <si>
    <t>"Емкость не менее 1 л
Таймер наличие
Мощность не менее 80 Вт"
1.3 л.</t>
  </si>
  <si>
    <t>Генератор сигналов</t>
  </si>
  <si>
    <t>"Число каналов не менее 2
АЦП (бит) не менее 8
Виды модуляции AM,ЧМ,ФМ
USB наличие
Дисплей наличие
Масса не более 5 кг"</t>
  </si>
  <si>
    <t>Компьютерный стол</t>
  </si>
  <si>
    <t>Материал ЛДСП, материал каркаса металл, тип металлокаркаса О-образный (серый), ширина не менее 2000, глубина не менее 600мм, высота не менее 750 мм.</t>
  </si>
  <si>
    <t>Компьютерное кресло</t>
  </si>
  <si>
    <t>Цвет обивки черный, наличие регулировки по высоте, кол-во колес не менее 4 шт.</t>
  </si>
  <si>
    <t>Автоматизированное рабочее место</t>
  </si>
  <si>
    <t>"Кол-во ядер не менее 6
Частота процессора не менее 2 ГГц
Оперативная память не менее 16 ГБ
Видеокарта дискретная
Объем видеопамяти не менее 6 ГБ 
SSD не менее 512 ГБ
Клавиатура, мышь наличие
Диагональ монитора не менее 23 дюйма
Разрешение не менее 1920х1080 пикс.
Матрица IPS".</t>
  </si>
  <si>
    <t>Программное обеспечение для офисной работы</t>
  </si>
  <si>
    <t>Программное обеспечение, способное работать с файлами xls, doc, ppt, ppt 1 лицензия на 1 рабочее место, бессрочно.</t>
  </si>
  <si>
    <t>Программное обеспечение для работы с документами</t>
  </si>
  <si>
    <t>Программное обеспечение, способное открывать файлы pdf, 1 лицензия на 1 рабочее место, бессрочно.</t>
  </si>
  <si>
    <t>"Тип печати лазерная
Цветная печать наличие
Формат А3
Скорость печати не менее 20 стр/мин
Разрешение печати не мене 1200 х 1200 dpi".</t>
  </si>
  <si>
    <t>ИБП</t>
  </si>
  <si>
    <t>Полная мощность: не менее 700 Вольт-ампер
Тип: Линейно-интерактивный (line interactive) 
Количество выходных разъемов питания с батарейной поддержкой: не менее 2
Тип используемых батарей: Свинцово-кислотные герметичные необслуживаемые 
Номинальная мощность.</t>
  </si>
  <si>
    <t>Для оказания неотложной медицинской помощи в производственных условиях</t>
  </si>
  <si>
    <t>РБ</t>
  </si>
  <si>
    <t>Тип порошковый</t>
  </si>
  <si>
    <t>Жидкость на основе изопропилового спирта для дезинфекции поверхностей</t>
  </si>
  <si>
    <t>"Тип напольный
Мощность нагрева не менее 400 Вт
Тип охлаждения компрессорный
Тип крана нажимной"</t>
  </si>
  <si>
    <t>Базовая часть</t>
  </si>
  <si>
    <t>Кассетница</t>
  </si>
  <si>
    <t>Осциллограф цифровой запоминающий</t>
  </si>
  <si>
    <t>Лабораторный стенд «Преобразовательная техника»</t>
  </si>
  <si>
    <t>Лабораторный стенд «Промышленная электроника»</t>
  </si>
  <si>
    <t>Лабораторный стенд «Физические основы электроники»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</si>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</sst>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2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4" fillId="0" borderId="16"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5"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28" fillId="0" borderId="7" xfId="5" applyBorder="1" applyAlignment="1">
      <alignment horizontal="left" vertical="center" wrapText="1"/>
    </xf>
    <xf numFmtId="0" fontId="27" fillId="0" borderId="3" xfId="0" applyFont="1" applyBorder="1" applyAlignment="1">
      <alignment horizontal="center" vertical="center" wrapText="1"/>
    </xf>
    <xf numFmtId="0" fontId="0" fillId="0" borderId="7" xfId="0" applyBorder="1" applyAlignment="1">
      <alignment horizontal="left" vertical="center" wrapText="1"/>
    </xf>
    <xf numFmtId="0" fontId="31" fillId="11" borderId="19" xfId="0" applyFont="1" applyFill="1" applyBorder="1" applyAlignment="1">
      <alignment horizontal="left" vertical="justify" wrapText="1"/>
    </xf>
    <xf numFmtId="0" fontId="19"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left" vertical="center"/>
    </xf>
    <xf numFmtId="0" fontId="22"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6"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8" xfId="0" applyFont="1" applyBorder="1" applyAlignment="1">
      <alignment horizontal="left" vertical="center" wrapText="1"/>
    </xf>
    <xf numFmtId="0" fontId="13" fillId="0" borderId="21" xfId="0" applyFont="1" applyBorder="1" applyAlignment="1">
      <alignment horizontal="left" vertical="center" wrapText="1"/>
    </xf>
    <xf numFmtId="0" fontId="22" fillId="0" borderId="13" xfId="0" applyFont="1" applyBorder="1" applyAlignment="1">
      <alignment horizontal="left" vertical="center" wrapText="1"/>
    </xf>
    <xf numFmtId="0" fontId="14" fillId="5" borderId="21"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1" fillId="4" borderId="1" xfId="0" applyFont="1" applyFill="1" applyBorder="1" applyAlignment="1">
      <alignment horizontal="center" vertical="center"/>
    </xf>
    <xf numFmtId="0" fontId="12" fillId="0" borderId="19" xfId="0" applyFont="1" applyBorder="1" applyAlignment="1">
      <alignment horizontal="center" vertical="justify" wrapText="1"/>
    </xf>
    <xf numFmtId="0" fontId="19" fillId="12" borderId="19" xfId="0" applyFont="1" applyFill="1" applyBorder="1" applyAlignment="1">
      <alignment horizontal="center" vertical="justify" wrapText="1"/>
    </xf>
    <xf numFmtId="0" fontId="19" fillId="0" borderId="19" xfId="0" applyFont="1" applyBorder="1" applyAlignment="1">
      <alignment horizontal="center" vertical="justify" wrapText="1"/>
    </xf>
    <xf numFmtId="0" fontId="12" fillId="12" borderId="19"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31" fillId="11" borderId="19" xfId="0" applyFont="1" applyFill="1" applyBorder="1" applyAlignment="1">
      <alignment horizontal="left" vertical="justify" wrapText="1"/>
    </xf>
    <xf numFmtId="0" fontId="29" fillId="10" borderId="17"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25" fillId="5" borderId="19" xfId="0" applyFont="1" applyFill="1" applyBorder="1" applyAlignment="1">
      <alignment vertical="center" wrapText="1"/>
    </xf>
    <xf numFmtId="0" fontId="19" fillId="5" borderId="19" xfId="0" applyFont="1" applyFill="1" applyBorder="1" applyAlignment="1">
      <alignment vertical="center" wrapText="1"/>
    </xf>
    <xf numFmtId="0" fontId="19" fillId="0" borderId="20" xfId="0" applyFont="1" applyBorder="1" applyAlignment="1">
      <alignment horizontal="left"/>
    </xf>
    <xf numFmtId="0" fontId="32"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4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6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7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28" t="s">
        <v>185</v>
      </c>
      <c r="B1" s="128"/>
      <c r="C1" s="128"/>
      <c r="D1" s="128"/>
      <c r="E1" s="128"/>
      <c r="F1" s="128"/>
      <c r="G1" s="128"/>
    </row>
    <row r="2" spans="1:7" ht="21" x14ac:dyDescent="0.3">
      <c r="A2" s="20" t="s">
        <v>44</v>
      </c>
      <c r="B2" s="19" t="s">
        <v>45</v>
      </c>
      <c r="C2" s="98" t="s">
        <v>82</v>
      </c>
      <c r="D2" s="98"/>
      <c r="E2" s="98"/>
      <c r="F2" s="98"/>
      <c r="G2" s="98"/>
    </row>
    <row r="3" spans="1:7" ht="18" x14ac:dyDescent="0.35">
      <c r="A3" s="99" t="s">
        <v>46</v>
      </c>
      <c r="B3" s="100"/>
      <c r="C3" s="101">
        <f>D35+D44+D48+D52+D56</f>
        <v>12</v>
      </c>
      <c r="D3" s="101"/>
      <c r="E3" s="101"/>
      <c r="F3" s="101"/>
      <c r="G3" s="101"/>
    </row>
    <row r="4" spans="1:7" ht="50.25" customHeight="1" x14ac:dyDescent="0.3">
      <c r="A4" s="102" t="s">
        <v>47</v>
      </c>
      <c r="B4" s="103"/>
      <c r="C4" s="104" t="s">
        <v>81</v>
      </c>
      <c r="D4" s="104"/>
      <c r="E4" s="104"/>
      <c r="F4" s="104"/>
      <c r="G4" s="104"/>
    </row>
    <row r="5" spans="1:7" ht="14.4" x14ac:dyDescent="0.3">
      <c r="A5" s="96" t="s">
        <v>12</v>
      </c>
      <c r="B5" s="97"/>
      <c r="C5" s="97"/>
      <c r="D5" s="97"/>
      <c r="E5" s="97"/>
      <c r="F5" s="97"/>
      <c r="G5" s="97"/>
    </row>
    <row r="6" spans="1:7" ht="14.4" x14ac:dyDescent="0.3">
      <c r="A6" s="94" t="s">
        <v>48</v>
      </c>
      <c r="B6" s="95"/>
      <c r="C6" s="95"/>
      <c r="D6" s="95"/>
      <c r="E6" s="95"/>
      <c r="F6" s="95"/>
      <c r="G6" s="95"/>
    </row>
    <row r="7" spans="1:7" ht="14.4" x14ac:dyDescent="0.3">
      <c r="A7" s="94" t="s">
        <v>49</v>
      </c>
      <c r="B7" s="95"/>
      <c r="C7" s="95"/>
      <c r="D7" s="95"/>
      <c r="E7" s="95"/>
      <c r="F7" s="95"/>
      <c r="G7" s="95"/>
    </row>
    <row r="8" spans="1:7" ht="14.4" x14ac:dyDescent="0.3">
      <c r="A8" s="94" t="s">
        <v>50</v>
      </c>
      <c r="B8" s="95"/>
      <c r="C8" s="95"/>
      <c r="D8" s="95"/>
      <c r="E8" s="95"/>
      <c r="F8" s="95"/>
      <c r="G8" s="95"/>
    </row>
    <row r="9" spans="1:7" ht="14.4" x14ac:dyDescent="0.3">
      <c r="A9" s="94" t="s">
        <v>51</v>
      </c>
      <c r="B9" s="95"/>
      <c r="C9" s="95"/>
      <c r="D9" s="95"/>
      <c r="E9" s="95"/>
      <c r="F9" s="95"/>
      <c r="G9" s="95"/>
    </row>
    <row r="10" spans="1:7" ht="14.4" x14ac:dyDescent="0.3">
      <c r="A10" s="94" t="s">
        <v>52</v>
      </c>
      <c r="B10" s="95"/>
      <c r="C10" s="95"/>
      <c r="D10" s="95"/>
      <c r="E10" s="95"/>
      <c r="F10" s="95"/>
      <c r="G10" s="95"/>
    </row>
    <row r="11" spans="1:7" ht="14.4" x14ac:dyDescent="0.3">
      <c r="A11" s="94" t="s">
        <v>53</v>
      </c>
      <c r="B11" s="95"/>
      <c r="C11" s="95"/>
      <c r="D11" s="95"/>
      <c r="E11" s="95"/>
      <c r="F11" s="95"/>
      <c r="G11" s="95"/>
    </row>
    <row r="12" spans="1:7" ht="14.4" x14ac:dyDescent="0.3">
      <c r="A12" s="94" t="s">
        <v>54</v>
      </c>
      <c r="B12" s="95"/>
      <c r="C12" s="95"/>
      <c r="D12" s="95"/>
      <c r="E12" s="95"/>
      <c r="F12" s="95"/>
      <c r="G12" s="95"/>
    </row>
    <row r="13" spans="1:7" ht="14.4" x14ac:dyDescent="0.3">
      <c r="A13" s="109" t="s">
        <v>18</v>
      </c>
      <c r="B13" s="110"/>
      <c r="C13" s="110"/>
      <c r="D13" s="110"/>
      <c r="E13" s="110"/>
      <c r="F13" s="110"/>
      <c r="G13" s="110"/>
    </row>
    <row r="14" spans="1:7" ht="17.399999999999999" x14ac:dyDescent="0.3">
      <c r="A14" s="111" t="s">
        <v>11</v>
      </c>
      <c r="B14" s="112"/>
      <c r="C14" s="112"/>
      <c r="D14" s="112"/>
      <c r="E14" s="108"/>
      <c r="F14" s="108"/>
      <c r="G14" s="112"/>
    </row>
    <row r="15" spans="1:7" s="28" customFormat="1" ht="46.8" x14ac:dyDescent="0.3">
      <c r="A15" s="26" t="s">
        <v>0</v>
      </c>
      <c r="B15" s="26" t="s">
        <v>1</v>
      </c>
      <c r="C15" s="24" t="s">
        <v>9</v>
      </c>
      <c r="D15" s="24" t="s">
        <v>2</v>
      </c>
      <c r="E15" s="33"/>
      <c r="F15" s="34"/>
      <c r="G15" s="29" t="s">
        <v>55</v>
      </c>
    </row>
    <row r="16" spans="1:7" s="28" customFormat="1" ht="31.2" x14ac:dyDescent="0.3">
      <c r="A16" s="47">
        <v>1</v>
      </c>
      <c r="B16" s="84" t="s">
        <v>128</v>
      </c>
      <c r="C16" s="21" t="s">
        <v>15</v>
      </c>
      <c r="D16" s="9" t="s">
        <v>10</v>
      </c>
      <c r="E16" s="35"/>
      <c r="F16" s="36"/>
      <c r="G16" s="18">
        <v>1</v>
      </c>
    </row>
    <row r="17" spans="1:7" s="28" customFormat="1" ht="31.2" x14ac:dyDescent="0.3">
      <c r="A17" s="47">
        <v>2</v>
      </c>
      <c r="B17" s="86" t="s">
        <v>112</v>
      </c>
      <c r="C17" s="46" t="s">
        <v>15</v>
      </c>
      <c r="D17" s="25" t="s">
        <v>10</v>
      </c>
      <c r="E17" s="35"/>
      <c r="F17" s="36"/>
      <c r="G17" s="30">
        <v>1</v>
      </c>
    </row>
    <row r="18" spans="1:7" ht="31.2" x14ac:dyDescent="0.3">
      <c r="A18" s="47">
        <v>3</v>
      </c>
      <c r="B18" s="83" t="s">
        <v>116</v>
      </c>
      <c r="C18" s="46" t="s">
        <v>15</v>
      </c>
      <c r="D18" s="9" t="s">
        <v>10</v>
      </c>
      <c r="E18" s="35"/>
      <c r="F18" s="36"/>
      <c r="G18" s="30">
        <v>1</v>
      </c>
    </row>
    <row r="19" spans="1:7" ht="31.2" x14ac:dyDescent="0.3">
      <c r="A19" s="47">
        <v>4</v>
      </c>
      <c r="B19" s="83" t="s">
        <v>124</v>
      </c>
      <c r="C19" s="46" t="s">
        <v>15</v>
      </c>
      <c r="D19" s="9" t="s">
        <v>10</v>
      </c>
      <c r="E19" s="35"/>
      <c r="F19" s="36"/>
      <c r="G19" s="30">
        <v>1</v>
      </c>
    </row>
    <row r="20" spans="1:7" ht="31.2" x14ac:dyDescent="0.3">
      <c r="A20" s="47">
        <v>5</v>
      </c>
      <c r="B20" s="85" t="s">
        <v>39</v>
      </c>
      <c r="C20" s="46" t="s">
        <v>15</v>
      </c>
      <c r="D20" s="9" t="s">
        <v>5</v>
      </c>
      <c r="E20" s="35"/>
      <c r="F20" s="36"/>
      <c r="G20" s="30">
        <v>1</v>
      </c>
    </row>
    <row r="21" spans="1:7" ht="31.2" x14ac:dyDescent="0.3">
      <c r="A21" s="47">
        <v>6</v>
      </c>
      <c r="B21" s="83" t="s">
        <v>137</v>
      </c>
      <c r="C21" s="46" t="s">
        <v>15</v>
      </c>
      <c r="D21" s="9" t="s">
        <v>10</v>
      </c>
      <c r="E21" s="35"/>
      <c r="F21" s="36"/>
      <c r="G21" s="30">
        <v>1</v>
      </c>
    </row>
    <row r="22" spans="1:7" ht="31.2" x14ac:dyDescent="0.3">
      <c r="A22" s="47">
        <v>7</v>
      </c>
      <c r="B22" s="83" t="s">
        <v>118</v>
      </c>
      <c r="C22" s="46" t="s">
        <v>15</v>
      </c>
      <c r="D22" s="9" t="s">
        <v>10</v>
      </c>
      <c r="E22" s="35"/>
      <c r="F22" s="36"/>
      <c r="G22" s="30">
        <v>1</v>
      </c>
    </row>
    <row r="23" spans="1:7" ht="31.2" x14ac:dyDescent="0.3">
      <c r="A23" s="47">
        <v>8</v>
      </c>
      <c r="B23" s="83" t="s">
        <v>120</v>
      </c>
      <c r="C23" s="46" t="s">
        <v>15</v>
      </c>
      <c r="D23" s="9" t="s">
        <v>10</v>
      </c>
      <c r="E23" s="35"/>
      <c r="F23" s="36"/>
      <c r="G23" s="30">
        <v>1</v>
      </c>
    </row>
    <row r="24" spans="1:7" ht="31.2" x14ac:dyDescent="0.3">
      <c r="A24" s="47">
        <v>9</v>
      </c>
      <c r="B24" s="83" t="s">
        <v>180</v>
      </c>
      <c r="C24" s="46" t="s">
        <v>15</v>
      </c>
      <c r="D24" s="9" t="s">
        <v>10</v>
      </c>
      <c r="E24" s="35"/>
      <c r="F24" s="36"/>
      <c r="G24" s="30">
        <v>1</v>
      </c>
    </row>
    <row r="25" spans="1:7" ht="31.2" x14ac:dyDescent="0.3">
      <c r="A25" s="47">
        <v>10</v>
      </c>
      <c r="B25" s="83" t="s">
        <v>139</v>
      </c>
      <c r="C25" s="46" t="s">
        <v>15</v>
      </c>
      <c r="D25" s="9" t="s">
        <v>10</v>
      </c>
      <c r="E25" s="35"/>
      <c r="F25" s="36"/>
      <c r="G25" s="30">
        <v>1</v>
      </c>
    </row>
    <row r="26" spans="1:7" ht="31.2" x14ac:dyDescent="0.3">
      <c r="A26" s="47">
        <v>11</v>
      </c>
      <c r="B26" s="83" t="s">
        <v>108</v>
      </c>
      <c r="C26" s="46" t="s">
        <v>15</v>
      </c>
      <c r="D26" s="9" t="s">
        <v>10</v>
      </c>
      <c r="E26" s="35"/>
      <c r="F26" s="36"/>
      <c r="G26" s="30">
        <v>1</v>
      </c>
    </row>
    <row r="27" spans="1:7" ht="31.2" x14ac:dyDescent="0.3">
      <c r="A27" s="47">
        <v>12</v>
      </c>
      <c r="B27" s="87" t="s">
        <v>27</v>
      </c>
      <c r="C27" s="46" t="s">
        <v>15</v>
      </c>
      <c r="D27" s="9" t="s">
        <v>5</v>
      </c>
      <c r="E27" s="35"/>
      <c r="F27" s="36"/>
      <c r="G27" s="30">
        <v>1</v>
      </c>
    </row>
    <row r="28" spans="1:7" ht="31.2" x14ac:dyDescent="0.3">
      <c r="A28" s="47">
        <v>13</v>
      </c>
      <c r="B28" s="83" t="s">
        <v>181</v>
      </c>
      <c r="C28" s="46" t="s">
        <v>15</v>
      </c>
      <c r="D28" s="9" t="s">
        <v>10</v>
      </c>
      <c r="E28" s="35"/>
      <c r="F28" s="36"/>
      <c r="G28" s="30">
        <v>1</v>
      </c>
    </row>
    <row r="29" spans="1:7" ht="31.2" x14ac:dyDescent="0.3">
      <c r="A29" s="47">
        <v>14</v>
      </c>
      <c r="B29" s="83" t="s">
        <v>130</v>
      </c>
      <c r="C29" s="46" t="s">
        <v>15</v>
      </c>
      <c r="D29" s="9" t="s">
        <v>10</v>
      </c>
      <c r="E29" s="35"/>
      <c r="F29" s="36"/>
      <c r="G29" s="30">
        <v>1</v>
      </c>
    </row>
    <row r="30" spans="1:7" ht="31.2" x14ac:dyDescent="0.3">
      <c r="A30" s="47">
        <v>15</v>
      </c>
      <c r="B30" s="83" t="s">
        <v>110</v>
      </c>
      <c r="C30" s="46" t="s">
        <v>15</v>
      </c>
      <c r="D30" s="9" t="s">
        <v>10</v>
      </c>
      <c r="E30" s="35"/>
      <c r="F30" s="36"/>
      <c r="G30" s="30">
        <v>1</v>
      </c>
    </row>
    <row r="31" spans="1:7" ht="31.2" x14ac:dyDescent="0.3">
      <c r="A31" s="47">
        <v>16</v>
      </c>
      <c r="B31" s="83" t="s">
        <v>126</v>
      </c>
      <c r="C31" s="46" t="s">
        <v>15</v>
      </c>
      <c r="D31" s="9" t="s">
        <v>10</v>
      </c>
      <c r="E31" s="35"/>
      <c r="F31" s="36"/>
      <c r="G31" s="30">
        <v>1</v>
      </c>
    </row>
    <row r="32" spans="1:7" ht="31.2" x14ac:dyDescent="0.3">
      <c r="A32" s="47">
        <v>17</v>
      </c>
      <c r="B32" s="83" t="s">
        <v>135</v>
      </c>
      <c r="C32" s="46" t="s">
        <v>15</v>
      </c>
      <c r="D32" s="9" t="s">
        <v>10</v>
      </c>
      <c r="E32" s="35"/>
      <c r="F32" s="36"/>
      <c r="G32" s="30">
        <v>1</v>
      </c>
    </row>
    <row r="33" spans="1:7" ht="31.2" x14ac:dyDescent="0.3">
      <c r="A33" s="47">
        <v>18</v>
      </c>
      <c r="B33" s="83" t="s">
        <v>132</v>
      </c>
      <c r="C33" s="46" t="s">
        <v>15</v>
      </c>
      <c r="D33" s="9" t="s">
        <v>10</v>
      </c>
      <c r="E33" s="35"/>
      <c r="F33" s="36"/>
      <c r="G33" s="30">
        <v>1</v>
      </c>
    </row>
    <row r="34" spans="1:7" ht="17.399999999999999" x14ac:dyDescent="0.3">
      <c r="A34" s="91" t="s">
        <v>70</v>
      </c>
      <c r="B34" s="92"/>
      <c r="C34" s="92"/>
      <c r="D34" s="93">
        <v>1</v>
      </c>
      <c r="E34" s="93"/>
      <c r="F34" s="93"/>
      <c r="G34" s="93"/>
    </row>
    <row r="35" spans="1:7" x14ac:dyDescent="0.3">
      <c r="A35" s="88" t="s">
        <v>16</v>
      </c>
      <c r="B35" s="89"/>
      <c r="C35" s="89"/>
      <c r="D35" s="90">
        <v>5</v>
      </c>
      <c r="E35" s="90"/>
      <c r="F35" s="90"/>
      <c r="G35" s="90"/>
    </row>
    <row r="36" spans="1:7" s="28" customFormat="1" ht="46.8" x14ac:dyDescent="0.3">
      <c r="A36" s="26" t="s">
        <v>0</v>
      </c>
      <c r="B36" s="26" t="s">
        <v>1</v>
      </c>
      <c r="C36" s="26" t="s">
        <v>9</v>
      </c>
      <c r="D36" s="26" t="s">
        <v>2</v>
      </c>
      <c r="E36" s="26" t="s">
        <v>56</v>
      </c>
      <c r="F36" s="26" t="s">
        <v>57</v>
      </c>
      <c r="G36" s="26" t="s">
        <v>55</v>
      </c>
    </row>
    <row r="37" spans="1:7" s="28" customFormat="1" ht="31.2" x14ac:dyDescent="0.3">
      <c r="A37" s="47">
        <v>1</v>
      </c>
      <c r="B37" s="7" t="s">
        <v>23</v>
      </c>
      <c r="C37" s="8" t="s">
        <v>15</v>
      </c>
      <c r="D37" s="9" t="s">
        <v>6</v>
      </c>
      <c r="E37" s="31">
        <v>1</v>
      </c>
      <c r="F37" s="31" t="s">
        <v>58</v>
      </c>
      <c r="G37" s="31">
        <f>$D$35*E37/IF(F37="на 1 р.м.",1,IF(F37="на 2 р.м.",2,#VALUE!))</f>
        <v>5</v>
      </c>
    </row>
    <row r="38" spans="1:7" ht="31.2" x14ac:dyDescent="0.3">
      <c r="A38" s="47">
        <v>2</v>
      </c>
      <c r="B38" s="71" t="s">
        <v>159</v>
      </c>
      <c r="C38" s="8" t="s">
        <v>15</v>
      </c>
      <c r="D38" s="9" t="s">
        <v>10</v>
      </c>
      <c r="E38" s="31">
        <v>1</v>
      </c>
      <c r="F38" s="31" t="s">
        <v>58</v>
      </c>
      <c r="G38" s="31">
        <f t="shared" ref="G38:G42" si="0">$D$35*E38/IF(F38="на 1 р.м.",1,IF(F38="на 2 р.м.",2,#VALUE!))</f>
        <v>5</v>
      </c>
    </row>
    <row r="39" spans="1:7" ht="31.2" x14ac:dyDescent="0.3">
      <c r="A39" s="47">
        <v>3</v>
      </c>
      <c r="B39" s="71" t="s">
        <v>149</v>
      </c>
      <c r="C39" s="8" t="s">
        <v>15</v>
      </c>
      <c r="D39" s="9" t="s">
        <v>10</v>
      </c>
      <c r="E39" s="31">
        <v>1</v>
      </c>
      <c r="F39" s="31" t="s">
        <v>58</v>
      </c>
      <c r="G39" s="31">
        <f t="shared" si="0"/>
        <v>5</v>
      </c>
    </row>
    <row r="40" spans="1:7" ht="31.2" x14ac:dyDescent="0.3">
      <c r="A40" s="47">
        <v>4</v>
      </c>
      <c r="B40" s="71" t="s">
        <v>148</v>
      </c>
      <c r="C40" s="8" t="s">
        <v>15</v>
      </c>
      <c r="D40" s="9" t="s">
        <v>10</v>
      </c>
      <c r="E40" s="31">
        <v>1</v>
      </c>
      <c r="F40" s="31" t="s">
        <v>58</v>
      </c>
      <c r="G40" s="31">
        <f t="shared" si="0"/>
        <v>5</v>
      </c>
    </row>
    <row r="41" spans="1:7" ht="31.2" x14ac:dyDescent="0.3">
      <c r="A41" s="47">
        <v>5</v>
      </c>
      <c r="B41" s="71" t="s">
        <v>146</v>
      </c>
      <c r="C41" s="8" t="s">
        <v>15</v>
      </c>
      <c r="D41" s="9" t="s">
        <v>10</v>
      </c>
      <c r="E41" s="31">
        <v>1</v>
      </c>
      <c r="F41" s="31" t="s">
        <v>58</v>
      </c>
      <c r="G41" s="31">
        <f t="shared" si="0"/>
        <v>5</v>
      </c>
    </row>
    <row r="42" spans="1:7" ht="31.2" x14ac:dyDescent="0.3">
      <c r="A42" s="47">
        <v>6</v>
      </c>
      <c r="B42" s="71" t="s">
        <v>157</v>
      </c>
      <c r="C42" s="8" t="s">
        <v>15</v>
      </c>
      <c r="D42" s="9" t="s">
        <v>10</v>
      </c>
      <c r="E42" s="31">
        <v>1</v>
      </c>
      <c r="F42" s="31" t="s">
        <v>58</v>
      </c>
      <c r="G42" s="31">
        <f t="shared" si="0"/>
        <v>5</v>
      </c>
    </row>
    <row r="43" spans="1:7" ht="17.399999999999999" x14ac:dyDescent="0.3">
      <c r="A43" s="91" t="s">
        <v>70</v>
      </c>
      <c r="B43" s="92"/>
      <c r="C43" s="92"/>
      <c r="D43" s="93">
        <v>2</v>
      </c>
      <c r="E43" s="93"/>
      <c r="F43" s="93"/>
      <c r="G43" s="93"/>
    </row>
    <row r="44" spans="1:7" x14ac:dyDescent="0.3">
      <c r="A44" s="88" t="s">
        <v>16</v>
      </c>
      <c r="B44" s="89"/>
      <c r="C44" s="89"/>
      <c r="D44" s="90">
        <v>1</v>
      </c>
      <c r="E44" s="90"/>
      <c r="F44" s="90"/>
      <c r="G44" s="90"/>
    </row>
    <row r="45" spans="1:7" s="28" customFormat="1" ht="46.8" x14ac:dyDescent="0.3">
      <c r="A45" s="26" t="s">
        <v>0</v>
      </c>
      <c r="B45" s="26" t="s">
        <v>1</v>
      </c>
      <c r="C45" s="26" t="s">
        <v>9</v>
      </c>
      <c r="D45" s="26" t="s">
        <v>2</v>
      </c>
      <c r="E45" s="26" t="s">
        <v>56</v>
      </c>
      <c r="F45" s="26" t="s">
        <v>57</v>
      </c>
      <c r="G45" s="26" t="s">
        <v>55</v>
      </c>
    </row>
    <row r="46" spans="1:7" ht="31.2" x14ac:dyDescent="0.3">
      <c r="A46" s="47">
        <v>1</v>
      </c>
      <c r="B46" s="71" t="s">
        <v>143</v>
      </c>
      <c r="C46" s="13" t="s">
        <v>15</v>
      </c>
      <c r="D46" s="9" t="s">
        <v>10</v>
      </c>
      <c r="E46" s="31">
        <v>1</v>
      </c>
      <c r="F46" s="31" t="s">
        <v>58</v>
      </c>
      <c r="G46" s="31">
        <f t="shared" ref="G46" si="1">$D$44*E46/IF(F46="на 1 р.м.",1,IF(F46="на 2 р.м.",2,#VALUE!))</f>
        <v>1</v>
      </c>
    </row>
    <row r="47" spans="1:7" ht="17.399999999999999" x14ac:dyDescent="0.3">
      <c r="A47" s="91" t="s">
        <v>70</v>
      </c>
      <c r="B47" s="92"/>
      <c r="C47" s="92"/>
      <c r="D47" s="93">
        <v>3</v>
      </c>
      <c r="E47" s="93"/>
      <c r="F47" s="93"/>
      <c r="G47" s="93"/>
    </row>
    <row r="48" spans="1:7" x14ac:dyDescent="0.3">
      <c r="A48" s="88" t="s">
        <v>16</v>
      </c>
      <c r="B48" s="89"/>
      <c r="C48" s="89"/>
      <c r="D48" s="90">
        <v>2</v>
      </c>
      <c r="E48" s="90"/>
      <c r="F48" s="90"/>
      <c r="G48" s="90"/>
    </row>
    <row r="49" spans="1:7" ht="31.2" x14ac:dyDescent="0.3">
      <c r="A49" s="47">
        <v>1</v>
      </c>
      <c r="B49" s="71" t="s">
        <v>182</v>
      </c>
      <c r="C49" s="13" t="s">
        <v>15</v>
      </c>
      <c r="D49" s="9" t="s">
        <v>10</v>
      </c>
      <c r="E49" s="31">
        <v>1</v>
      </c>
      <c r="F49" s="31" t="s">
        <v>58</v>
      </c>
      <c r="G49" s="31">
        <f>$D$48*E49/IF(F49="на 1 р.м.",1,IF(F49="на 2 р.м.",2,#VALUE!))</f>
        <v>2</v>
      </c>
    </row>
    <row r="50" spans="1:7" s="28" customFormat="1" ht="31.2" x14ac:dyDescent="0.3">
      <c r="A50" s="47">
        <v>2</v>
      </c>
      <c r="B50" s="7" t="s">
        <v>23</v>
      </c>
      <c r="C50" s="8" t="s">
        <v>15</v>
      </c>
      <c r="D50" s="9" t="s">
        <v>6</v>
      </c>
      <c r="E50" s="31">
        <v>1</v>
      </c>
      <c r="F50" s="31" t="s">
        <v>58</v>
      </c>
      <c r="G50" s="31">
        <f>$D$48*E50/IF(F50="на 1 р.м.",1,IF(F50="на 2 р.м.",2,#VALUE!))</f>
        <v>2</v>
      </c>
    </row>
    <row r="51" spans="1:7" ht="17.399999999999999" x14ac:dyDescent="0.3">
      <c r="A51" s="91" t="s">
        <v>70</v>
      </c>
      <c r="B51" s="92"/>
      <c r="C51" s="92"/>
      <c r="D51" s="93">
        <v>4</v>
      </c>
      <c r="E51" s="93"/>
      <c r="F51" s="93"/>
      <c r="G51" s="93"/>
    </row>
    <row r="52" spans="1:7" x14ac:dyDescent="0.3">
      <c r="A52" s="88" t="s">
        <v>16</v>
      </c>
      <c r="B52" s="89"/>
      <c r="C52" s="89"/>
      <c r="D52" s="90">
        <v>2</v>
      </c>
      <c r="E52" s="90"/>
      <c r="F52" s="90"/>
      <c r="G52" s="90"/>
    </row>
    <row r="53" spans="1:7" ht="31.2" x14ac:dyDescent="0.3">
      <c r="A53" s="47">
        <v>1</v>
      </c>
      <c r="B53" s="71" t="s">
        <v>183</v>
      </c>
      <c r="C53" s="13" t="s">
        <v>15</v>
      </c>
      <c r="D53" s="9" t="s">
        <v>10</v>
      </c>
      <c r="E53" s="31">
        <v>1</v>
      </c>
      <c r="F53" s="31" t="s">
        <v>58</v>
      </c>
      <c r="G53" s="31">
        <f>$D$52*E53/IF(F53="на 1 р.м.",1,IF(F53="на 2 р.м.",2,#VALUE!))</f>
        <v>2</v>
      </c>
    </row>
    <row r="54" spans="1:7" s="28" customFormat="1" ht="31.2" x14ac:dyDescent="0.3">
      <c r="A54" s="47">
        <v>2</v>
      </c>
      <c r="B54" s="7" t="s">
        <v>23</v>
      </c>
      <c r="C54" s="8" t="s">
        <v>15</v>
      </c>
      <c r="D54" s="9" t="s">
        <v>6</v>
      </c>
      <c r="E54" s="31">
        <v>1</v>
      </c>
      <c r="F54" s="31" t="s">
        <v>58</v>
      </c>
      <c r="G54" s="31">
        <f>$D$52*E54/IF(F54="на 1 р.м.",1,IF(F54="на 2 р.м.",2,#VALUE!))</f>
        <v>2</v>
      </c>
    </row>
    <row r="55" spans="1:7" ht="17.399999999999999" x14ac:dyDescent="0.3">
      <c r="A55" s="91" t="s">
        <v>70</v>
      </c>
      <c r="B55" s="92"/>
      <c r="C55" s="92"/>
      <c r="D55" s="93">
        <v>5</v>
      </c>
      <c r="E55" s="93"/>
      <c r="F55" s="93"/>
      <c r="G55" s="93"/>
    </row>
    <row r="56" spans="1:7" x14ac:dyDescent="0.3">
      <c r="A56" s="88" t="s">
        <v>16</v>
      </c>
      <c r="B56" s="89"/>
      <c r="C56" s="89"/>
      <c r="D56" s="90">
        <v>2</v>
      </c>
      <c r="E56" s="90"/>
      <c r="F56" s="90"/>
      <c r="G56" s="90"/>
    </row>
    <row r="57" spans="1:7" ht="31.2" x14ac:dyDescent="0.3">
      <c r="A57" s="47">
        <v>1</v>
      </c>
      <c r="B57" s="71" t="s">
        <v>184</v>
      </c>
      <c r="C57" s="13" t="s">
        <v>15</v>
      </c>
      <c r="D57" s="9" t="s">
        <v>10</v>
      </c>
      <c r="E57" s="31">
        <v>1</v>
      </c>
      <c r="F57" s="31" t="s">
        <v>58</v>
      </c>
      <c r="G57" s="31">
        <f>$D$56*E57/IF(F57="на 1 р.м.",1,IF(F57="на 2 р.м.",2,#VALUE!))</f>
        <v>2</v>
      </c>
    </row>
    <row r="58" spans="1:7" s="28" customFormat="1" ht="31.2" x14ac:dyDescent="0.3">
      <c r="A58" s="47">
        <v>2</v>
      </c>
      <c r="B58" s="7" t="s">
        <v>23</v>
      </c>
      <c r="C58" s="8" t="s">
        <v>15</v>
      </c>
      <c r="D58" s="9" t="s">
        <v>6</v>
      </c>
      <c r="E58" s="31">
        <v>1</v>
      </c>
      <c r="F58" s="31" t="s">
        <v>58</v>
      </c>
      <c r="G58" s="31">
        <f>$D$56*E58/IF(F58="на 1 р.м.",1,IF(F58="на 2 р.м.",2,#VALUE!))</f>
        <v>2</v>
      </c>
    </row>
    <row r="59" spans="1:7" ht="17.399999999999999" x14ac:dyDescent="0.3">
      <c r="A59" s="105" t="s">
        <v>14</v>
      </c>
      <c r="B59" s="106"/>
      <c r="C59" s="106"/>
      <c r="D59" s="106"/>
      <c r="E59" s="107"/>
      <c r="F59" s="107"/>
      <c r="G59" s="106"/>
    </row>
    <row r="60" spans="1:7" s="28" customFormat="1" ht="46.8" x14ac:dyDescent="0.3">
      <c r="A60" s="26" t="s">
        <v>0</v>
      </c>
      <c r="B60" s="26" t="s">
        <v>1</v>
      </c>
      <c r="C60" s="24" t="s">
        <v>9</v>
      </c>
      <c r="D60" s="24" t="s">
        <v>2</v>
      </c>
      <c r="E60" s="33"/>
      <c r="F60" s="34"/>
      <c r="G60" s="29" t="s">
        <v>55</v>
      </c>
    </row>
    <row r="61" spans="1:7" s="28" customFormat="1" ht="31.2" x14ac:dyDescent="0.3">
      <c r="A61" s="50">
        <v>1</v>
      </c>
      <c r="B61" s="10" t="s">
        <v>41</v>
      </c>
      <c r="C61" s="8" t="s">
        <v>15</v>
      </c>
      <c r="D61" s="17" t="s">
        <v>5</v>
      </c>
      <c r="E61" s="37"/>
      <c r="F61" s="38"/>
      <c r="G61" s="18">
        <v>1</v>
      </c>
    </row>
    <row r="62" spans="1:7" s="28" customFormat="1" ht="31.2" x14ac:dyDescent="0.3">
      <c r="A62" s="50">
        <v>2</v>
      </c>
      <c r="B62" s="7" t="s">
        <v>40</v>
      </c>
      <c r="C62" s="8" t="s">
        <v>15</v>
      </c>
      <c r="D62" s="17" t="s">
        <v>6</v>
      </c>
      <c r="E62" s="37"/>
      <c r="F62" s="38"/>
      <c r="G62" s="18">
        <v>1</v>
      </c>
    </row>
    <row r="63" spans="1:7" s="28" customFormat="1" ht="31.2" x14ac:dyDescent="0.3">
      <c r="A63" s="50">
        <v>3</v>
      </c>
      <c r="B63" s="7" t="s">
        <v>23</v>
      </c>
      <c r="C63" s="8" t="s">
        <v>15</v>
      </c>
      <c r="D63" s="17" t="s">
        <v>6</v>
      </c>
      <c r="E63" s="39"/>
      <c r="F63" s="40"/>
      <c r="G63" s="18">
        <v>1</v>
      </c>
    </row>
    <row r="64" spans="1:7" ht="17.399999999999999" x14ac:dyDescent="0.3">
      <c r="A64" s="105" t="s">
        <v>13</v>
      </c>
      <c r="B64" s="106"/>
      <c r="C64" s="106"/>
      <c r="D64" s="106"/>
      <c r="E64" s="108"/>
      <c r="F64" s="108"/>
      <c r="G64" s="106"/>
    </row>
    <row r="65" spans="1:7" s="28" customFormat="1" ht="46.8" x14ac:dyDescent="0.3">
      <c r="A65" s="26" t="s">
        <v>0</v>
      </c>
      <c r="B65" s="26" t="s">
        <v>1</v>
      </c>
      <c r="C65" s="24" t="s">
        <v>9</v>
      </c>
      <c r="D65" s="24" t="s">
        <v>2</v>
      </c>
      <c r="E65" s="33"/>
      <c r="F65" s="34"/>
      <c r="G65" s="29" t="s">
        <v>55</v>
      </c>
    </row>
    <row r="66" spans="1:7" s="28" customFormat="1" ht="31.2" x14ac:dyDescent="0.3">
      <c r="A66" s="50">
        <v>1</v>
      </c>
      <c r="B66" s="10" t="s">
        <v>19</v>
      </c>
      <c r="C66" s="21" t="s">
        <v>15</v>
      </c>
      <c r="D66" s="27" t="s">
        <v>8</v>
      </c>
      <c r="E66" s="35"/>
      <c r="F66" s="36"/>
      <c r="G66" s="32">
        <v>1</v>
      </c>
    </row>
    <row r="67" spans="1:7" s="28" customFormat="1" ht="31.2" x14ac:dyDescent="0.3">
      <c r="A67" s="50">
        <v>2</v>
      </c>
      <c r="B67" s="7" t="s">
        <v>22</v>
      </c>
      <c r="C67" s="21" t="s">
        <v>15</v>
      </c>
      <c r="D67" s="27" t="s">
        <v>8</v>
      </c>
      <c r="E67" s="35"/>
      <c r="F67" s="36"/>
      <c r="G67" s="32">
        <v>1</v>
      </c>
    </row>
    <row r="68" spans="1:7" s="28" customFormat="1" ht="31.2" x14ac:dyDescent="0.3">
      <c r="A68" s="50">
        <v>3</v>
      </c>
      <c r="B68" s="22" t="s">
        <v>35</v>
      </c>
      <c r="C68" s="21" t="s">
        <v>15</v>
      </c>
      <c r="D68" s="17" t="s">
        <v>31</v>
      </c>
      <c r="E68" s="35"/>
      <c r="F68" s="36"/>
      <c r="G68" s="18">
        <f>$C$3</f>
        <v>12</v>
      </c>
    </row>
    <row r="69" spans="1:7" s="28" customFormat="1" ht="31.2" x14ac:dyDescent="0.3">
      <c r="A69" s="50">
        <v>4</v>
      </c>
      <c r="B69" s="10" t="s">
        <v>20</v>
      </c>
      <c r="C69" s="21" t="s">
        <v>15</v>
      </c>
      <c r="D69" s="27" t="s">
        <v>8</v>
      </c>
      <c r="E69" s="41"/>
      <c r="F69" s="42"/>
      <c r="G69" s="32">
        <v>1</v>
      </c>
    </row>
    <row r="70" spans="1:7" s="28" customFormat="1" ht="31.2" x14ac:dyDescent="0.3">
      <c r="A70" s="50">
        <v>5</v>
      </c>
      <c r="B70" s="23" t="s">
        <v>38</v>
      </c>
      <c r="C70" s="21" t="s">
        <v>15</v>
      </c>
      <c r="D70" s="17" t="s">
        <v>31</v>
      </c>
      <c r="E70" s="41"/>
      <c r="F70" s="42"/>
      <c r="G70" s="18">
        <f>$C$3</f>
        <v>12</v>
      </c>
    </row>
    <row r="71" spans="1:7" s="28" customFormat="1" ht="31.2" x14ac:dyDescent="0.3">
      <c r="A71" s="50">
        <v>6</v>
      </c>
      <c r="B71" s="7" t="s">
        <v>21</v>
      </c>
      <c r="C71" s="21" t="s">
        <v>15</v>
      </c>
      <c r="D71" s="27" t="s">
        <v>8</v>
      </c>
      <c r="E71" s="43"/>
      <c r="F71" s="44"/>
      <c r="G71" s="32">
        <v>1</v>
      </c>
    </row>
  </sheetData>
  <sortState xmlns:xlrd2="http://schemas.microsoft.com/office/spreadsheetml/2017/richdata2" ref="B16:D33">
    <sortCondition ref="B16:B33"/>
  </sortState>
  <mergeCells count="38">
    <mergeCell ref="A1:G1"/>
    <mergeCell ref="A59:G59"/>
    <mergeCell ref="A64:G64"/>
    <mergeCell ref="A13:G13"/>
    <mergeCell ref="A14:G14"/>
    <mergeCell ref="A44:C44"/>
    <mergeCell ref="D44:G44"/>
    <mergeCell ref="A35:C35"/>
    <mergeCell ref="D35:G35"/>
    <mergeCell ref="A34:C34"/>
    <mergeCell ref="D34:G34"/>
    <mergeCell ref="A43:C43"/>
    <mergeCell ref="D43:G43"/>
    <mergeCell ref="A47:C47"/>
    <mergeCell ref="D47:G47"/>
    <mergeCell ref="A48:C48"/>
    <mergeCell ref="D48:G48"/>
    <mergeCell ref="C2:G2"/>
    <mergeCell ref="A3:B3"/>
    <mergeCell ref="C3:G3"/>
    <mergeCell ref="A4:B4"/>
    <mergeCell ref="C4:G4"/>
    <mergeCell ref="A10:G10"/>
    <mergeCell ref="A11:G11"/>
    <mergeCell ref="A12:G12"/>
    <mergeCell ref="A5:G5"/>
    <mergeCell ref="A6:G6"/>
    <mergeCell ref="A7:G7"/>
    <mergeCell ref="A8:G8"/>
    <mergeCell ref="A9:G9"/>
    <mergeCell ref="A56:C56"/>
    <mergeCell ref="D56:G56"/>
    <mergeCell ref="A51:C51"/>
    <mergeCell ref="D51:G51"/>
    <mergeCell ref="A52:C52"/>
    <mergeCell ref="D52:G52"/>
    <mergeCell ref="A55:C55"/>
    <mergeCell ref="D55:G55"/>
  </mergeCells>
  <conditionalFormatting sqref="B71">
    <cfRule type="cellIs" dxfId="145" priority="78" operator="equal">
      <formula>"Аппаратный тренажер "</formula>
    </cfRule>
  </conditionalFormatting>
  <conditionalFormatting sqref="D16:D17 D37">
    <cfRule type="cellIs" dxfId="144" priority="54" operator="equal">
      <formula>"Техника безопасности"</formula>
    </cfRule>
    <cfRule type="cellIs" dxfId="143" priority="55" operator="equal">
      <formula>"Охрана труда"</formula>
    </cfRule>
    <cfRule type="endsWith" dxfId="142" priority="56" operator="endsWith" text="Оборудование">
      <formula>RIGHT(D16,LEN("Оборудование"))="Оборудование"</formula>
    </cfRule>
    <cfRule type="containsText" dxfId="141" priority="57" operator="containsText" text="Программное обеспечение">
      <formula>NOT(ISERROR(SEARCH("Программное обеспечение",D16)))</formula>
    </cfRule>
    <cfRule type="endsWith" dxfId="140" priority="58" operator="endsWith" text="Оборудование IT">
      <formula>RIGHT(D16,LEN("Оборудование IT"))="Оборудование IT"</formula>
    </cfRule>
    <cfRule type="containsText" dxfId="139" priority="59" operator="containsText" text="Мебель">
      <formula>NOT(ISERROR(SEARCH("Мебель",D16)))</formula>
    </cfRule>
  </conditionalFormatting>
  <conditionalFormatting sqref="D18:D33 D38:D42">
    <cfRule type="expression" dxfId="138" priority="33">
      <formula>EXACT("Учебное пособие",D18)</formula>
    </cfRule>
    <cfRule type="expression" dxfId="137" priority="34">
      <formula>EXACT("СИЗ",D18)</formula>
    </cfRule>
    <cfRule type="expression" dxfId="136" priority="35">
      <formula>EXACT("Охрана труда",D18)</formula>
    </cfRule>
    <cfRule type="expression" dxfId="135" priority="36">
      <formula>EXACT("Программное обеспечение",D18)</formula>
    </cfRule>
    <cfRule type="expression" dxfId="134" priority="37">
      <formula>EXACT("Оборудование IT",D18)</formula>
    </cfRule>
    <cfRule type="expression" dxfId="133" priority="38">
      <formula>EXACT("Мебель",D18)</formula>
    </cfRule>
    <cfRule type="expression" dxfId="132" priority="39">
      <formula>EXACT("Оборудование",D18)</formula>
    </cfRule>
  </conditionalFormatting>
  <conditionalFormatting sqref="D46 D49 D53 D57">
    <cfRule type="expression" dxfId="131" priority="19">
      <formula>EXACT("Учебное пособие",D46)</formula>
    </cfRule>
    <cfRule type="expression" dxfId="130" priority="20">
      <formula>EXACT("СИЗ",D46)</formula>
    </cfRule>
    <cfRule type="expression" dxfId="129" priority="21">
      <formula>EXACT("Охрана труда",D46)</formula>
    </cfRule>
    <cfRule type="expression" dxfId="128" priority="22">
      <formula>EXACT("Программное обеспечение",D46)</formula>
    </cfRule>
    <cfRule type="expression" dxfId="127" priority="23">
      <formula>EXACT("Оборудование IT",D46)</formula>
    </cfRule>
    <cfRule type="expression" dxfId="126" priority="24">
      <formula>EXACT("Мебель",D46)</formula>
    </cfRule>
    <cfRule type="expression" dxfId="125" priority="25">
      <formula>EXACT("Оборудование",D46)</formula>
    </cfRule>
  </conditionalFormatting>
  <conditionalFormatting sqref="D50">
    <cfRule type="cellIs" dxfId="124" priority="13" operator="equal">
      <formula>"Техника безопасности"</formula>
    </cfRule>
    <cfRule type="cellIs" dxfId="123" priority="14" operator="equal">
      <formula>"Охрана труда"</formula>
    </cfRule>
    <cfRule type="endsWith" dxfId="122" priority="15" operator="endsWith" text="Оборудование">
      <formula>RIGHT(D50,LEN("Оборудование"))="Оборудование"</formula>
    </cfRule>
    <cfRule type="containsText" dxfId="121" priority="16" operator="containsText" text="Программное обеспечение">
      <formula>NOT(ISERROR(SEARCH("Программное обеспечение",D50)))</formula>
    </cfRule>
    <cfRule type="endsWith" dxfId="120" priority="17" operator="endsWith" text="Оборудование IT">
      <formula>RIGHT(D50,LEN("Оборудование IT"))="Оборудование IT"</formula>
    </cfRule>
    <cfRule type="containsText" dxfId="119" priority="18" operator="containsText" text="Мебель">
      <formula>NOT(ISERROR(SEARCH("Мебель",D50)))</formula>
    </cfRule>
  </conditionalFormatting>
  <conditionalFormatting sqref="D54">
    <cfRule type="cellIs" dxfId="118" priority="1" operator="equal">
      <formula>"Техника безопасности"</formula>
    </cfRule>
    <cfRule type="cellIs" dxfId="117" priority="2" operator="equal">
      <formula>"Охрана труда"</formula>
    </cfRule>
    <cfRule type="endsWith" dxfId="116" priority="3" operator="endsWith" text="Оборудование">
      <formula>RIGHT(D54,LEN("Оборудование"))="Оборудование"</formula>
    </cfRule>
    <cfRule type="containsText" dxfId="115" priority="4" operator="containsText" text="Программное обеспечение">
      <formula>NOT(ISERROR(SEARCH("Программное обеспечение",D54)))</formula>
    </cfRule>
    <cfRule type="endsWith" dxfId="114" priority="5" operator="endsWith" text="Оборудование IT">
      <formula>RIGHT(D54,LEN("Оборудование IT"))="Оборудование IT"</formula>
    </cfRule>
    <cfRule type="containsText" dxfId="113" priority="6" operator="containsText" text="Мебель">
      <formula>NOT(ISERROR(SEARCH("Мебель",D54)))</formula>
    </cfRule>
  </conditionalFormatting>
  <conditionalFormatting sqref="D58">
    <cfRule type="cellIs" dxfId="112" priority="7" operator="equal">
      <formula>"Техника безопасности"</formula>
    </cfRule>
    <cfRule type="cellIs" dxfId="111" priority="8" operator="equal">
      <formula>"Охрана труда"</formula>
    </cfRule>
    <cfRule type="endsWith" dxfId="110" priority="9" operator="endsWith" text="Оборудование">
      <formula>RIGHT(D58,LEN("Оборудование"))="Оборудование"</formula>
    </cfRule>
    <cfRule type="containsText" dxfId="109" priority="10" operator="containsText" text="Программное обеспечение">
      <formula>NOT(ISERROR(SEARCH("Программное обеспечение",D58)))</formula>
    </cfRule>
    <cfRule type="endsWith" dxfId="108" priority="11" operator="endsWith" text="Оборудование IT">
      <formula>RIGHT(D58,LEN("Оборудование IT"))="Оборудование IT"</formula>
    </cfRule>
    <cfRule type="containsText" dxfId="107" priority="12" operator="containsText" text="Мебель">
      <formula>NOT(ISERROR(SEARCH("Мебель",D58)))</formula>
    </cfRule>
  </conditionalFormatting>
  <conditionalFormatting sqref="D61:D63">
    <cfRule type="cellIs" dxfId="106" priority="66" operator="equal">
      <formula>"Техника безопасности"</formula>
    </cfRule>
    <cfRule type="cellIs" dxfId="105" priority="67" operator="equal">
      <formula>"Охрана труда"</formula>
    </cfRule>
    <cfRule type="endsWith" dxfId="104" priority="68" operator="endsWith" text="Оборудование">
      <formula>RIGHT(D61,LEN("Оборудование"))="Оборудование"</formula>
    </cfRule>
    <cfRule type="containsText" dxfId="103" priority="69" operator="containsText" text="Программное обеспечение">
      <formula>NOT(ISERROR(SEARCH("Программное обеспечение",D61)))</formula>
    </cfRule>
    <cfRule type="endsWith" dxfId="102" priority="70" operator="endsWith" text="Оборудование IT">
      <formula>RIGHT(D61,LEN("Оборудование IT"))="Оборудование IT"</formula>
    </cfRule>
    <cfRule type="containsText" dxfId="101" priority="71" operator="containsText" text="Мебель">
      <formula>NOT(ISERROR(SEARCH("Мебель",D61)))</formula>
    </cfRule>
  </conditionalFormatting>
  <conditionalFormatting sqref="D66:D71">
    <cfRule type="cellIs" dxfId="100" priority="72" operator="equal">
      <formula>"Техника безопасности"</formula>
    </cfRule>
    <cfRule type="cellIs" dxfId="99" priority="73" operator="equal">
      <formula>"Охрана труда"</formula>
    </cfRule>
    <cfRule type="endsWith" dxfId="98" priority="74" operator="endsWith" text="Оборудование">
      <formula>RIGHT(D66,LEN("Оборудование"))="Оборудование"</formula>
    </cfRule>
    <cfRule type="containsText" dxfId="97" priority="75" operator="containsText" text="Программное обеспечение">
      <formula>NOT(ISERROR(SEARCH("Программное обеспечение",D66)))</formula>
    </cfRule>
    <cfRule type="endsWith" dxfId="96" priority="76" operator="endsWith" text="Оборудование IT">
      <formula>RIGHT(D66,LEN("Оборудование IT"))="Оборудование IT"</formula>
    </cfRule>
  </conditionalFormatting>
  <conditionalFormatting sqref="D70:D71">
    <cfRule type="containsText" dxfId="95" priority="77" operator="containsText" text="Мебель">
      <formula>NOT(ISERROR(SEARCH("Мебель",D70)))</formula>
    </cfRule>
  </conditionalFormatting>
  <dataValidations count="2">
    <dataValidation type="list" allowBlank="1" showInputMessage="1" showErrorMessage="1" sqref="F37:F42 F46 F49:F50 F57:F58 F53:F54" xr:uid="{860AB650-7BE1-4DA1-902C-ACE91A8B4EA4}">
      <formula1>"на 1 р.м.,на 2 р.м."</formula1>
    </dataValidation>
    <dataValidation allowBlank="1" showErrorMessage="1" sqref="D43 D34 B2:C33 B35:C42 B44:C46 D47 D55 D51 B56:C1048576 B48:C50 B52:C54"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D66:D1048576 D16:D33 D37:D42 D61:D64 D3 D46 D49:D50 D57:D59 D53:D54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13" t="s">
        <v>6</v>
      </c>
      <c r="B2" s="113"/>
      <c r="C2" s="113"/>
      <c r="D2" s="113"/>
      <c r="E2" s="113"/>
    </row>
    <row r="3" spans="1:5" s="28" customFormat="1" ht="31.2" x14ac:dyDescent="0.3">
      <c r="A3" s="48">
        <v>1</v>
      </c>
      <c r="B3" s="10" t="s">
        <v>30</v>
      </c>
      <c r="C3" s="49" t="s">
        <v>15</v>
      </c>
      <c r="D3" s="9" t="s">
        <v>6</v>
      </c>
      <c r="E3" s="51">
        <v>1</v>
      </c>
    </row>
    <row r="4" spans="1:5" s="28" customFormat="1" ht="31.2" x14ac:dyDescent="0.3">
      <c r="A4" s="48">
        <v>2</v>
      </c>
      <c r="B4" s="10" t="s">
        <v>29</v>
      </c>
      <c r="C4" s="49" t="s">
        <v>15</v>
      </c>
      <c r="D4" s="9" t="s">
        <v>6</v>
      </c>
      <c r="E4" s="51">
        <v>1</v>
      </c>
    </row>
    <row r="5" spans="1:5" s="28" customFormat="1" ht="31.2" x14ac:dyDescent="0.3">
      <c r="A5" s="47">
        <v>3</v>
      </c>
      <c r="B5" s="52" t="s">
        <v>67</v>
      </c>
      <c r="C5" s="21" t="s">
        <v>15</v>
      </c>
      <c r="D5" s="9" t="s">
        <v>6</v>
      </c>
      <c r="E5" s="53">
        <v>1</v>
      </c>
    </row>
    <row r="6" spans="1:5" s="28" customFormat="1" ht="31.2" x14ac:dyDescent="0.3">
      <c r="A6" s="48">
        <v>4</v>
      </c>
      <c r="B6" s="54" t="s">
        <v>37</v>
      </c>
      <c r="C6" s="49" t="s">
        <v>15</v>
      </c>
      <c r="D6" s="9" t="s">
        <v>6</v>
      </c>
      <c r="E6" s="51">
        <v>1</v>
      </c>
    </row>
    <row r="7" spans="1:5" s="28" customFormat="1" ht="31.2" x14ac:dyDescent="0.3">
      <c r="A7" s="48">
        <v>5</v>
      </c>
      <c r="B7" s="7" t="s">
        <v>74</v>
      </c>
      <c r="C7" s="13" t="s">
        <v>15</v>
      </c>
      <c r="D7" s="9" t="s">
        <v>6</v>
      </c>
      <c r="E7" s="56">
        <v>1</v>
      </c>
    </row>
    <row r="8" spans="1:5" s="28" customFormat="1" ht="31.2" x14ac:dyDescent="0.3">
      <c r="A8" s="47">
        <v>6</v>
      </c>
      <c r="B8" s="7" t="s">
        <v>75</v>
      </c>
      <c r="C8" s="13" t="s">
        <v>15</v>
      </c>
      <c r="D8" s="9" t="s">
        <v>6</v>
      </c>
      <c r="E8" s="56">
        <v>1</v>
      </c>
    </row>
    <row r="9" spans="1:5" s="28" customFormat="1" ht="31.2" x14ac:dyDescent="0.3">
      <c r="A9" s="48">
        <v>7</v>
      </c>
      <c r="B9" s="55" t="s">
        <v>34</v>
      </c>
      <c r="C9" s="49" t="s">
        <v>15</v>
      </c>
      <c r="D9" s="9" t="s">
        <v>6</v>
      </c>
      <c r="E9" s="56">
        <v>1</v>
      </c>
    </row>
    <row r="10" spans="1:5" s="28" customFormat="1" ht="31.2" x14ac:dyDescent="0.3">
      <c r="A10" s="47">
        <v>8</v>
      </c>
      <c r="B10" s="10" t="s">
        <v>61</v>
      </c>
      <c r="C10" s="21" t="s">
        <v>15</v>
      </c>
      <c r="D10" s="9" t="s">
        <v>6</v>
      </c>
      <c r="E10" s="56">
        <v>1</v>
      </c>
    </row>
    <row r="11" spans="1:5" s="28" customFormat="1" ht="31.2" x14ac:dyDescent="0.3">
      <c r="A11" s="48">
        <v>9</v>
      </c>
      <c r="B11" s="10" t="s">
        <v>60</v>
      </c>
      <c r="C11" s="21" t="s">
        <v>15</v>
      </c>
      <c r="D11" s="9" t="s">
        <v>6</v>
      </c>
      <c r="E11" s="56">
        <v>1</v>
      </c>
    </row>
    <row r="12" spans="1:5" ht="21" x14ac:dyDescent="0.3">
      <c r="A12" s="113" t="s">
        <v>5</v>
      </c>
      <c r="B12" s="113"/>
      <c r="C12" s="113"/>
      <c r="D12" s="113"/>
      <c r="E12" s="113"/>
    </row>
    <row r="13" spans="1:5" s="28" customFormat="1" ht="31.2" x14ac:dyDescent="0.3">
      <c r="A13" s="48">
        <v>1</v>
      </c>
      <c r="B13" s="57" t="s">
        <v>25</v>
      </c>
      <c r="C13" s="49" t="s">
        <v>15</v>
      </c>
      <c r="D13" s="9" t="s">
        <v>5</v>
      </c>
      <c r="E13" s="58">
        <v>1</v>
      </c>
    </row>
    <row r="14" spans="1:5" s="28" customFormat="1" ht="31.2" x14ac:dyDescent="0.3">
      <c r="A14" s="48">
        <v>2</v>
      </c>
      <c r="B14" s="12" t="s">
        <v>24</v>
      </c>
      <c r="C14" s="49" t="s">
        <v>15</v>
      </c>
      <c r="D14" s="9" t="s">
        <v>5</v>
      </c>
      <c r="E14" s="58">
        <v>1</v>
      </c>
    </row>
    <row r="15" spans="1:5" s="28" customFormat="1" ht="31.2" x14ac:dyDescent="0.3">
      <c r="A15" s="48">
        <v>3</v>
      </c>
      <c r="B15" s="12" t="s">
        <v>41</v>
      </c>
      <c r="C15" s="13" t="s">
        <v>15</v>
      </c>
      <c r="D15" s="9" t="s">
        <v>5</v>
      </c>
      <c r="E15" s="58">
        <v>1</v>
      </c>
    </row>
    <row r="16" spans="1:5" s="28" customFormat="1" ht="31.2" x14ac:dyDescent="0.3">
      <c r="A16" s="48">
        <v>4</v>
      </c>
      <c r="B16" s="57" t="s">
        <v>27</v>
      </c>
      <c r="C16" s="49" t="s">
        <v>15</v>
      </c>
      <c r="D16" s="9" t="s">
        <v>5</v>
      </c>
      <c r="E16" s="58">
        <v>1</v>
      </c>
    </row>
    <row r="17" spans="1:5" s="28" customFormat="1" ht="31.2" x14ac:dyDescent="0.3">
      <c r="A17" s="48">
        <v>5</v>
      </c>
      <c r="B17" s="12" t="s">
        <v>28</v>
      </c>
      <c r="C17" s="49" t="s">
        <v>15</v>
      </c>
      <c r="D17" s="9" t="s">
        <v>5</v>
      </c>
      <c r="E17" s="58">
        <v>1</v>
      </c>
    </row>
    <row r="18" spans="1:5" s="28" customFormat="1" ht="31.2" x14ac:dyDescent="0.3">
      <c r="A18" s="48">
        <v>6</v>
      </c>
      <c r="B18" s="7" t="s">
        <v>26</v>
      </c>
      <c r="C18" s="21" t="s">
        <v>15</v>
      </c>
      <c r="D18" s="9" t="s">
        <v>5</v>
      </c>
      <c r="E18" s="58">
        <v>1</v>
      </c>
    </row>
    <row r="19" spans="1:5" s="28" customFormat="1" ht="31.2" x14ac:dyDescent="0.3">
      <c r="A19" s="48">
        <v>7</v>
      </c>
      <c r="B19" s="22" t="s">
        <v>43</v>
      </c>
      <c r="C19" s="21" t="s">
        <v>15</v>
      </c>
      <c r="D19" s="9" t="s">
        <v>5</v>
      </c>
      <c r="E19" s="58">
        <v>1</v>
      </c>
    </row>
    <row r="20" spans="1:5" s="28" customFormat="1" ht="31.2" x14ac:dyDescent="0.3">
      <c r="A20" s="48">
        <v>8</v>
      </c>
      <c r="B20" s="22" t="s">
        <v>42</v>
      </c>
      <c r="C20" s="49" t="s">
        <v>15</v>
      </c>
      <c r="D20" s="9" t="s">
        <v>10</v>
      </c>
      <c r="E20" s="58">
        <v>1</v>
      </c>
    </row>
    <row r="21" spans="1:5" s="28" customFormat="1" ht="62.4" x14ac:dyDescent="0.3">
      <c r="A21" s="48">
        <v>9</v>
      </c>
      <c r="B21" s="12" t="s">
        <v>59</v>
      </c>
      <c r="C21" s="49" t="s">
        <v>68</v>
      </c>
      <c r="D21" s="9" t="s">
        <v>5</v>
      </c>
      <c r="E21" s="51">
        <v>1</v>
      </c>
    </row>
  </sheetData>
  <sortState xmlns:xlrd2="http://schemas.microsoft.com/office/spreadsheetml/2017/richdata2" ref="B3:E11">
    <sortCondition ref="B3:B11"/>
  </sortState>
  <mergeCells count="2">
    <mergeCell ref="A2:E2"/>
    <mergeCell ref="A12:E12"/>
  </mergeCells>
  <conditionalFormatting sqref="D1:D2 D22:D9941">
    <cfRule type="endsWith" dxfId="94" priority="51" operator="endsWith" text="Оборудование">
      <formula>RIGHT(D1,LEN("Оборудование"))="Оборудование"</formula>
    </cfRule>
    <cfRule type="containsText" dxfId="93" priority="52" operator="containsText" text="Программное обеспечение">
      <formula>NOT(ISERROR(SEARCH("Программное обеспечение",D1)))</formula>
    </cfRule>
    <cfRule type="endsWith" dxfId="92" priority="53" operator="endsWith" text="Оборудование IT">
      <formula>RIGHT(D1,LEN("Оборудование IT"))="Оборудование IT"</formula>
    </cfRule>
    <cfRule type="containsText" dxfId="91" priority="54" operator="containsText" text="Мебель">
      <formula>NOT(ISERROR(SEARCH("Мебель",D1)))</formula>
    </cfRule>
  </conditionalFormatting>
  <conditionalFormatting sqref="D3:D9">
    <cfRule type="expression" dxfId="90" priority="7">
      <formula>EXACT("Учебные пособия",D3)</formula>
    </cfRule>
    <cfRule type="expression" dxfId="89" priority="8">
      <formula>EXACT("Техника безопасности",D3)</formula>
    </cfRule>
    <cfRule type="expression" dxfId="88" priority="9">
      <formula>EXACT("Охрана труда",D3)</formula>
    </cfRule>
    <cfRule type="expression" dxfId="87" priority="10">
      <formula>EXACT("Программное обеспечение",D3)</formula>
    </cfRule>
    <cfRule type="expression" dxfId="86" priority="11">
      <formula>EXACT("Оборудование IT",D3)</formula>
    </cfRule>
    <cfRule type="expression" dxfId="85" priority="12">
      <formula>EXACT("Мебель",D3)</formula>
    </cfRule>
    <cfRule type="expression" dxfId="84" priority="13">
      <formula>EXACT("Оборудование",D3)</formula>
    </cfRule>
  </conditionalFormatting>
  <conditionalFormatting sqref="D10:D11">
    <cfRule type="cellIs" dxfId="83" priority="1" operator="equal">
      <formula>"Техника безопасности"</formula>
    </cfRule>
    <cfRule type="cellIs" dxfId="82" priority="2" operator="equal">
      <formula>"Охрана труда"</formula>
    </cfRule>
  </conditionalFormatting>
  <conditionalFormatting sqref="D10:D12">
    <cfRule type="endsWith" dxfId="81" priority="3" operator="endsWith" text="Оборудование">
      <formula>RIGHT(D10,LEN("Оборудование"))="Оборудование"</formula>
    </cfRule>
    <cfRule type="containsText" dxfId="80" priority="4" operator="containsText" text="Программное обеспечение">
      <formula>NOT(ISERROR(SEARCH("Программное обеспечение",D10)))</formula>
    </cfRule>
    <cfRule type="endsWith" dxfId="79" priority="5" operator="endsWith" text="Оборудование IT">
      <formula>RIGHT(D10,LEN("Оборудование IT"))="Оборудование IT"</formula>
    </cfRule>
    <cfRule type="containsText" dxfId="78" priority="6" operator="containsText" text="Мебель">
      <formula>NOT(ISERROR(SEARCH("Мебель",D10)))</formula>
    </cfRule>
  </conditionalFormatting>
  <conditionalFormatting sqref="D13:D21">
    <cfRule type="expression" dxfId="77" priority="21">
      <formula>EXACT("Учебные пособия",D13)</formula>
    </cfRule>
    <cfRule type="expression" dxfId="76" priority="22">
      <formula>EXACT("Техника безопасности",D13)</formula>
    </cfRule>
    <cfRule type="expression" dxfId="75" priority="23">
      <formula>EXACT("Охрана труда",D13)</formula>
    </cfRule>
    <cfRule type="expression" dxfId="74" priority="24">
      <formula>EXACT("Программное обеспечение",D13)</formula>
    </cfRule>
    <cfRule type="expression" dxfId="73" priority="25">
      <formula>EXACT("Оборудование IT",D13)</formula>
    </cfRule>
    <cfRule type="expression" dxfId="72" priority="26">
      <formula>EXACT("Мебель",D13)</formula>
    </cfRule>
    <cfRule type="expression" dxfId="71" priority="27">
      <formula>EXACT("Оборудование",D13)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D1:D2 D12 D22:D1048576</xm:sqref>
        </x14:dataValidation>
        <x14:dataValidation type="list" allowBlank="1" showInputMessage="1" showErrorMessage="1" xr:uid="{64B009F1-9C6A-4E7B-AA87-D9067D5E25EA}">
          <x14:formula1>
            <xm:f>Виды!$A$1:$A$7</xm:f>
          </x14:formula1>
          <xm:sqref>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9" activePane="bottomLeft" state="frozen"/>
      <selection activeCell="B23" sqref="B23"/>
      <selection pane="bottomLeft" activeCell="B23" sqref="B23"/>
    </sheetView>
  </sheetViews>
  <sheetFormatPr defaultRowHeight="15.6" x14ac:dyDescent="0.3"/>
  <cols>
    <col min="1" max="1" width="32.6640625" style="79" customWidth="1"/>
    <col min="2" max="2" width="100.6640625" style="45" customWidth="1"/>
    <col min="3" max="3" width="25.6640625" style="81" bestFit="1" customWidth="1"/>
    <col min="4" max="4" width="14.44140625" style="81" customWidth="1"/>
    <col min="5" max="5" width="25.6640625" style="81" customWidth="1"/>
    <col min="6" max="6" width="14.33203125" style="81" customWidth="1"/>
    <col min="7" max="7" width="13.88671875" style="5" customWidth="1"/>
    <col min="8" max="8" width="20.88671875" style="5" customWidth="1"/>
    <col min="9" max="16384" width="8.88671875" style="45"/>
  </cols>
  <sheetData>
    <row r="1" spans="1:8" ht="31.2" x14ac:dyDescent="0.3">
      <c r="A1" s="67" t="s">
        <v>1</v>
      </c>
      <c r="B1" s="80" t="s">
        <v>9</v>
      </c>
      <c r="C1" s="68" t="s">
        <v>2</v>
      </c>
      <c r="D1" s="69"/>
      <c r="E1" s="70"/>
      <c r="F1" s="67" t="s">
        <v>7</v>
      </c>
      <c r="G1" s="67" t="s">
        <v>32</v>
      </c>
      <c r="H1" s="67" t="s">
        <v>33</v>
      </c>
    </row>
    <row r="2" spans="1:8" ht="46.8" x14ac:dyDescent="0.3">
      <c r="A2" s="71" t="s">
        <v>128</v>
      </c>
      <c r="B2" s="72" t="s">
        <v>129</v>
      </c>
      <c r="C2" s="9" t="s">
        <v>10</v>
      </c>
      <c r="D2" s="73"/>
      <c r="E2" s="73"/>
      <c r="F2" s="73">
        <v>1</v>
      </c>
      <c r="G2" s="5">
        <f t="shared" ref="G2:G21" si="0">COUNTIF($A$2:$A$999,A2)</f>
        <v>1</v>
      </c>
      <c r="H2" s="5" t="s">
        <v>36</v>
      </c>
    </row>
    <row r="3" spans="1:8" x14ac:dyDescent="0.3">
      <c r="A3" s="71" t="s">
        <v>112</v>
      </c>
      <c r="B3" s="72" t="s">
        <v>113</v>
      </c>
      <c r="C3" s="9" t="s">
        <v>10</v>
      </c>
      <c r="D3" s="73"/>
      <c r="E3" s="73"/>
      <c r="F3" s="73">
        <v>30</v>
      </c>
      <c r="G3" s="5">
        <f t="shared" si="0"/>
        <v>1</v>
      </c>
      <c r="H3" s="5" t="s">
        <v>36</v>
      </c>
    </row>
    <row r="4" spans="1:8" x14ac:dyDescent="0.3">
      <c r="A4" s="71" t="s">
        <v>116</v>
      </c>
      <c r="B4" s="72" t="s">
        <v>117</v>
      </c>
      <c r="C4" s="9" t="s">
        <v>10</v>
      </c>
      <c r="D4" s="73"/>
      <c r="E4" s="73"/>
      <c r="F4" s="73">
        <v>2</v>
      </c>
      <c r="G4" s="5">
        <f t="shared" si="0"/>
        <v>1</v>
      </c>
      <c r="H4" s="5" t="s">
        <v>36</v>
      </c>
    </row>
    <row r="5" spans="1:8" x14ac:dyDescent="0.3">
      <c r="A5" s="71" t="s">
        <v>124</v>
      </c>
      <c r="B5" s="72" t="s">
        <v>125</v>
      </c>
      <c r="C5" s="9" t="s">
        <v>10</v>
      </c>
      <c r="D5" s="73"/>
      <c r="E5" s="73"/>
      <c r="F5" s="73">
        <v>3</v>
      </c>
      <c r="G5" s="5">
        <f t="shared" si="0"/>
        <v>1</v>
      </c>
      <c r="H5" s="5" t="s">
        <v>36</v>
      </c>
    </row>
    <row r="6" spans="1:8" x14ac:dyDescent="0.3">
      <c r="A6" s="71" t="s">
        <v>100</v>
      </c>
      <c r="B6" s="72" t="s">
        <v>101</v>
      </c>
      <c r="C6" s="9" t="s">
        <v>5</v>
      </c>
      <c r="D6" s="73"/>
      <c r="E6" s="73"/>
      <c r="F6" s="73">
        <v>1</v>
      </c>
      <c r="G6" s="5">
        <f t="shared" si="0"/>
        <v>1</v>
      </c>
      <c r="H6" s="5" t="s">
        <v>179</v>
      </c>
    </row>
    <row r="7" spans="1:8" x14ac:dyDescent="0.3">
      <c r="A7" s="71" t="s">
        <v>137</v>
      </c>
      <c r="B7" s="72" t="s">
        <v>138</v>
      </c>
      <c r="C7" s="9" t="s">
        <v>10</v>
      </c>
      <c r="D7" s="73"/>
      <c r="E7" s="73"/>
      <c r="F7" s="73">
        <v>1</v>
      </c>
      <c r="G7" s="5">
        <f t="shared" si="0"/>
        <v>1</v>
      </c>
      <c r="H7" s="5" t="s">
        <v>36</v>
      </c>
    </row>
    <row r="8" spans="1:8" ht="46.8" x14ac:dyDescent="0.3">
      <c r="A8" s="71" t="s">
        <v>118</v>
      </c>
      <c r="B8" s="72" t="s">
        <v>119</v>
      </c>
      <c r="C8" s="9" t="s">
        <v>10</v>
      </c>
      <c r="D8" s="73"/>
      <c r="E8" s="73"/>
      <c r="F8" s="73">
        <v>3</v>
      </c>
      <c r="G8" s="5">
        <f t="shared" si="0"/>
        <v>1</v>
      </c>
      <c r="H8" s="5" t="s">
        <v>36</v>
      </c>
    </row>
    <row r="9" spans="1:8" ht="46.8" x14ac:dyDescent="0.3">
      <c r="A9" s="71" t="s">
        <v>120</v>
      </c>
      <c r="B9" s="72" t="s">
        <v>121</v>
      </c>
      <c r="C9" s="9" t="s">
        <v>10</v>
      </c>
      <c r="D9" s="73"/>
      <c r="E9" s="73"/>
      <c r="F9" s="73">
        <v>5</v>
      </c>
      <c r="G9" s="5">
        <f t="shared" si="0"/>
        <v>1</v>
      </c>
      <c r="H9" s="5" t="s">
        <v>36</v>
      </c>
    </row>
    <row r="10" spans="1:8" x14ac:dyDescent="0.3">
      <c r="A10" s="71" t="s">
        <v>114</v>
      </c>
      <c r="B10" s="72" t="s">
        <v>115</v>
      </c>
      <c r="C10" s="9" t="s">
        <v>10</v>
      </c>
      <c r="D10" s="73"/>
      <c r="E10" s="73"/>
      <c r="F10" s="73">
        <v>10</v>
      </c>
      <c r="G10" s="5">
        <f t="shared" si="0"/>
        <v>1</v>
      </c>
      <c r="H10" s="5" t="s">
        <v>36</v>
      </c>
    </row>
    <row r="11" spans="1:8" ht="31.2" x14ac:dyDescent="0.3">
      <c r="A11" s="71" t="s">
        <v>139</v>
      </c>
      <c r="B11" s="72" t="s">
        <v>140</v>
      </c>
      <c r="C11" s="9" t="s">
        <v>10</v>
      </c>
      <c r="D11" s="73"/>
      <c r="E11" s="73"/>
      <c r="F11" s="73">
        <v>3</v>
      </c>
      <c r="G11" s="5">
        <f t="shared" si="0"/>
        <v>1</v>
      </c>
      <c r="H11" s="5" t="s">
        <v>36</v>
      </c>
    </row>
    <row r="12" spans="1:8" x14ac:dyDescent="0.3">
      <c r="A12" s="71" t="s">
        <v>108</v>
      </c>
      <c r="B12" s="72" t="s">
        <v>109</v>
      </c>
      <c r="C12" s="9" t="s">
        <v>10</v>
      </c>
      <c r="D12" s="73"/>
      <c r="E12" s="73"/>
      <c r="F12" s="73">
        <v>24</v>
      </c>
      <c r="G12" s="5">
        <f t="shared" si="0"/>
        <v>1</v>
      </c>
      <c r="H12" s="5" t="s">
        <v>36</v>
      </c>
    </row>
    <row r="13" spans="1:8" ht="31.2" x14ac:dyDescent="0.3">
      <c r="A13" s="71" t="s">
        <v>122</v>
      </c>
      <c r="B13" s="72" t="s">
        <v>123</v>
      </c>
      <c r="C13" s="9" t="s">
        <v>10</v>
      </c>
      <c r="D13" s="73"/>
      <c r="E13" s="73"/>
      <c r="F13" s="73">
        <v>1</v>
      </c>
      <c r="G13" s="5">
        <f t="shared" si="0"/>
        <v>1</v>
      </c>
      <c r="H13" s="5" t="s">
        <v>36</v>
      </c>
    </row>
    <row r="14" spans="1:8" ht="31.2" x14ac:dyDescent="0.3">
      <c r="A14" s="71" t="s">
        <v>130</v>
      </c>
      <c r="B14" s="72" t="s">
        <v>131</v>
      </c>
      <c r="C14" s="9" t="s">
        <v>10</v>
      </c>
      <c r="D14" s="73"/>
      <c r="E14" s="73"/>
      <c r="F14" s="73">
        <v>1</v>
      </c>
      <c r="G14" s="5">
        <f t="shared" si="0"/>
        <v>1</v>
      </c>
      <c r="H14" s="5" t="s">
        <v>36</v>
      </c>
    </row>
    <row r="15" spans="1:8" ht="31.2" x14ac:dyDescent="0.3">
      <c r="A15" s="71" t="s">
        <v>110</v>
      </c>
      <c r="B15" s="72" t="s">
        <v>111</v>
      </c>
      <c r="C15" s="9" t="s">
        <v>10</v>
      </c>
      <c r="D15" s="73"/>
      <c r="E15" s="73"/>
      <c r="F15" s="73">
        <v>8</v>
      </c>
      <c r="G15" s="5">
        <f t="shared" si="0"/>
        <v>1</v>
      </c>
      <c r="H15" s="5" t="s">
        <v>36</v>
      </c>
    </row>
    <row r="16" spans="1:8" x14ac:dyDescent="0.3">
      <c r="A16" s="71" t="s">
        <v>126</v>
      </c>
      <c r="B16" s="72" t="s">
        <v>127</v>
      </c>
      <c r="C16" s="9" t="s">
        <v>10</v>
      </c>
      <c r="D16" s="73"/>
      <c r="E16" s="73"/>
      <c r="F16" s="73">
        <v>1</v>
      </c>
      <c r="G16" s="5">
        <f t="shared" si="0"/>
        <v>1</v>
      </c>
      <c r="H16" s="5" t="s">
        <v>36</v>
      </c>
    </row>
    <row r="17" spans="1:8" x14ac:dyDescent="0.3">
      <c r="A17" s="71" t="s">
        <v>105</v>
      </c>
      <c r="B17" s="72" t="s">
        <v>106</v>
      </c>
      <c r="C17" s="9" t="s">
        <v>6</v>
      </c>
      <c r="D17" s="73"/>
      <c r="E17" s="73"/>
      <c r="F17" s="73">
        <v>12</v>
      </c>
      <c r="G17" s="5">
        <f t="shared" si="0"/>
        <v>1</v>
      </c>
    </row>
    <row r="18" spans="1:8" x14ac:dyDescent="0.3">
      <c r="A18" s="71" t="s">
        <v>75</v>
      </c>
      <c r="B18" s="72" t="s">
        <v>107</v>
      </c>
      <c r="C18" s="9" t="s">
        <v>6</v>
      </c>
      <c r="D18" s="73"/>
      <c r="E18" s="73"/>
      <c r="F18" s="73">
        <v>24</v>
      </c>
      <c r="G18" s="5">
        <f t="shared" si="0"/>
        <v>1</v>
      </c>
    </row>
    <row r="19" spans="1:8" x14ac:dyDescent="0.3">
      <c r="A19" s="71" t="s">
        <v>135</v>
      </c>
      <c r="B19" s="72" t="s">
        <v>136</v>
      </c>
      <c r="C19" s="9" t="s">
        <v>10</v>
      </c>
      <c r="D19" s="73"/>
      <c r="E19" s="73"/>
      <c r="F19" s="73">
        <v>3</v>
      </c>
      <c r="G19" s="5">
        <f t="shared" si="0"/>
        <v>1</v>
      </c>
      <c r="H19" s="5" t="s">
        <v>36</v>
      </c>
    </row>
    <row r="20" spans="1:8" x14ac:dyDescent="0.3">
      <c r="A20" s="71" t="s">
        <v>103</v>
      </c>
      <c r="B20" s="72" t="s">
        <v>104</v>
      </c>
      <c r="C20" s="9" t="s">
        <v>6</v>
      </c>
      <c r="D20" s="73"/>
      <c r="E20" s="73"/>
      <c r="F20" s="73">
        <v>3</v>
      </c>
      <c r="G20" s="5">
        <f t="shared" si="0"/>
        <v>1</v>
      </c>
      <c r="H20" s="5" t="s">
        <v>36</v>
      </c>
    </row>
    <row r="21" spans="1:8" ht="31.2" x14ac:dyDescent="0.3">
      <c r="A21" s="71" t="s">
        <v>132</v>
      </c>
      <c r="B21" s="72" t="s">
        <v>133</v>
      </c>
      <c r="C21" s="9" t="s">
        <v>10</v>
      </c>
      <c r="D21" s="73"/>
      <c r="E21" s="73"/>
      <c r="F21" s="73">
        <v>1</v>
      </c>
      <c r="G21" s="5">
        <f t="shared" si="0"/>
        <v>1</v>
      </c>
      <c r="H21" s="5" t="s">
        <v>36</v>
      </c>
    </row>
    <row r="22" spans="1:8" x14ac:dyDescent="0.3">
      <c r="C22" s="76"/>
    </row>
    <row r="23" spans="1:8" x14ac:dyDescent="0.3">
      <c r="C23" s="76"/>
    </row>
    <row r="24" spans="1:8" x14ac:dyDescent="0.3">
      <c r="C24" s="76"/>
    </row>
    <row r="25" spans="1:8" x14ac:dyDescent="0.3">
      <c r="C25" s="76"/>
    </row>
    <row r="26" spans="1:8" x14ac:dyDescent="0.3">
      <c r="C26" s="76"/>
    </row>
    <row r="27" spans="1:8" x14ac:dyDescent="0.3">
      <c r="C27" s="76"/>
    </row>
    <row r="28" spans="1:8" x14ac:dyDescent="0.3">
      <c r="C28" s="76"/>
    </row>
    <row r="29" spans="1:8" x14ac:dyDescent="0.3">
      <c r="C29" s="76"/>
    </row>
    <row r="30" spans="1:8" x14ac:dyDescent="0.3">
      <c r="C30" s="76"/>
    </row>
    <row r="31" spans="1:8" x14ac:dyDescent="0.3">
      <c r="C31" s="76"/>
    </row>
    <row r="32" spans="1:8"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21" xr:uid="{B23CC546-2D1F-4D77-8557-6B74FEFF857B}">
    <sortState xmlns:xlrd2="http://schemas.microsoft.com/office/spreadsheetml/2017/richdata2" ref="A2:H21">
      <sortCondition ref="A2:A21"/>
    </sortState>
  </autoFilter>
  <conditionalFormatting sqref="C2:C21">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22:C999">
    <cfRule type="expression" dxfId="63" priority="8">
      <formula>EXACT("Учебные пособия",C22)</formula>
    </cfRule>
    <cfRule type="expression" dxfId="62" priority="9">
      <formula>EXACT("Техника безопасности",C22)</formula>
    </cfRule>
    <cfRule type="expression" dxfId="61" priority="10">
      <formula>EXACT("Охрана труда",C22)</formula>
    </cfRule>
    <cfRule type="expression" dxfId="60" priority="11">
      <formula>EXACT("Программное обеспечение",C22)</formula>
    </cfRule>
    <cfRule type="expression" dxfId="59" priority="12">
      <formula>EXACT("Оборудование IT",C22)</formula>
    </cfRule>
    <cfRule type="expression" dxfId="58" priority="13">
      <formula>EXACT("Мебель",C22)</formula>
    </cfRule>
    <cfRule type="expression" dxfId="57" priority="14">
      <formula>EXACT("Оборудование",C22)</formula>
    </cfRule>
  </conditionalFormatting>
  <conditionalFormatting sqref="G2:G21">
    <cfRule type="colorScale" priority="335">
      <colorScale>
        <cfvo type="min"/>
        <cfvo type="percentile" val="50"/>
        <cfvo type="max"/>
        <color rgb="FFF8696B"/>
        <color rgb="FFFFEB84"/>
        <color rgb="FF63BE7B"/>
      </colorScale>
    </cfRule>
  </conditionalFormatting>
  <conditionalFormatting sqref="H2:H21">
    <cfRule type="cellIs" dxfId="56" priority="48" operator="equal">
      <formula>"Вариативная часть"</formula>
    </cfRule>
    <cfRule type="cellIs" dxfId="55" priority="49" operator="equal">
      <formula>"Базовая часть"</formula>
    </cfRule>
  </conditionalFormatting>
  <dataValidations count="2">
    <dataValidation type="list" allowBlank="1" showInputMessage="1" showErrorMessage="1" sqref="H2:H21" xr:uid="{D21DAE20-EAB0-4C6B-AEC9-307264B14F56}">
      <formula1>"Базовая часть, Вариативная часть"</formula1>
    </dataValidation>
    <dataValidation allowBlank="1" showErrorMessage="1" sqref="A2:B21" xr:uid="{0ACDA8D0-6352-4B82-95C8-D31F67820A1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 activePane="bottomLeft" state="frozen"/>
      <selection activeCell="B23" sqref="B23"/>
      <selection pane="bottomLeft" activeCell="B23" sqref="B23"/>
    </sheetView>
  </sheetViews>
  <sheetFormatPr defaultRowHeight="15.6" x14ac:dyDescent="0.3"/>
  <cols>
    <col min="1" max="1" width="32.6640625" style="79" customWidth="1"/>
    <col min="2" max="2" width="100.6640625" style="45" customWidth="1"/>
    <col min="3" max="3" width="25.6640625" style="81" bestFit="1" customWidth="1"/>
    <col min="4" max="4" width="14.44140625" style="81" customWidth="1"/>
    <col min="5" max="5" width="25.6640625" style="81" customWidth="1"/>
    <col min="6" max="6" width="14.33203125" style="81" customWidth="1"/>
    <col min="7" max="7" width="13.88671875" style="5" customWidth="1"/>
    <col min="8" max="8" width="20.88671875" style="5" customWidth="1"/>
    <col min="9" max="16384" width="8.88671875" style="45"/>
  </cols>
  <sheetData>
    <row r="1" spans="1:8" ht="31.2" x14ac:dyDescent="0.3">
      <c r="A1" s="67" t="s">
        <v>1</v>
      </c>
      <c r="B1" s="80" t="s">
        <v>9</v>
      </c>
      <c r="C1" s="82" t="s">
        <v>2</v>
      </c>
      <c r="D1" s="67" t="s">
        <v>4</v>
      </c>
      <c r="E1" s="67" t="s">
        <v>3</v>
      </c>
      <c r="F1" s="67" t="s">
        <v>7</v>
      </c>
      <c r="G1" s="67" t="s">
        <v>32</v>
      </c>
      <c r="H1" s="67" t="s">
        <v>33</v>
      </c>
    </row>
    <row r="2" spans="1:8" hidden="1" x14ac:dyDescent="0.3">
      <c r="A2" s="71" t="s">
        <v>159</v>
      </c>
      <c r="B2" s="72" t="s">
        <v>160</v>
      </c>
      <c r="C2" s="9" t="s">
        <v>10</v>
      </c>
      <c r="D2" s="73">
        <v>1</v>
      </c>
      <c r="E2" s="73" t="s">
        <v>145</v>
      </c>
      <c r="F2" s="73">
        <v>5</v>
      </c>
      <c r="G2" s="11">
        <f t="shared" ref="G2:G13" si="0">COUNTIF($A$2:$A$999,A2)</f>
        <v>1</v>
      </c>
      <c r="H2" s="11" t="s">
        <v>36</v>
      </c>
    </row>
    <row r="3" spans="1:8" ht="31.2" x14ac:dyDescent="0.3">
      <c r="A3" s="71" t="s">
        <v>182</v>
      </c>
      <c r="B3" s="72" t="s">
        <v>154</v>
      </c>
      <c r="C3" s="9" t="s">
        <v>10</v>
      </c>
      <c r="D3" s="73">
        <v>1</v>
      </c>
      <c r="E3" s="73" t="s">
        <v>145</v>
      </c>
      <c r="F3" s="73">
        <v>1</v>
      </c>
      <c r="G3" s="11">
        <f t="shared" si="0"/>
        <v>1</v>
      </c>
      <c r="H3" s="11" t="s">
        <v>36</v>
      </c>
    </row>
    <row r="4" spans="1:8" ht="31.2" x14ac:dyDescent="0.3">
      <c r="A4" s="71" t="s">
        <v>183</v>
      </c>
      <c r="B4" s="72" t="s">
        <v>156</v>
      </c>
      <c r="C4" s="9" t="s">
        <v>10</v>
      </c>
      <c r="D4" s="73">
        <v>1</v>
      </c>
      <c r="E4" s="73" t="s">
        <v>145</v>
      </c>
      <c r="F4" s="73">
        <v>1</v>
      </c>
      <c r="G4" s="11">
        <f t="shared" si="0"/>
        <v>1</v>
      </c>
      <c r="H4" s="11" t="s">
        <v>36</v>
      </c>
    </row>
    <row r="5" spans="1:8" ht="46.8" x14ac:dyDescent="0.3">
      <c r="A5" s="71" t="s">
        <v>184</v>
      </c>
      <c r="B5" s="72" t="s">
        <v>152</v>
      </c>
      <c r="C5" s="9" t="s">
        <v>10</v>
      </c>
      <c r="D5" s="73">
        <v>1</v>
      </c>
      <c r="E5" s="73" t="s">
        <v>145</v>
      </c>
      <c r="F5" s="73">
        <v>1</v>
      </c>
      <c r="G5" s="11">
        <f t="shared" si="0"/>
        <v>1</v>
      </c>
      <c r="H5" s="11" t="s">
        <v>36</v>
      </c>
    </row>
    <row r="6" spans="1:8" ht="31.2" hidden="1" x14ac:dyDescent="0.3">
      <c r="A6" s="71" t="s">
        <v>149</v>
      </c>
      <c r="B6" s="72" t="s">
        <v>150</v>
      </c>
      <c r="C6" s="9" t="s">
        <v>10</v>
      </c>
      <c r="D6" s="73">
        <v>1</v>
      </c>
      <c r="E6" s="73" t="s">
        <v>145</v>
      </c>
      <c r="F6" s="73">
        <v>5</v>
      </c>
      <c r="G6" s="11">
        <f t="shared" si="0"/>
        <v>1</v>
      </c>
      <c r="H6" s="11" t="s">
        <v>36</v>
      </c>
    </row>
    <row r="7" spans="1:8" hidden="1" x14ac:dyDescent="0.3">
      <c r="A7" s="71" t="s">
        <v>148</v>
      </c>
      <c r="B7" s="72" t="s">
        <v>123</v>
      </c>
      <c r="C7" s="9" t="s">
        <v>10</v>
      </c>
      <c r="D7" s="73">
        <v>1</v>
      </c>
      <c r="E7" s="73" t="s">
        <v>145</v>
      </c>
      <c r="F7" s="73">
        <v>5</v>
      </c>
      <c r="G7" s="11">
        <f t="shared" si="0"/>
        <v>1</v>
      </c>
      <c r="H7" s="11" t="s">
        <v>36</v>
      </c>
    </row>
    <row r="8" spans="1:8" hidden="1" x14ac:dyDescent="0.3">
      <c r="A8" s="71" t="s">
        <v>146</v>
      </c>
      <c r="B8" s="72" t="s">
        <v>147</v>
      </c>
      <c r="C8" s="9" t="s">
        <v>10</v>
      </c>
      <c r="D8" s="73">
        <v>1</v>
      </c>
      <c r="E8" s="73" t="s">
        <v>145</v>
      </c>
      <c r="F8" s="73">
        <v>5</v>
      </c>
      <c r="G8" s="11">
        <f t="shared" si="0"/>
        <v>1</v>
      </c>
      <c r="H8" s="11" t="s">
        <v>36</v>
      </c>
    </row>
    <row r="9" spans="1:8" x14ac:dyDescent="0.3">
      <c r="A9" s="71" t="s">
        <v>143</v>
      </c>
      <c r="B9" s="72" t="s">
        <v>144</v>
      </c>
      <c r="C9" s="9" t="s">
        <v>10</v>
      </c>
      <c r="D9" s="73">
        <v>1</v>
      </c>
      <c r="E9" s="73" t="s">
        <v>145</v>
      </c>
      <c r="F9" s="73">
        <v>1</v>
      </c>
      <c r="G9" s="11">
        <f t="shared" si="0"/>
        <v>1</v>
      </c>
      <c r="H9" s="11" t="s">
        <v>36</v>
      </c>
    </row>
    <row r="10" spans="1:8" hidden="1" x14ac:dyDescent="0.3">
      <c r="A10" s="71" t="s">
        <v>75</v>
      </c>
      <c r="B10" s="72" t="s">
        <v>107</v>
      </c>
      <c r="C10" s="9" t="s">
        <v>6</v>
      </c>
      <c r="D10" s="73">
        <v>1</v>
      </c>
      <c r="E10" s="73" t="s">
        <v>145</v>
      </c>
      <c r="F10" s="73">
        <v>5</v>
      </c>
      <c r="G10" s="11">
        <f t="shared" si="0"/>
        <v>3</v>
      </c>
      <c r="H10" s="11" t="s">
        <v>36</v>
      </c>
    </row>
    <row r="11" spans="1:8" hidden="1" x14ac:dyDescent="0.3">
      <c r="A11" s="71" t="s">
        <v>75</v>
      </c>
      <c r="B11" s="72" t="s">
        <v>107</v>
      </c>
      <c r="C11" s="9" t="s">
        <v>6</v>
      </c>
      <c r="D11" s="73">
        <v>2</v>
      </c>
      <c r="E11" s="73" t="s">
        <v>145</v>
      </c>
      <c r="F11" s="73">
        <v>2</v>
      </c>
      <c r="G11" s="11">
        <f t="shared" si="0"/>
        <v>3</v>
      </c>
      <c r="H11" s="11" t="s">
        <v>36</v>
      </c>
    </row>
    <row r="12" spans="1:8" hidden="1" x14ac:dyDescent="0.3">
      <c r="A12" s="71" t="s">
        <v>75</v>
      </c>
      <c r="B12" s="72" t="s">
        <v>107</v>
      </c>
      <c r="C12" s="9" t="s">
        <v>6</v>
      </c>
      <c r="D12" s="73">
        <v>2</v>
      </c>
      <c r="E12" s="73" t="s">
        <v>145</v>
      </c>
      <c r="F12" s="73">
        <v>2</v>
      </c>
      <c r="G12" s="11">
        <f t="shared" si="0"/>
        <v>3</v>
      </c>
      <c r="H12" s="11" t="s">
        <v>36</v>
      </c>
    </row>
    <row r="13" spans="1:8" hidden="1" x14ac:dyDescent="0.3">
      <c r="A13" s="71" t="s">
        <v>157</v>
      </c>
      <c r="B13" s="72" t="s">
        <v>158</v>
      </c>
      <c r="C13" s="9" t="s">
        <v>10</v>
      </c>
      <c r="D13" s="73">
        <v>1</v>
      </c>
      <c r="E13" s="73" t="s">
        <v>145</v>
      </c>
      <c r="F13" s="73">
        <v>5</v>
      </c>
      <c r="G13" s="11">
        <f t="shared" si="0"/>
        <v>1</v>
      </c>
      <c r="H13" s="11" t="s">
        <v>36</v>
      </c>
    </row>
    <row r="14" spans="1:8" x14ac:dyDescent="0.3">
      <c r="C14" s="76"/>
    </row>
    <row r="15" spans="1:8" x14ac:dyDescent="0.3">
      <c r="C15" s="76"/>
    </row>
    <row r="16" spans="1:8" x14ac:dyDescent="0.3">
      <c r="C16" s="76"/>
    </row>
    <row r="17" spans="3:3" x14ac:dyDescent="0.3">
      <c r="C17" s="76"/>
    </row>
    <row r="18" spans="3:3" x14ac:dyDescent="0.3">
      <c r="C18" s="76"/>
    </row>
    <row r="19" spans="3:3" x14ac:dyDescent="0.3">
      <c r="C19" s="76"/>
    </row>
    <row r="20" spans="3:3" x14ac:dyDescent="0.3">
      <c r="C20" s="76"/>
    </row>
    <row r="21" spans="3:3" x14ac:dyDescent="0.3">
      <c r="C21" s="76"/>
    </row>
    <row r="22" spans="3:3" x14ac:dyDescent="0.3">
      <c r="C22" s="76"/>
    </row>
    <row r="23" spans="3:3" x14ac:dyDescent="0.3">
      <c r="C23" s="76"/>
    </row>
    <row r="24" spans="3:3" x14ac:dyDescent="0.3">
      <c r="C24" s="76"/>
    </row>
    <row r="25" spans="3:3" x14ac:dyDescent="0.3">
      <c r="C25" s="76"/>
    </row>
    <row r="26" spans="3:3" x14ac:dyDescent="0.3">
      <c r="C26" s="76"/>
    </row>
    <row r="27" spans="3:3" x14ac:dyDescent="0.3">
      <c r="C27" s="76"/>
    </row>
    <row r="28" spans="3:3" x14ac:dyDescent="0.3">
      <c r="C28" s="76"/>
    </row>
    <row r="29" spans="3:3" x14ac:dyDescent="0.3">
      <c r="C29" s="76"/>
    </row>
    <row r="30" spans="3:3" x14ac:dyDescent="0.3">
      <c r="C30" s="76"/>
    </row>
    <row r="31" spans="3:3" x14ac:dyDescent="0.3">
      <c r="C31" s="76"/>
    </row>
    <row r="32" spans="3:3"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13" xr:uid="{862AB6E4-929E-4CA8-A82A-84513D3AB1A7}">
    <filterColumn colId="5">
      <filters>
        <filter val="1"/>
      </filters>
    </filterColumn>
    <sortState xmlns:xlrd2="http://schemas.microsoft.com/office/spreadsheetml/2017/richdata2" ref="A2:H13">
      <sortCondition ref="A2:A13"/>
    </sortState>
  </autoFilter>
  <conditionalFormatting sqref="C2:C13">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14:C999">
    <cfRule type="expression" dxfId="47" priority="8">
      <formula>EXACT("Учебные пособия",C14)</formula>
    </cfRule>
    <cfRule type="expression" dxfId="46" priority="9">
      <formula>EXACT("Техника безопасности",C14)</formula>
    </cfRule>
    <cfRule type="expression" dxfId="45" priority="10">
      <formula>EXACT("Охрана труда",C14)</formula>
    </cfRule>
    <cfRule type="expression" dxfId="44" priority="11">
      <formula>EXACT("Программное обеспечение",C14)</formula>
    </cfRule>
    <cfRule type="expression" dxfId="43" priority="12">
      <formula>EXACT("Оборудование IT",C14)</formula>
    </cfRule>
    <cfRule type="expression" dxfId="42" priority="13">
      <formula>EXACT("Мебель",C14)</formula>
    </cfRule>
    <cfRule type="expression" dxfId="41" priority="14">
      <formula>EXACT("Оборудование",C14)</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40" priority="42" operator="equal">
      <formula>"Вариативная часть"</formula>
    </cfRule>
    <cfRule type="cellIs" dxfId="39" priority="43"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A2:B13" xr:uid="{8E34ECF9-C6E3-4EC3-8A92-3C4BE647457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04D435-004A-4CA7-8353-CF3D7A431F7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3" sqref="B23"/>
      <selection pane="bottomLeft" activeCell="B23" sqref="B23"/>
    </sheetView>
  </sheetViews>
  <sheetFormatPr defaultRowHeight="15.6" x14ac:dyDescent="0.3"/>
  <cols>
    <col min="1" max="1" width="32.6640625" style="79" customWidth="1"/>
    <col min="2" max="2" width="100.6640625" style="45" customWidth="1"/>
    <col min="3" max="3" width="20.44140625" style="81" customWidth="1"/>
    <col min="4" max="4" width="14.44140625" style="81" customWidth="1"/>
    <col min="5" max="5" width="25.6640625" style="81" customWidth="1"/>
    <col min="6" max="6" width="14.33203125" style="81" customWidth="1"/>
    <col min="7" max="7" width="13.88671875" style="5" customWidth="1"/>
    <col min="8" max="8" width="20.88671875" style="5" customWidth="1"/>
    <col min="9" max="16384" width="8.88671875" style="45"/>
  </cols>
  <sheetData>
    <row r="1" spans="1:8" ht="31.2" x14ac:dyDescent="0.3">
      <c r="A1" s="67" t="s">
        <v>1</v>
      </c>
      <c r="B1" s="80" t="s">
        <v>9</v>
      </c>
      <c r="C1" s="68" t="s">
        <v>2</v>
      </c>
      <c r="D1" s="69"/>
      <c r="E1" s="70"/>
      <c r="F1" s="67" t="s">
        <v>7</v>
      </c>
      <c r="G1" s="80" t="s">
        <v>32</v>
      </c>
      <c r="H1" s="67" t="s">
        <v>33</v>
      </c>
    </row>
    <row r="2" spans="1:8" ht="31.2" x14ac:dyDescent="0.3">
      <c r="A2" s="71" t="s">
        <v>165</v>
      </c>
      <c r="B2" s="72" t="s">
        <v>166</v>
      </c>
      <c r="C2" s="9" t="s">
        <v>5</v>
      </c>
      <c r="D2" s="73"/>
      <c r="E2" s="73"/>
      <c r="F2" s="73">
        <v>1</v>
      </c>
      <c r="G2" s="5">
        <f t="shared" ref="G2:G8" si="0">COUNTIF($A$2:$A$999,A2)</f>
        <v>1</v>
      </c>
      <c r="H2" s="5" t="s">
        <v>36</v>
      </c>
    </row>
    <row r="3" spans="1:8" x14ac:dyDescent="0.3">
      <c r="A3" s="71" t="s">
        <v>172</v>
      </c>
      <c r="B3" s="72" t="s">
        <v>173</v>
      </c>
      <c r="C3" s="9" t="s">
        <v>5</v>
      </c>
      <c r="D3" s="73"/>
      <c r="E3" s="73"/>
      <c r="F3" s="73">
        <v>1</v>
      </c>
      <c r="G3" s="5">
        <f t="shared" si="0"/>
        <v>1</v>
      </c>
      <c r="H3" s="5" t="s">
        <v>36</v>
      </c>
    </row>
    <row r="4" spans="1:8" x14ac:dyDescent="0.3">
      <c r="A4" s="71" t="s">
        <v>163</v>
      </c>
      <c r="B4" s="72" t="s">
        <v>164</v>
      </c>
      <c r="C4" s="9" t="s">
        <v>6</v>
      </c>
      <c r="D4" s="73"/>
      <c r="E4" s="73"/>
      <c r="F4" s="73">
        <v>1</v>
      </c>
      <c r="G4" s="5">
        <f t="shared" si="0"/>
        <v>1</v>
      </c>
      <c r="H4" s="5" t="s">
        <v>36</v>
      </c>
    </row>
    <row r="5" spans="1:8" x14ac:dyDescent="0.3">
      <c r="A5" s="71" t="s">
        <v>161</v>
      </c>
      <c r="B5" s="72" t="s">
        <v>162</v>
      </c>
      <c r="C5" s="9" t="s">
        <v>6</v>
      </c>
      <c r="D5" s="73"/>
      <c r="E5" s="73"/>
      <c r="F5" s="73">
        <v>1</v>
      </c>
      <c r="G5" s="5">
        <f t="shared" si="0"/>
        <v>1</v>
      </c>
      <c r="H5" s="5" t="s">
        <v>36</v>
      </c>
    </row>
    <row r="6" spans="1:8" x14ac:dyDescent="0.3">
      <c r="A6" s="71" t="s">
        <v>27</v>
      </c>
      <c r="B6" s="72" t="s">
        <v>171</v>
      </c>
      <c r="C6" s="9" t="s">
        <v>5</v>
      </c>
      <c r="D6" s="73"/>
      <c r="E6" s="73"/>
      <c r="F6" s="73">
        <v>1</v>
      </c>
      <c r="G6" s="5">
        <f t="shared" si="0"/>
        <v>1</v>
      </c>
      <c r="H6" s="5" t="s">
        <v>36</v>
      </c>
    </row>
    <row r="7" spans="1:8" ht="31.2" x14ac:dyDescent="0.3">
      <c r="A7" s="71" t="s">
        <v>167</v>
      </c>
      <c r="B7" s="72" t="s">
        <v>168</v>
      </c>
      <c r="C7" s="9" t="s">
        <v>17</v>
      </c>
      <c r="D7" s="73"/>
      <c r="E7" s="73"/>
      <c r="F7" s="73">
        <v>1</v>
      </c>
      <c r="G7" s="5">
        <f t="shared" si="0"/>
        <v>1</v>
      </c>
      <c r="H7" s="5" t="s">
        <v>36</v>
      </c>
    </row>
    <row r="8" spans="1:8" ht="31.2" x14ac:dyDescent="0.3">
      <c r="A8" s="71" t="s">
        <v>169</v>
      </c>
      <c r="B8" s="72" t="s">
        <v>170</v>
      </c>
      <c r="C8" s="9" t="s">
        <v>17</v>
      </c>
      <c r="D8" s="73"/>
      <c r="E8" s="73"/>
      <c r="F8" s="73">
        <v>1</v>
      </c>
      <c r="G8" s="5">
        <f t="shared" si="0"/>
        <v>1</v>
      </c>
      <c r="H8" s="5" t="s">
        <v>36</v>
      </c>
    </row>
    <row r="9" spans="1:8" x14ac:dyDescent="0.3">
      <c r="C9" s="76"/>
    </row>
    <row r="10" spans="1:8" x14ac:dyDescent="0.3">
      <c r="C10" s="76"/>
    </row>
    <row r="11" spans="1:8" x14ac:dyDescent="0.3">
      <c r="C11" s="76"/>
    </row>
    <row r="12" spans="1:8" x14ac:dyDescent="0.3">
      <c r="C12" s="76"/>
    </row>
    <row r="13" spans="1:8" x14ac:dyDescent="0.3">
      <c r="C13" s="76"/>
    </row>
    <row r="14" spans="1:8" x14ac:dyDescent="0.3">
      <c r="C14" s="76"/>
    </row>
    <row r="15" spans="1:8" x14ac:dyDescent="0.3">
      <c r="C15" s="76"/>
    </row>
    <row r="16" spans="1:8" x14ac:dyDescent="0.3">
      <c r="C16" s="76"/>
    </row>
    <row r="17" spans="3:3" x14ac:dyDescent="0.3">
      <c r="C17" s="76"/>
    </row>
    <row r="18" spans="3:3" x14ac:dyDescent="0.3">
      <c r="C18" s="76"/>
    </row>
    <row r="19" spans="3:3" x14ac:dyDescent="0.3">
      <c r="C19" s="76"/>
    </row>
    <row r="20" spans="3:3" x14ac:dyDescent="0.3">
      <c r="C20" s="76"/>
    </row>
    <row r="21" spans="3:3" x14ac:dyDescent="0.3">
      <c r="C21" s="76"/>
    </row>
    <row r="22" spans="3:3" x14ac:dyDescent="0.3">
      <c r="C22" s="76"/>
    </row>
    <row r="23" spans="3:3" x14ac:dyDescent="0.3">
      <c r="C23" s="76"/>
    </row>
    <row r="24" spans="3:3" x14ac:dyDescent="0.3">
      <c r="C24" s="76"/>
    </row>
    <row r="25" spans="3:3" x14ac:dyDescent="0.3">
      <c r="C25" s="76"/>
    </row>
    <row r="26" spans="3:3" x14ac:dyDescent="0.3">
      <c r="C26" s="76"/>
    </row>
    <row r="27" spans="3:3" x14ac:dyDescent="0.3">
      <c r="C27" s="76"/>
    </row>
    <row r="28" spans="3:3" x14ac:dyDescent="0.3">
      <c r="C28" s="76"/>
    </row>
    <row r="29" spans="3:3" x14ac:dyDescent="0.3">
      <c r="C29" s="76"/>
    </row>
    <row r="30" spans="3:3" x14ac:dyDescent="0.3">
      <c r="C30" s="76"/>
    </row>
    <row r="31" spans="3:3" x14ac:dyDescent="0.3">
      <c r="C31" s="76"/>
    </row>
    <row r="32" spans="3:3"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8" xr:uid="{97F10251-FDCB-4286-A465-C747F863DD76}">
    <sortState xmlns:xlrd2="http://schemas.microsoft.com/office/spreadsheetml/2017/richdata2" ref="A2:H8">
      <sortCondition ref="A2:A8"/>
    </sortState>
  </autoFilter>
  <conditionalFormatting sqref="C2:C8">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9:C999">
    <cfRule type="expression" dxfId="31" priority="8">
      <formula>EXACT("Учебные пособия",C9)</formula>
    </cfRule>
    <cfRule type="expression" dxfId="30" priority="9">
      <formula>EXACT("Техника безопасности",C9)</formula>
    </cfRule>
    <cfRule type="expression" dxfId="29" priority="10">
      <formula>EXACT("Охрана труда",C9)</formula>
    </cfRule>
    <cfRule type="expression" dxfId="28" priority="11">
      <formula>EXACT("Программное обеспечение",C9)</formula>
    </cfRule>
    <cfRule type="expression" dxfId="27" priority="12">
      <formula>EXACT("Оборудование IT",C9)</formula>
    </cfRule>
    <cfRule type="expression" dxfId="26" priority="13">
      <formula>EXACT("Мебель",C9)</formula>
    </cfRule>
    <cfRule type="expression" dxfId="25" priority="14">
      <formula>EXACT("Оборудование",C9)</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A82CA2A8-649A-49BD-AB1B-30CB115EF07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581877D-42C7-431E-9AB4-2137EE11D90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3" sqref="B23"/>
      <selection pane="bottomLeft" activeCell="B23" sqref="B23"/>
    </sheetView>
  </sheetViews>
  <sheetFormatPr defaultRowHeight="15.6" x14ac:dyDescent="0.3"/>
  <cols>
    <col min="1" max="1" width="32.6640625" style="79" customWidth="1"/>
    <col min="2" max="2" width="100.6640625" style="45" customWidth="1"/>
    <col min="3" max="3" width="29.33203125" style="81" customWidth="1"/>
    <col min="4" max="4" width="14.44140625" style="81" customWidth="1"/>
    <col min="5" max="5" width="25.6640625" style="81" customWidth="1"/>
    <col min="6" max="6" width="14.33203125" style="81" customWidth="1"/>
    <col min="7" max="7" width="13.88671875" style="5" customWidth="1"/>
    <col min="8" max="8" width="20.88671875" style="5" customWidth="1"/>
    <col min="9" max="16384" width="8.88671875" style="45"/>
  </cols>
  <sheetData>
    <row r="1" spans="1:8" ht="31.2" x14ac:dyDescent="0.3">
      <c r="A1" s="67" t="s">
        <v>1</v>
      </c>
      <c r="B1" s="80" t="s">
        <v>9</v>
      </c>
      <c r="C1" s="68" t="s">
        <v>2</v>
      </c>
      <c r="D1" s="69"/>
      <c r="E1" s="70"/>
      <c r="F1" s="67" t="s">
        <v>7</v>
      </c>
      <c r="G1" s="67" t="s">
        <v>32</v>
      </c>
      <c r="H1" s="67" t="s">
        <v>33</v>
      </c>
    </row>
    <row r="2" spans="1:8" x14ac:dyDescent="0.3">
      <c r="A2" s="71" t="s">
        <v>19</v>
      </c>
      <c r="B2" s="72" t="s">
        <v>174</v>
      </c>
      <c r="C2" s="9" t="s">
        <v>8</v>
      </c>
      <c r="D2" s="73"/>
      <c r="E2" s="73"/>
      <c r="F2" s="73">
        <v>1</v>
      </c>
      <c r="G2" s="5">
        <f>COUNTIF($A$2:$A$999,A2)</f>
        <v>1</v>
      </c>
      <c r="H2" s="5" t="s">
        <v>36</v>
      </c>
    </row>
    <row r="3" spans="1:8" x14ac:dyDescent="0.3">
      <c r="A3" s="71" t="s">
        <v>22</v>
      </c>
      <c r="B3" s="72" t="s">
        <v>178</v>
      </c>
      <c r="C3" s="9" t="s">
        <v>8</v>
      </c>
      <c r="D3" s="73"/>
      <c r="E3" s="73"/>
      <c r="F3" s="73">
        <v>1</v>
      </c>
      <c r="G3" s="5">
        <f>COUNTIF($A$2:$A$999,A3)</f>
        <v>1</v>
      </c>
      <c r="H3" s="5" t="s">
        <v>36</v>
      </c>
    </row>
    <row r="4" spans="1:8" x14ac:dyDescent="0.3">
      <c r="A4" s="71" t="s">
        <v>20</v>
      </c>
      <c r="B4" s="72" t="s">
        <v>176</v>
      </c>
      <c r="C4" s="9" t="s">
        <v>8</v>
      </c>
      <c r="D4" s="73"/>
      <c r="E4" s="73"/>
      <c r="F4" s="73">
        <v>2</v>
      </c>
      <c r="G4" s="5">
        <f>COUNTIF($A$2:$A$999,A4)</f>
        <v>1</v>
      </c>
      <c r="H4" s="5" t="s">
        <v>36</v>
      </c>
    </row>
    <row r="5" spans="1:8" x14ac:dyDescent="0.3">
      <c r="A5" s="71" t="s">
        <v>21</v>
      </c>
      <c r="B5" s="72" t="s">
        <v>177</v>
      </c>
      <c r="C5" s="9" t="s">
        <v>8</v>
      </c>
      <c r="D5" s="73"/>
      <c r="E5" s="73"/>
      <c r="F5" s="73">
        <v>1</v>
      </c>
      <c r="G5" s="5">
        <f>COUNTIF($A$2:$A$999,A5)</f>
        <v>1</v>
      </c>
      <c r="H5" s="5" t="s">
        <v>36</v>
      </c>
    </row>
    <row r="6" spans="1:8" x14ac:dyDescent="0.3">
      <c r="A6" s="74"/>
      <c r="B6" s="75"/>
      <c r="C6" s="76"/>
      <c r="D6" s="76"/>
      <c r="E6" s="77"/>
      <c r="F6" s="76"/>
    </row>
    <row r="7" spans="1:8" x14ac:dyDescent="0.3">
      <c r="A7" s="74"/>
      <c r="B7" s="75"/>
      <c r="C7" s="76"/>
      <c r="D7" s="76"/>
      <c r="E7" s="77"/>
      <c r="F7" s="76"/>
    </row>
    <row r="8" spans="1:8" x14ac:dyDescent="0.3">
      <c r="A8" s="74"/>
      <c r="B8" s="75"/>
      <c r="C8" s="76"/>
      <c r="D8" s="76"/>
      <c r="E8" s="77"/>
      <c r="F8" s="76"/>
    </row>
    <row r="9" spans="1:8" x14ac:dyDescent="0.3">
      <c r="A9" s="74"/>
      <c r="B9" s="75"/>
      <c r="C9" s="76"/>
      <c r="D9" s="76"/>
      <c r="E9" s="77"/>
      <c r="F9" s="77"/>
    </row>
    <row r="10" spans="1:8" x14ac:dyDescent="0.3">
      <c r="A10" s="74"/>
      <c r="B10" s="75"/>
      <c r="C10" s="76"/>
      <c r="D10" s="76"/>
      <c r="E10" s="77"/>
      <c r="F10" s="77"/>
    </row>
    <row r="11" spans="1:8" x14ac:dyDescent="0.3">
      <c r="A11" s="74"/>
      <c r="B11" s="75"/>
      <c r="C11" s="76"/>
      <c r="D11" s="76"/>
      <c r="E11" s="77"/>
      <c r="F11" s="77"/>
    </row>
    <row r="12" spans="1:8" x14ac:dyDescent="0.3">
      <c r="A12" s="74"/>
      <c r="B12" s="75"/>
      <c r="C12" s="76"/>
      <c r="D12" s="76"/>
      <c r="E12" s="77"/>
      <c r="F12" s="77"/>
    </row>
    <row r="13" spans="1:8" x14ac:dyDescent="0.3">
      <c r="A13" s="74"/>
      <c r="B13" s="75"/>
      <c r="C13" s="76"/>
      <c r="D13" s="77"/>
      <c r="E13" s="77"/>
      <c r="F13" s="77"/>
    </row>
    <row r="14" spans="1:8" x14ac:dyDescent="0.3">
      <c r="A14" s="74"/>
      <c r="B14" s="75"/>
      <c r="C14" s="76"/>
      <c r="D14" s="77"/>
      <c r="E14" s="77"/>
      <c r="F14" s="77"/>
    </row>
    <row r="15" spans="1:8" x14ac:dyDescent="0.3">
      <c r="A15" s="74"/>
      <c r="B15" s="75"/>
      <c r="C15" s="76"/>
      <c r="D15" s="77"/>
      <c r="E15" s="77"/>
      <c r="F15" s="77"/>
    </row>
    <row r="16" spans="1:8" x14ac:dyDescent="0.3">
      <c r="A16" s="74"/>
      <c r="B16" s="75"/>
      <c r="C16" s="76"/>
      <c r="D16" s="77"/>
      <c r="E16" s="77"/>
      <c r="F16" s="77"/>
    </row>
    <row r="17" spans="1:6" x14ac:dyDescent="0.3">
      <c r="A17" s="74"/>
      <c r="B17" s="75"/>
      <c r="C17" s="76"/>
      <c r="D17" s="77"/>
      <c r="E17" s="77"/>
      <c r="F17" s="77"/>
    </row>
    <row r="18" spans="1:6" x14ac:dyDescent="0.3">
      <c r="A18" s="74"/>
      <c r="B18" s="75"/>
      <c r="C18" s="76"/>
      <c r="D18" s="77"/>
      <c r="E18" s="77"/>
      <c r="F18" s="77"/>
    </row>
    <row r="19" spans="1:6" x14ac:dyDescent="0.3">
      <c r="A19" s="74"/>
      <c r="B19" s="75"/>
      <c r="C19" s="76"/>
      <c r="D19" s="77"/>
      <c r="E19" s="77"/>
      <c r="F19" s="77"/>
    </row>
    <row r="20" spans="1:6" x14ac:dyDescent="0.3">
      <c r="A20" s="74"/>
      <c r="B20" s="75"/>
      <c r="C20" s="76"/>
      <c r="D20" s="77"/>
      <c r="E20" s="77"/>
      <c r="F20" s="77"/>
    </row>
    <row r="21" spans="1:6" x14ac:dyDescent="0.3">
      <c r="A21" s="74"/>
      <c r="B21" s="75"/>
      <c r="C21" s="76"/>
      <c r="D21" s="77"/>
      <c r="E21" s="77"/>
      <c r="F21" s="77"/>
    </row>
    <row r="22" spans="1:6" x14ac:dyDescent="0.3">
      <c r="A22" s="74"/>
      <c r="B22" s="75"/>
      <c r="C22" s="76"/>
      <c r="D22" s="77"/>
      <c r="E22" s="77"/>
      <c r="F22" s="77"/>
    </row>
    <row r="23" spans="1:6" x14ac:dyDescent="0.3">
      <c r="A23" s="74"/>
      <c r="B23" s="75"/>
      <c r="C23" s="76"/>
      <c r="D23" s="77"/>
      <c r="E23" s="77"/>
      <c r="F23" s="77"/>
    </row>
    <row r="24" spans="1:6" x14ac:dyDescent="0.3">
      <c r="A24" s="74"/>
      <c r="B24" s="75"/>
      <c r="C24" s="76"/>
      <c r="D24" s="77"/>
      <c r="E24" s="77"/>
      <c r="F24" s="77"/>
    </row>
    <row r="25" spans="1:6" x14ac:dyDescent="0.3">
      <c r="A25" s="74"/>
      <c r="B25" s="75"/>
      <c r="C25" s="76"/>
      <c r="D25" s="77"/>
      <c r="E25" s="77"/>
      <c r="F25" s="77"/>
    </row>
    <row r="26" spans="1:6" x14ac:dyDescent="0.3">
      <c r="A26" s="74"/>
      <c r="B26" s="75"/>
      <c r="C26" s="76"/>
      <c r="D26" s="77"/>
      <c r="E26" s="77"/>
      <c r="F26" s="77"/>
    </row>
    <row r="27" spans="1:6" x14ac:dyDescent="0.3">
      <c r="A27" s="74"/>
      <c r="B27" s="75"/>
      <c r="C27" s="76"/>
      <c r="D27" s="77"/>
      <c r="E27" s="77"/>
      <c r="F27" s="77"/>
    </row>
    <row r="28" spans="1:6" x14ac:dyDescent="0.3">
      <c r="A28" s="74"/>
      <c r="B28" s="75"/>
      <c r="C28" s="76"/>
      <c r="D28" s="77"/>
      <c r="E28" s="77"/>
      <c r="F28" s="77"/>
    </row>
    <row r="29" spans="1:6" x14ac:dyDescent="0.3">
      <c r="A29" s="74"/>
      <c r="B29" s="75"/>
      <c r="C29" s="76"/>
      <c r="D29" s="77"/>
      <c r="E29" s="77"/>
      <c r="F29" s="77"/>
    </row>
    <row r="30" spans="1:6" x14ac:dyDescent="0.3">
      <c r="A30" s="74"/>
      <c r="B30" s="75"/>
      <c r="C30" s="76"/>
      <c r="D30" s="77"/>
      <c r="E30" s="77"/>
      <c r="F30" s="77"/>
    </row>
    <row r="31" spans="1:6" x14ac:dyDescent="0.3">
      <c r="A31" s="74"/>
      <c r="B31" s="75"/>
      <c r="C31" s="76"/>
      <c r="D31" s="77"/>
      <c r="E31" s="77"/>
      <c r="F31" s="77"/>
    </row>
    <row r="32" spans="1:6" x14ac:dyDescent="0.3">
      <c r="A32" s="74"/>
      <c r="B32" s="75"/>
      <c r="C32" s="76"/>
      <c r="D32" s="77"/>
      <c r="E32" s="77"/>
      <c r="F32" s="77"/>
    </row>
    <row r="33" spans="1:6" x14ac:dyDescent="0.3">
      <c r="A33" s="74"/>
      <c r="B33" s="75"/>
      <c r="C33" s="76"/>
      <c r="D33" s="77"/>
      <c r="E33" s="77"/>
      <c r="F33" s="77"/>
    </row>
    <row r="34" spans="1:6" x14ac:dyDescent="0.3">
      <c r="A34" s="74"/>
      <c r="B34" s="75"/>
      <c r="C34" s="76"/>
      <c r="D34" s="77"/>
      <c r="E34" s="77"/>
      <c r="F34" s="77"/>
    </row>
    <row r="35" spans="1:6" x14ac:dyDescent="0.3">
      <c r="A35" s="74"/>
      <c r="B35" s="75"/>
      <c r="C35" s="76"/>
      <c r="D35" s="77"/>
      <c r="E35" s="77"/>
      <c r="F35" s="77"/>
    </row>
    <row r="36" spans="1:6" x14ac:dyDescent="0.3">
      <c r="A36" s="74"/>
      <c r="B36" s="75"/>
      <c r="C36" s="76"/>
      <c r="D36" s="77"/>
      <c r="E36" s="77"/>
      <c r="F36" s="77"/>
    </row>
    <row r="37" spans="1:6" x14ac:dyDescent="0.3">
      <c r="A37" s="74"/>
      <c r="B37" s="75"/>
      <c r="C37" s="76"/>
      <c r="D37" s="77"/>
      <c r="E37" s="77"/>
      <c r="F37" s="77"/>
    </row>
    <row r="38" spans="1:6" x14ac:dyDescent="0.3">
      <c r="A38" s="74"/>
      <c r="B38" s="75"/>
      <c r="C38" s="76"/>
      <c r="D38" s="77"/>
      <c r="E38" s="77"/>
      <c r="F38" s="77"/>
    </row>
    <row r="39" spans="1:6" x14ac:dyDescent="0.3">
      <c r="A39" s="74"/>
      <c r="B39" s="78"/>
      <c r="C39" s="76"/>
      <c r="D39" s="77"/>
      <c r="E39" s="77"/>
      <c r="F39" s="77"/>
    </row>
    <row r="40" spans="1:6" x14ac:dyDescent="0.3">
      <c r="A40" s="74"/>
      <c r="B40" s="78"/>
      <c r="C40" s="76"/>
      <c r="D40" s="77"/>
      <c r="E40" s="77"/>
      <c r="F40" s="77"/>
    </row>
    <row r="41" spans="1:6" x14ac:dyDescent="0.3">
      <c r="A41" s="74"/>
      <c r="B41" s="78"/>
      <c r="C41" s="76"/>
      <c r="D41" s="77"/>
      <c r="E41" s="77"/>
      <c r="F41" s="77"/>
    </row>
    <row r="42" spans="1:6" x14ac:dyDescent="0.3">
      <c r="C42" s="76"/>
    </row>
    <row r="43" spans="1:6" x14ac:dyDescent="0.3">
      <c r="C43" s="76"/>
    </row>
    <row r="44" spans="1:6" x14ac:dyDescent="0.3">
      <c r="C44" s="76"/>
    </row>
    <row r="45" spans="1:6" x14ac:dyDescent="0.3">
      <c r="C45" s="76"/>
    </row>
    <row r="46" spans="1:6" x14ac:dyDescent="0.3">
      <c r="C46" s="76"/>
    </row>
    <row r="47" spans="1:6" x14ac:dyDescent="0.3">
      <c r="C47" s="76"/>
    </row>
    <row r="48" spans="1:6"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5" xr:uid="{6E043B89-60E6-4362-A6B7-D2324202873B}">
    <sortState xmlns:xlrd2="http://schemas.microsoft.com/office/spreadsheetml/2017/richdata2" ref="A2:H5">
      <sortCondition ref="A2:A5"/>
    </sortState>
  </autoFilter>
  <conditionalFormatting sqref="C2:C5">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6:C999">
    <cfRule type="expression" dxfId="15" priority="8">
      <formula>EXACT("Учебные пособия",C6)</formula>
    </cfRule>
    <cfRule type="expression" dxfId="14" priority="9">
      <formula>EXACT("Техника безопасности",C6)</formula>
    </cfRule>
    <cfRule type="expression" dxfId="13" priority="10">
      <formula>EXACT("Охрана труда",C6)</formula>
    </cfRule>
    <cfRule type="expression" dxfId="12" priority="11">
      <formula>EXACT("Программное обеспечение",C6)</formula>
    </cfRule>
    <cfRule type="expression" dxfId="11" priority="12">
      <formula>EXACT("Оборудование IT",C6)</formula>
    </cfRule>
    <cfRule type="expression" dxfId="10" priority="13">
      <formula>EXACT("Мебель",C6)</formula>
    </cfRule>
    <cfRule type="expression" dxfId="9" priority="14">
      <formula>EXACT("Оборудование",C6)</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A5346554-C62B-4C49-A52A-F3660443F01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D08661-0FFC-484A-B666-F45B421A546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B23" sqref="B23"/>
    </sheetView>
  </sheetViews>
  <sheetFormatPr defaultColWidth="9.109375" defaultRowHeight="15.6" x14ac:dyDescent="0.3"/>
  <cols>
    <col min="1" max="1" width="22" style="45" customWidth="1"/>
    <col min="2" max="2" width="9" style="45"/>
    <col min="3" max="3" width="27" style="45" customWidth="1"/>
    <col min="4" max="4" width="12.88671875" style="45" bestFit="1" customWidth="1"/>
    <col min="5" max="5" width="49.33203125" style="45" customWidth="1"/>
    <col min="6" max="6" width="8.88671875" style="45" bestFit="1" customWidth="1"/>
    <col min="7" max="7" width="66" style="45" customWidth="1"/>
    <col min="8" max="8" width="71.88671875" style="45" customWidth="1"/>
    <col min="9" max="9" width="46.109375" style="45" customWidth="1"/>
    <col min="10" max="16384" width="9.109375" style="45"/>
  </cols>
  <sheetData>
    <row r="1" spans="1:10" x14ac:dyDescent="0.3">
      <c r="A1" s="59" t="s">
        <v>69</v>
      </c>
      <c r="B1" s="59" t="s">
        <v>62</v>
      </c>
      <c r="C1" s="59" t="s">
        <v>63</v>
      </c>
      <c r="D1" s="59" t="s">
        <v>72</v>
      </c>
      <c r="E1" s="59" t="s">
        <v>64</v>
      </c>
      <c r="F1" s="59" t="s">
        <v>73</v>
      </c>
      <c r="G1" s="59" t="s">
        <v>45</v>
      </c>
      <c r="H1" s="59" t="s">
        <v>65</v>
      </c>
      <c r="I1" s="59" t="s">
        <v>66</v>
      </c>
      <c r="J1" s="45" t="str">
        <f>_xlfn.TEXTJOIN("
",TRUE,H2:H99)</f>
        <v>08.01.31 Электромонтажник электрических сетей и электрооборудования
11.02.17 Разработка электронных устройств и систем
15.02.18 Техническая эксплуатация и обслуживание роботизированного производства (по отраслям)</v>
      </c>
    </row>
    <row r="2" spans="1:10" ht="57.6" x14ac:dyDescent="0.3">
      <c r="A2" s="60" t="s">
        <v>77</v>
      </c>
      <c r="B2" s="60">
        <v>2025</v>
      </c>
      <c r="C2" s="60" t="s">
        <v>78</v>
      </c>
      <c r="D2" s="60">
        <v>562</v>
      </c>
      <c r="E2" s="61" t="s">
        <v>79</v>
      </c>
      <c r="F2" s="62">
        <v>1</v>
      </c>
      <c r="G2" s="63" t="s">
        <v>80</v>
      </c>
      <c r="H2" s="63" t="s">
        <v>81</v>
      </c>
      <c r="I2" s="63" t="s">
        <v>82</v>
      </c>
    </row>
  </sheetData>
  <conditionalFormatting sqref="D2">
    <cfRule type="colorScale" priority="1">
      <colorScale>
        <cfvo type="min"/>
        <cfvo type="percentile" val="50"/>
        <cfvo type="max"/>
        <color rgb="FF63BE7B"/>
        <color rgb="FFFFEB84"/>
        <color rgb="FFF8696B"/>
      </colorScale>
    </cfRule>
  </conditionalFormatting>
  <hyperlinks>
    <hyperlink ref="E2" r:id="rId1" xr:uid="{84403146-CA74-4B12-B8D1-6B0CECB7DA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6"/>
  <sheetViews>
    <sheetView topLeftCell="A56" workbookViewId="0">
      <selection activeCell="B23" sqref="B23"/>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3" t="s">
        <v>83</v>
      </c>
      <c r="B1" s="123"/>
      <c r="C1" s="123"/>
      <c r="D1" s="123"/>
      <c r="E1" s="123"/>
      <c r="F1" s="123"/>
      <c r="G1" s="123"/>
      <c r="H1" s="123"/>
    </row>
    <row r="2" spans="1:8" ht="21" customHeight="1" x14ac:dyDescent="0.3">
      <c r="A2" s="124" t="s">
        <v>84</v>
      </c>
      <c r="B2" s="124"/>
      <c r="C2" s="124"/>
      <c r="D2" s="124"/>
      <c r="E2" s="124"/>
      <c r="F2" s="124"/>
      <c r="G2" s="124"/>
      <c r="H2" s="124"/>
    </row>
    <row r="3" spans="1:8" ht="15.75" customHeight="1" x14ac:dyDescent="0.3">
      <c r="A3" s="125" t="s">
        <v>85</v>
      </c>
      <c r="B3" s="125"/>
      <c r="C3" s="125"/>
      <c r="D3" s="125"/>
      <c r="E3" s="125"/>
      <c r="F3" s="125"/>
      <c r="G3" s="125"/>
      <c r="H3" s="125"/>
    </row>
    <row r="4" spans="1:8" ht="15" customHeight="1" x14ac:dyDescent="0.3">
      <c r="A4" s="126" t="s">
        <v>86</v>
      </c>
      <c r="B4" s="126"/>
      <c r="C4" s="126"/>
      <c r="D4" s="126"/>
      <c r="E4" s="126"/>
      <c r="F4" s="126"/>
      <c r="G4" s="126"/>
      <c r="H4" s="126"/>
    </row>
    <row r="5" spans="1:8" ht="15" customHeight="1" x14ac:dyDescent="0.3">
      <c r="A5" s="126" t="s">
        <v>87</v>
      </c>
      <c r="B5" s="126"/>
      <c r="C5" s="126"/>
      <c r="D5" s="126"/>
      <c r="E5" s="126"/>
      <c r="F5" s="126"/>
      <c r="G5" s="126"/>
      <c r="H5" s="126"/>
    </row>
    <row r="6" spans="1:8" ht="15" customHeight="1" x14ac:dyDescent="0.3">
      <c r="A6" s="127" t="s">
        <v>88</v>
      </c>
      <c r="B6" s="127"/>
      <c r="C6" s="127"/>
      <c r="D6" s="127"/>
      <c r="E6" s="127"/>
      <c r="F6" s="127"/>
      <c r="G6" s="127"/>
      <c r="H6" s="127"/>
    </row>
    <row r="7" spans="1:8" ht="18.600000000000001" x14ac:dyDescent="0.3">
      <c r="A7" s="64">
        <v>1</v>
      </c>
      <c r="B7" s="64" t="s">
        <v>45</v>
      </c>
      <c r="C7" s="122" t="s">
        <v>80</v>
      </c>
      <c r="D7" s="122"/>
      <c r="E7" s="122"/>
      <c r="F7" s="122"/>
      <c r="G7" s="122"/>
      <c r="H7" s="122"/>
    </row>
    <row r="8" spans="1:8" ht="18.600000000000001" x14ac:dyDescent="0.3">
      <c r="A8" s="122" t="s">
        <v>89</v>
      </c>
      <c r="B8" s="122"/>
      <c r="C8" s="122" t="s">
        <v>88</v>
      </c>
      <c r="D8" s="122"/>
      <c r="E8" s="122"/>
      <c r="F8" s="122"/>
      <c r="G8" s="122"/>
      <c r="H8" s="122"/>
    </row>
    <row r="9" spans="1:8" ht="18.600000000000001" x14ac:dyDescent="0.3">
      <c r="A9" s="122" t="s">
        <v>46</v>
      </c>
      <c r="B9" s="122"/>
      <c r="C9" s="122">
        <f>D43+D47+D54+D59+D64+D68</f>
        <v>14</v>
      </c>
      <c r="D9" s="122"/>
      <c r="E9" s="122"/>
      <c r="F9" s="122"/>
      <c r="G9" s="122"/>
      <c r="H9" s="122"/>
    </row>
    <row r="10" spans="1:8" ht="76.05" customHeight="1" x14ac:dyDescent="0.3">
      <c r="A10" s="122" t="s">
        <v>47</v>
      </c>
      <c r="B10" s="122"/>
      <c r="C10" s="122" t="s">
        <v>81</v>
      </c>
      <c r="D10" s="122"/>
      <c r="E10" s="122"/>
      <c r="F10" s="122"/>
      <c r="G10" s="122"/>
      <c r="H10" s="122"/>
    </row>
    <row r="11" spans="1:8" x14ac:dyDescent="0.3">
      <c r="A11" s="120" t="s">
        <v>12</v>
      </c>
      <c r="B11" s="120"/>
      <c r="C11" s="120"/>
      <c r="D11" s="121"/>
      <c r="E11" s="120"/>
      <c r="F11" s="120"/>
      <c r="G11" s="120"/>
      <c r="H11" s="121"/>
    </row>
    <row r="12" spans="1:8" x14ac:dyDescent="0.3">
      <c r="A12" s="118" t="s">
        <v>90</v>
      </c>
      <c r="B12" s="118"/>
      <c r="C12" s="118"/>
      <c r="D12" s="119"/>
      <c r="E12" s="118"/>
      <c r="F12" s="118"/>
      <c r="G12" s="118"/>
      <c r="H12" s="119"/>
    </row>
    <row r="13" spans="1:8" x14ac:dyDescent="0.3">
      <c r="A13" s="118" t="s">
        <v>91</v>
      </c>
      <c r="B13" s="118"/>
      <c r="C13" s="118"/>
      <c r="D13" s="119"/>
      <c r="E13" s="118"/>
      <c r="F13" s="118"/>
      <c r="G13" s="118"/>
      <c r="H13" s="119"/>
    </row>
    <row r="14" spans="1:8" x14ac:dyDescent="0.3">
      <c r="A14" s="118" t="s">
        <v>92</v>
      </c>
      <c r="B14" s="118"/>
      <c r="C14" s="118"/>
      <c r="D14" s="119"/>
      <c r="E14" s="118"/>
      <c r="F14" s="118"/>
      <c r="G14" s="118"/>
      <c r="H14" s="119"/>
    </row>
    <row r="15" spans="1:8" x14ac:dyDescent="0.3">
      <c r="A15" s="118" t="s">
        <v>93</v>
      </c>
      <c r="B15" s="118"/>
      <c r="C15" s="118"/>
      <c r="D15" s="119"/>
      <c r="E15" s="118"/>
      <c r="F15" s="118"/>
      <c r="G15" s="118"/>
      <c r="H15" s="119"/>
    </row>
    <row r="16" spans="1:8" x14ac:dyDescent="0.3">
      <c r="A16" s="118" t="s">
        <v>94</v>
      </c>
      <c r="B16" s="118"/>
      <c r="C16" s="118"/>
      <c r="D16" s="119"/>
      <c r="E16" s="118"/>
      <c r="F16" s="118"/>
      <c r="G16" s="118"/>
      <c r="H16" s="119"/>
    </row>
    <row r="17" spans="1:8" x14ac:dyDescent="0.3">
      <c r="A17" s="118" t="s">
        <v>95</v>
      </c>
      <c r="B17" s="118"/>
      <c r="C17" s="118"/>
      <c r="D17" s="119"/>
      <c r="E17" s="118"/>
      <c r="F17" s="118"/>
      <c r="G17" s="118"/>
      <c r="H17" s="119"/>
    </row>
    <row r="18" spans="1:8" x14ac:dyDescent="0.3">
      <c r="A18" s="118" t="s">
        <v>96</v>
      </c>
      <c r="B18" s="118"/>
      <c r="C18" s="118"/>
      <c r="D18" s="119"/>
      <c r="E18" s="118"/>
      <c r="F18" s="118"/>
      <c r="G18" s="118"/>
      <c r="H18" s="119"/>
    </row>
    <row r="19" spans="1:8" x14ac:dyDescent="0.3">
      <c r="A19" s="118" t="s">
        <v>97</v>
      </c>
      <c r="B19" s="118"/>
      <c r="C19" s="118"/>
      <c r="D19" s="119"/>
      <c r="E19" s="118"/>
      <c r="F19" s="118"/>
      <c r="G19" s="118"/>
      <c r="H19" s="119"/>
    </row>
    <row r="20" spans="1:8" x14ac:dyDescent="0.3">
      <c r="A20" s="115" t="s">
        <v>11</v>
      </c>
      <c r="B20" s="115"/>
      <c r="C20" s="115"/>
      <c r="D20" s="115"/>
      <c r="E20" s="115"/>
      <c r="F20" s="115"/>
      <c r="G20" s="115"/>
      <c r="H20" s="115"/>
    </row>
    <row r="21" spans="1:8" ht="41.4" x14ac:dyDescent="0.3">
      <c r="A21" s="65" t="s">
        <v>0</v>
      </c>
      <c r="B21" s="65" t="s">
        <v>98</v>
      </c>
      <c r="C21" s="65" t="s">
        <v>9</v>
      </c>
      <c r="D21" s="116" t="s">
        <v>2</v>
      </c>
      <c r="E21" s="116"/>
      <c r="F21" s="116"/>
      <c r="G21" s="65" t="s">
        <v>55</v>
      </c>
      <c r="H21" s="65" t="s">
        <v>99</v>
      </c>
    </row>
    <row r="22" spans="1:8" ht="69" x14ac:dyDescent="0.3">
      <c r="A22" s="66">
        <v>1</v>
      </c>
      <c r="B22" s="66" t="s">
        <v>100</v>
      </c>
      <c r="C22" s="66" t="s">
        <v>101</v>
      </c>
      <c r="D22" s="114" t="s">
        <v>5</v>
      </c>
      <c r="E22" s="114"/>
      <c r="F22" s="114"/>
      <c r="G22" s="66">
        <v>1</v>
      </c>
      <c r="H22" s="66" t="s">
        <v>102</v>
      </c>
    </row>
    <row r="23" spans="1:8" ht="69" x14ac:dyDescent="0.3">
      <c r="A23" s="66">
        <v>2</v>
      </c>
      <c r="B23" s="66" t="s">
        <v>103</v>
      </c>
      <c r="C23" s="66" t="s">
        <v>104</v>
      </c>
      <c r="D23" s="114" t="s">
        <v>6</v>
      </c>
      <c r="E23" s="114"/>
      <c r="F23" s="114"/>
      <c r="G23" s="66">
        <v>3</v>
      </c>
      <c r="H23" s="66" t="s">
        <v>102</v>
      </c>
    </row>
    <row r="24" spans="1:8" ht="55.2" x14ac:dyDescent="0.3">
      <c r="A24" s="66">
        <v>3</v>
      </c>
      <c r="B24" s="66" t="s">
        <v>105</v>
      </c>
      <c r="C24" s="66" t="s">
        <v>106</v>
      </c>
      <c r="D24" s="114" t="s">
        <v>6</v>
      </c>
      <c r="E24" s="114"/>
      <c r="F24" s="114"/>
      <c r="G24" s="66">
        <v>12</v>
      </c>
      <c r="H24" s="66" t="s">
        <v>102</v>
      </c>
    </row>
    <row r="25" spans="1:8" ht="27.6" x14ac:dyDescent="0.3">
      <c r="A25" s="66">
        <v>4</v>
      </c>
      <c r="B25" s="66" t="s">
        <v>75</v>
      </c>
      <c r="C25" s="66" t="s">
        <v>107</v>
      </c>
      <c r="D25" s="114" t="s">
        <v>6</v>
      </c>
      <c r="E25" s="114"/>
      <c r="F25" s="114"/>
      <c r="G25" s="66">
        <v>24</v>
      </c>
      <c r="H25" s="66" t="s">
        <v>102</v>
      </c>
    </row>
    <row r="26" spans="1:8" ht="41.4" x14ac:dyDescent="0.3">
      <c r="A26" s="66">
        <v>5</v>
      </c>
      <c r="B26" s="66" t="s">
        <v>108</v>
      </c>
      <c r="C26" s="66" t="s">
        <v>109</v>
      </c>
      <c r="D26" s="114" t="s">
        <v>10</v>
      </c>
      <c r="E26" s="114"/>
      <c r="F26" s="114"/>
      <c r="G26" s="66">
        <v>24</v>
      </c>
      <c r="H26" s="66" t="s">
        <v>102</v>
      </c>
    </row>
    <row r="27" spans="1:8" ht="41.4" x14ac:dyDescent="0.3">
      <c r="A27" s="66">
        <v>6</v>
      </c>
      <c r="B27" s="66" t="s">
        <v>110</v>
      </c>
      <c r="C27" s="66" t="s">
        <v>111</v>
      </c>
      <c r="D27" s="114" t="s">
        <v>10</v>
      </c>
      <c r="E27" s="114"/>
      <c r="F27" s="114"/>
      <c r="G27" s="66">
        <v>8</v>
      </c>
      <c r="H27" s="66" t="s">
        <v>102</v>
      </c>
    </row>
    <row r="28" spans="1:8" x14ac:dyDescent="0.3">
      <c r="A28" s="66">
        <v>7</v>
      </c>
      <c r="B28" s="66" t="s">
        <v>112</v>
      </c>
      <c r="C28" s="66" t="s">
        <v>113</v>
      </c>
      <c r="D28" s="114" t="s">
        <v>10</v>
      </c>
      <c r="E28" s="114"/>
      <c r="F28" s="114"/>
      <c r="G28" s="66">
        <v>30</v>
      </c>
      <c r="H28" s="66" t="s">
        <v>102</v>
      </c>
    </row>
    <row r="29" spans="1:8" ht="55.2" x14ac:dyDescent="0.3">
      <c r="A29" s="66">
        <v>8</v>
      </c>
      <c r="B29" s="66" t="s">
        <v>114</v>
      </c>
      <c r="C29" s="66" t="s">
        <v>115</v>
      </c>
      <c r="D29" s="114" t="s">
        <v>10</v>
      </c>
      <c r="E29" s="114"/>
      <c r="F29" s="114"/>
      <c r="G29" s="66">
        <v>10</v>
      </c>
      <c r="H29" s="66" t="s">
        <v>102</v>
      </c>
    </row>
    <row r="30" spans="1:8" ht="41.4" x14ac:dyDescent="0.3">
      <c r="A30" s="66">
        <v>9</v>
      </c>
      <c r="B30" s="66" t="s">
        <v>116</v>
      </c>
      <c r="C30" s="66" t="s">
        <v>117</v>
      </c>
      <c r="D30" s="114" t="s">
        <v>10</v>
      </c>
      <c r="E30" s="114"/>
      <c r="F30" s="114"/>
      <c r="G30" s="66">
        <v>2</v>
      </c>
      <c r="H30" s="66" t="s">
        <v>102</v>
      </c>
    </row>
    <row r="31" spans="1:8" ht="69" x14ac:dyDescent="0.3">
      <c r="A31" s="66">
        <v>10</v>
      </c>
      <c r="B31" s="66" t="s">
        <v>118</v>
      </c>
      <c r="C31" s="66" t="s">
        <v>119</v>
      </c>
      <c r="D31" s="114" t="s">
        <v>10</v>
      </c>
      <c r="E31" s="114"/>
      <c r="F31" s="114"/>
      <c r="G31" s="66">
        <v>3</v>
      </c>
      <c r="H31" s="66" t="s">
        <v>102</v>
      </c>
    </row>
    <row r="32" spans="1:8" ht="41.4" x14ac:dyDescent="0.3">
      <c r="A32" s="66">
        <v>11</v>
      </c>
      <c r="B32" s="66" t="s">
        <v>120</v>
      </c>
      <c r="C32" s="66" t="s">
        <v>121</v>
      </c>
      <c r="D32" s="114" t="s">
        <v>10</v>
      </c>
      <c r="E32" s="114"/>
      <c r="F32" s="114"/>
      <c r="G32" s="66">
        <v>5</v>
      </c>
      <c r="H32" s="66" t="s">
        <v>102</v>
      </c>
    </row>
    <row r="33" spans="1:8" ht="82.8" x14ac:dyDescent="0.3">
      <c r="A33" s="66">
        <v>12</v>
      </c>
      <c r="B33" s="66" t="s">
        <v>122</v>
      </c>
      <c r="C33" s="66" t="s">
        <v>123</v>
      </c>
      <c r="D33" s="114" t="s">
        <v>10</v>
      </c>
      <c r="E33" s="114"/>
      <c r="F33" s="114"/>
      <c r="G33" s="66">
        <v>1</v>
      </c>
      <c r="H33" s="66" t="s">
        <v>102</v>
      </c>
    </row>
    <row r="34" spans="1:8" ht="41.4" x14ac:dyDescent="0.3">
      <c r="A34" s="66">
        <v>13</v>
      </c>
      <c r="B34" s="66" t="s">
        <v>124</v>
      </c>
      <c r="C34" s="66" t="s">
        <v>125</v>
      </c>
      <c r="D34" s="114" t="s">
        <v>10</v>
      </c>
      <c r="E34" s="114"/>
      <c r="F34" s="114"/>
      <c r="G34" s="66">
        <v>3</v>
      </c>
      <c r="H34" s="66" t="s">
        <v>102</v>
      </c>
    </row>
    <row r="35" spans="1:8" ht="41.4" x14ac:dyDescent="0.3">
      <c r="A35" s="66">
        <v>14</v>
      </c>
      <c r="B35" s="66" t="s">
        <v>126</v>
      </c>
      <c r="C35" s="66" t="s">
        <v>127</v>
      </c>
      <c r="D35" s="114" t="s">
        <v>10</v>
      </c>
      <c r="E35" s="114"/>
      <c r="F35" s="114"/>
      <c r="G35" s="66">
        <v>1</v>
      </c>
      <c r="H35" s="66" t="s">
        <v>102</v>
      </c>
    </row>
    <row r="36" spans="1:8" ht="69" x14ac:dyDescent="0.3">
      <c r="A36" s="66">
        <v>15</v>
      </c>
      <c r="B36" s="66" t="s">
        <v>128</v>
      </c>
      <c r="C36" s="66" t="s">
        <v>129</v>
      </c>
      <c r="D36" s="114" t="s">
        <v>10</v>
      </c>
      <c r="E36" s="114"/>
      <c r="F36" s="114"/>
      <c r="G36" s="66">
        <v>1</v>
      </c>
      <c r="H36" s="66" t="s">
        <v>102</v>
      </c>
    </row>
    <row r="37" spans="1:8" ht="55.2" x14ac:dyDescent="0.3">
      <c r="A37" s="66">
        <v>16</v>
      </c>
      <c r="B37" s="66" t="s">
        <v>130</v>
      </c>
      <c r="C37" s="66" t="s">
        <v>131</v>
      </c>
      <c r="D37" s="114" t="s">
        <v>10</v>
      </c>
      <c r="E37" s="114"/>
      <c r="F37" s="114"/>
      <c r="G37" s="66">
        <v>1</v>
      </c>
      <c r="H37" s="66" t="s">
        <v>102</v>
      </c>
    </row>
    <row r="38" spans="1:8" ht="69" x14ac:dyDescent="0.3">
      <c r="A38" s="66">
        <v>17</v>
      </c>
      <c r="B38" s="66" t="s">
        <v>132</v>
      </c>
      <c r="C38" s="66" t="s">
        <v>133</v>
      </c>
      <c r="D38" s="114" t="s">
        <v>10</v>
      </c>
      <c r="E38" s="114"/>
      <c r="F38" s="114"/>
      <c r="G38" s="66">
        <v>1</v>
      </c>
      <c r="H38" s="66" t="s">
        <v>134</v>
      </c>
    </row>
    <row r="39" spans="1:8" ht="69" x14ac:dyDescent="0.3">
      <c r="A39" s="66">
        <v>18</v>
      </c>
      <c r="B39" s="66" t="s">
        <v>135</v>
      </c>
      <c r="C39" s="66" t="s">
        <v>136</v>
      </c>
      <c r="D39" s="114" t="s">
        <v>10</v>
      </c>
      <c r="E39" s="114"/>
      <c r="F39" s="114"/>
      <c r="G39" s="66">
        <v>3</v>
      </c>
      <c r="H39" s="66" t="s">
        <v>102</v>
      </c>
    </row>
    <row r="40" spans="1:8" ht="96.6" x14ac:dyDescent="0.3">
      <c r="A40" s="66">
        <v>19</v>
      </c>
      <c r="B40" s="66" t="s">
        <v>137</v>
      </c>
      <c r="C40" s="66" t="s">
        <v>138</v>
      </c>
      <c r="D40" s="114" t="s">
        <v>10</v>
      </c>
      <c r="E40" s="114"/>
      <c r="F40" s="114"/>
      <c r="G40" s="66">
        <v>1</v>
      </c>
      <c r="H40" s="66" t="s">
        <v>102</v>
      </c>
    </row>
    <row r="41" spans="1:8" ht="55.2" x14ac:dyDescent="0.3">
      <c r="A41" s="66">
        <v>20</v>
      </c>
      <c r="B41" s="66" t="s">
        <v>139</v>
      </c>
      <c r="C41" s="66" t="s">
        <v>140</v>
      </c>
      <c r="D41" s="114" t="s">
        <v>10</v>
      </c>
      <c r="E41" s="114"/>
      <c r="F41" s="114"/>
      <c r="G41" s="66">
        <v>3</v>
      </c>
      <c r="H41" s="66" t="s">
        <v>102</v>
      </c>
    </row>
    <row r="42" spans="1:8" x14ac:dyDescent="0.3">
      <c r="A42" s="115" t="s">
        <v>141</v>
      </c>
      <c r="B42" s="115"/>
      <c r="C42" s="115"/>
      <c r="D42" s="115"/>
      <c r="E42" s="115"/>
      <c r="F42" s="115"/>
      <c r="G42" s="115"/>
      <c r="H42" s="115"/>
    </row>
    <row r="43" spans="1:8" x14ac:dyDescent="0.3">
      <c r="A43" s="117" t="s">
        <v>142</v>
      </c>
      <c r="B43" s="117"/>
      <c r="C43" s="117"/>
      <c r="D43" s="117">
        <v>1</v>
      </c>
      <c r="E43" s="117"/>
      <c r="F43" s="117"/>
      <c r="G43" s="117"/>
      <c r="H43" s="117"/>
    </row>
    <row r="44" spans="1:8" ht="41.4" x14ac:dyDescent="0.3">
      <c r="A44" s="65" t="s">
        <v>0</v>
      </c>
      <c r="B44" s="65" t="s">
        <v>98</v>
      </c>
      <c r="C44" s="65" t="s">
        <v>9</v>
      </c>
      <c r="D44" s="65" t="s">
        <v>2</v>
      </c>
      <c r="E44" s="65" t="s">
        <v>56</v>
      </c>
      <c r="F44" s="65" t="s">
        <v>57</v>
      </c>
      <c r="G44" s="65" t="s">
        <v>55</v>
      </c>
      <c r="H44" s="65" t="s">
        <v>99</v>
      </c>
    </row>
    <row r="45" spans="1:8" ht="110.4" x14ac:dyDescent="0.3">
      <c r="A45" s="66">
        <v>1</v>
      </c>
      <c r="B45" s="66" t="s">
        <v>143</v>
      </c>
      <c r="C45" s="66" t="s">
        <v>144</v>
      </c>
      <c r="D45" s="66" t="s">
        <v>10</v>
      </c>
      <c r="E45" s="66">
        <v>1</v>
      </c>
      <c r="F45" s="66" t="s">
        <v>145</v>
      </c>
      <c r="G45" s="66">
        <v>1</v>
      </c>
      <c r="H45" s="66" t="s">
        <v>102</v>
      </c>
    </row>
    <row r="46" spans="1:8" x14ac:dyDescent="0.3">
      <c r="A46" s="115" t="s">
        <v>141</v>
      </c>
      <c r="B46" s="115"/>
      <c r="C46" s="115"/>
      <c r="D46" s="115"/>
      <c r="E46" s="115"/>
      <c r="F46" s="115"/>
      <c r="G46" s="115"/>
      <c r="H46" s="115"/>
    </row>
    <row r="47" spans="1:8" x14ac:dyDescent="0.3">
      <c r="A47" s="117" t="s">
        <v>142</v>
      </c>
      <c r="B47" s="117"/>
      <c r="C47" s="117"/>
      <c r="D47" s="117">
        <v>5</v>
      </c>
      <c r="E47" s="117"/>
      <c r="F47" s="117"/>
      <c r="G47" s="117"/>
      <c r="H47" s="117"/>
    </row>
    <row r="48" spans="1:8" ht="41.4" x14ac:dyDescent="0.3">
      <c r="A48" s="65" t="s">
        <v>0</v>
      </c>
      <c r="B48" s="65" t="s">
        <v>98</v>
      </c>
      <c r="C48" s="65" t="s">
        <v>9</v>
      </c>
      <c r="D48" s="65" t="s">
        <v>2</v>
      </c>
      <c r="E48" s="65" t="s">
        <v>56</v>
      </c>
      <c r="F48" s="65" t="s">
        <v>57</v>
      </c>
      <c r="G48" s="65" t="s">
        <v>55</v>
      </c>
      <c r="H48" s="65" t="s">
        <v>99</v>
      </c>
    </row>
    <row r="49" spans="1:8" ht="69" x14ac:dyDescent="0.3">
      <c r="A49" s="66">
        <v>1</v>
      </c>
      <c r="B49" s="66" t="s">
        <v>146</v>
      </c>
      <c r="C49" s="66" t="s">
        <v>147</v>
      </c>
      <c r="D49" s="66" t="s">
        <v>10</v>
      </c>
      <c r="E49" s="66">
        <v>1</v>
      </c>
      <c r="F49" s="66" t="s">
        <v>145</v>
      </c>
      <c r="G49" s="66">
        <v>5</v>
      </c>
      <c r="H49" s="66" t="s">
        <v>102</v>
      </c>
    </row>
    <row r="50" spans="1:8" ht="82.8" x14ac:dyDescent="0.3">
      <c r="A50" s="66">
        <v>2</v>
      </c>
      <c r="B50" s="66" t="s">
        <v>148</v>
      </c>
      <c r="C50" s="66" t="s">
        <v>123</v>
      </c>
      <c r="D50" s="66" t="s">
        <v>10</v>
      </c>
      <c r="E50" s="66">
        <v>1</v>
      </c>
      <c r="F50" s="66" t="s">
        <v>145</v>
      </c>
      <c r="G50" s="66">
        <v>5</v>
      </c>
      <c r="H50" s="66" t="s">
        <v>102</v>
      </c>
    </row>
    <row r="51" spans="1:8" ht="41.4" x14ac:dyDescent="0.3">
      <c r="A51" s="66">
        <v>3</v>
      </c>
      <c r="B51" s="66" t="s">
        <v>149</v>
      </c>
      <c r="C51" s="66" t="s">
        <v>150</v>
      </c>
      <c r="D51" s="66" t="s">
        <v>10</v>
      </c>
      <c r="E51" s="66">
        <v>1</v>
      </c>
      <c r="F51" s="66" t="s">
        <v>145</v>
      </c>
      <c r="G51" s="66">
        <v>5</v>
      </c>
      <c r="H51" s="66" t="s">
        <v>102</v>
      </c>
    </row>
    <row r="52" spans="1:8" ht="27.6" x14ac:dyDescent="0.3">
      <c r="A52" s="66">
        <v>4</v>
      </c>
      <c r="B52" s="66" t="s">
        <v>75</v>
      </c>
      <c r="C52" s="66" t="s">
        <v>107</v>
      </c>
      <c r="D52" s="66" t="s">
        <v>6</v>
      </c>
      <c r="E52" s="66">
        <v>1</v>
      </c>
      <c r="F52" s="66" t="s">
        <v>145</v>
      </c>
      <c r="G52" s="66">
        <v>5</v>
      </c>
      <c r="H52" s="66" t="s">
        <v>134</v>
      </c>
    </row>
    <row r="53" spans="1:8" x14ac:dyDescent="0.3">
      <c r="A53" s="115" t="s">
        <v>141</v>
      </c>
      <c r="B53" s="115"/>
      <c r="C53" s="115"/>
      <c r="D53" s="115"/>
      <c r="E53" s="115"/>
      <c r="F53" s="115"/>
      <c r="G53" s="115"/>
      <c r="H53" s="115"/>
    </row>
    <row r="54" spans="1:8" x14ac:dyDescent="0.3">
      <c r="A54" s="117" t="s">
        <v>142</v>
      </c>
      <c r="B54" s="117"/>
      <c r="C54" s="117"/>
      <c r="D54" s="117">
        <v>1</v>
      </c>
      <c r="E54" s="117"/>
      <c r="F54" s="117"/>
      <c r="G54" s="117"/>
      <c r="H54" s="117"/>
    </row>
    <row r="55" spans="1:8" ht="41.4" x14ac:dyDescent="0.3">
      <c r="A55" s="65" t="s">
        <v>0</v>
      </c>
      <c r="B55" s="65" t="s">
        <v>98</v>
      </c>
      <c r="C55" s="65" t="s">
        <v>9</v>
      </c>
      <c r="D55" s="65" t="s">
        <v>2</v>
      </c>
      <c r="E55" s="65" t="s">
        <v>56</v>
      </c>
      <c r="F55" s="65" t="s">
        <v>57</v>
      </c>
      <c r="G55" s="65" t="s">
        <v>55</v>
      </c>
      <c r="H55" s="65" t="s">
        <v>99</v>
      </c>
    </row>
    <row r="56" spans="1:8" ht="165.6" x14ac:dyDescent="0.3">
      <c r="A56" s="66">
        <v>1</v>
      </c>
      <c r="B56" s="66" t="s">
        <v>151</v>
      </c>
      <c r="C56" s="66" t="s">
        <v>152</v>
      </c>
      <c r="D56" s="66" t="s">
        <v>10</v>
      </c>
      <c r="E56" s="66">
        <v>1</v>
      </c>
      <c r="F56" s="66" t="s">
        <v>145</v>
      </c>
      <c r="G56" s="66">
        <v>1</v>
      </c>
      <c r="H56" s="66" t="s">
        <v>102</v>
      </c>
    </row>
    <row r="57" spans="1:8" ht="27.6" x14ac:dyDescent="0.3">
      <c r="A57" s="66">
        <v>2</v>
      </c>
      <c r="B57" s="66" t="s">
        <v>75</v>
      </c>
      <c r="C57" s="66" t="s">
        <v>107</v>
      </c>
      <c r="D57" s="66" t="s">
        <v>6</v>
      </c>
      <c r="E57" s="66">
        <v>2</v>
      </c>
      <c r="F57" s="66" t="s">
        <v>145</v>
      </c>
      <c r="G57" s="66">
        <v>2</v>
      </c>
      <c r="H57" s="66" t="s">
        <v>134</v>
      </c>
    </row>
    <row r="58" spans="1:8" x14ac:dyDescent="0.3">
      <c r="A58" s="115" t="s">
        <v>141</v>
      </c>
      <c r="B58" s="115"/>
      <c r="C58" s="115"/>
      <c r="D58" s="115"/>
      <c r="E58" s="115"/>
      <c r="F58" s="115"/>
      <c r="G58" s="115"/>
      <c r="H58" s="115"/>
    </row>
    <row r="59" spans="1:8" x14ac:dyDescent="0.3">
      <c r="A59" s="117" t="s">
        <v>142</v>
      </c>
      <c r="B59" s="117"/>
      <c r="C59" s="117"/>
      <c r="D59" s="117">
        <v>1</v>
      </c>
      <c r="E59" s="117"/>
      <c r="F59" s="117"/>
      <c r="G59" s="117"/>
      <c r="H59" s="117"/>
    </row>
    <row r="60" spans="1:8" ht="41.4" x14ac:dyDescent="0.3">
      <c r="A60" s="65" t="s">
        <v>0</v>
      </c>
      <c r="B60" s="65" t="s">
        <v>98</v>
      </c>
      <c r="C60" s="65" t="s">
        <v>9</v>
      </c>
      <c r="D60" s="65" t="s">
        <v>2</v>
      </c>
      <c r="E60" s="65" t="s">
        <v>56</v>
      </c>
      <c r="F60" s="65" t="s">
        <v>57</v>
      </c>
      <c r="G60" s="65" t="s">
        <v>55</v>
      </c>
      <c r="H60" s="65" t="s">
        <v>99</v>
      </c>
    </row>
    <row r="61" spans="1:8" ht="41.4" x14ac:dyDescent="0.3">
      <c r="A61" s="66">
        <v>1</v>
      </c>
      <c r="B61" s="66" t="s">
        <v>153</v>
      </c>
      <c r="C61" s="66" t="s">
        <v>154</v>
      </c>
      <c r="D61" s="66" t="s">
        <v>10</v>
      </c>
      <c r="E61" s="66">
        <v>1</v>
      </c>
      <c r="F61" s="66" t="s">
        <v>145</v>
      </c>
      <c r="G61" s="66">
        <v>1</v>
      </c>
      <c r="H61" s="66" t="s">
        <v>102</v>
      </c>
    </row>
    <row r="62" spans="1:8" ht="27.6" x14ac:dyDescent="0.3">
      <c r="A62" s="66">
        <v>2</v>
      </c>
      <c r="B62" s="66" t="s">
        <v>75</v>
      </c>
      <c r="C62" s="66" t="s">
        <v>107</v>
      </c>
      <c r="D62" s="66" t="s">
        <v>6</v>
      </c>
      <c r="E62" s="66">
        <v>2</v>
      </c>
      <c r="F62" s="66" t="s">
        <v>145</v>
      </c>
      <c r="G62" s="66">
        <v>2</v>
      </c>
      <c r="H62" s="66" t="s">
        <v>102</v>
      </c>
    </row>
    <row r="63" spans="1:8" x14ac:dyDescent="0.3">
      <c r="A63" s="115" t="s">
        <v>141</v>
      </c>
      <c r="B63" s="115"/>
      <c r="C63" s="115"/>
      <c r="D63" s="115"/>
      <c r="E63" s="115"/>
      <c r="F63" s="115"/>
      <c r="G63" s="115"/>
      <c r="H63" s="115"/>
    </row>
    <row r="64" spans="1:8" x14ac:dyDescent="0.3">
      <c r="A64" s="117" t="s">
        <v>142</v>
      </c>
      <c r="B64" s="117"/>
      <c r="C64" s="117"/>
      <c r="D64" s="117">
        <v>1</v>
      </c>
      <c r="E64" s="117"/>
      <c r="F64" s="117"/>
      <c r="G64" s="117"/>
      <c r="H64" s="117"/>
    </row>
    <row r="65" spans="1:8" ht="41.4" x14ac:dyDescent="0.3">
      <c r="A65" s="65" t="s">
        <v>0</v>
      </c>
      <c r="B65" s="65" t="s">
        <v>98</v>
      </c>
      <c r="C65" s="65" t="s">
        <v>9</v>
      </c>
      <c r="D65" s="65" t="s">
        <v>2</v>
      </c>
      <c r="E65" s="65" t="s">
        <v>56</v>
      </c>
      <c r="F65" s="65" t="s">
        <v>57</v>
      </c>
      <c r="G65" s="65" t="s">
        <v>55</v>
      </c>
      <c r="H65" s="65" t="s">
        <v>99</v>
      </c>
    </row>
    <row r="66" spans="1:8" ht="27.6" x14ac:dyDescent="0.3">
      <c r="A66" s="66">
        <v>1</v>
      </c>
      <c r="B66" s="66" t="s">
        <v>155</v>
      </c>
      <c r="C66" s="66" t="s">
        <v>156</v>
      </c>
      <c r="D66" s="66" t="s">
        <v>10</v>
      </c>
      <c r="E66" s="66">
        <v>1</v>
      </c>
      <c r="F66" s="66" t="s">
        <v>145</v>
      </c>
      <c r="G66" s="66">
        <v>1</v>
      </c>
      <c r="H66" s="66" t="s">
        <v>102</v>
      </c>
    </row>
    <row r="67" spans="1:8" x14ac:dyDescent="0.3">
      <c r="A67" s="115" t="s">
        <v>141</v>
      </c>
      <c r="B67" s="115"/>
      <c r="C67" s="115"/>
      <c r="D67" s="115"/>
      <c r="E67" s="115"/>
      <c r="F67" s="115"/>
      <c r="G67" s="115"/>
      <c r="H67" s="115"/>
    </row>
    <row r="68" spans="1:8" x14ac:dyDescent="0.3">
      <c r="A68" s="117" t="s">
        <v>142</v>
      </c>
      <c r="B68" s="117"/>
      <c r="C68" s="117"/>
      <c r="D68" s="117">
        <v>5</v>
      </c>
      <c r="E68" s="117"/>
      <c r="F68" s="117"/>
      <c r="G68" s="117"/>
      <c r="H68" s="117"/>
    </row>
    <row r="69" spans="1:8" ht="41.4" x14ac:dyDescent="0.3">
      <c r="A69" s="65" t="s">
        <v>0</v>
      </c>
      <c r="B69" s="65" t="s">
        <v>98</v>
      </c>
      <c r="C69" s="65" t="s">
        <v>9</v>
      </c>
      <c r="D69" s="65" t="s">
        <v>2</v>
      </c>
      <c r="E69" s="65" t="s">
        <v>56</v>
      </c>
      <c r="F69" s="65" t="s">
        <v>57</v>
      </c>
      <c r="G69" s="65" t="s">
        <v>55</v>
      </c>
      <c r="H69" s="65" t="s">
        <v>99</v>
      </c>
    </row>
    <row r="70" spans="1:8" ht="55.2" x14ac:dyDescent="0.3">
      <c r="A70" s="66">
        <v>1</v>
      </c>
      <c r="B70" s="66" t="s">
        <v>157</v>
      </c>
      <c r="C70" s="66" t="s">
        <v>158</v>
      </c>
      <c r="D70" s="66" t="s">
        <v>10</v>
      </c>
      <c r="E70" s="66">
        <v>1</v>
      </c>
      <c r="F70" s="66" t="s">
        <v>145</v>
      </c>
      <c r="G70" s="66">
        <v>5</v>
      </c>
      <c r="H70" s="66" t="s">
        <v>102</v>
      </c>
    </row>
    <row r="71" spans="1:8" ht="82.8" x14ac:dyDescent="0.3">
      <c r="A71" s="66">
        <v>2</v>
      </c>
      <c r="B71" s="66" t="s">
        <v>159</v>
      </c>
      <c r="C71" s="66" t="s">
        <v>160</v>
      </c>
      <c r="D71" s="66" t="s">
        <v>10</v>
      </c>
      <c r="E71" s="66">
        <v>1</v>
      </c>
      <c r="F71" s="66" t="s">
        <v>145</v>
      </c>
      <c r="G71" s="66">
        <v>5</v>
      </c>
      <c r="H71" s="66" t="s">
        <v>102</v>
      </c>
    </row>
    <row r="72" spans="1:8" x14ac:dyDescent="0.3">
      <c r="A72" s="115" t="s">
        <v>14</v>
      </c>
      <c r="B72" s="115"/>
      <c r="C72" s="115"/>
      <c r="D72" s="115"/>
      <c r="E72" s="115"/>
      <c r="F72" s="115"/>
      <c r="G72" s="115"/>
      <c r="H72" s="115"/>
    </row>
    <row r="73" spans="1:8" ht="41.4" x14ac:dyDescent="0.3">
      <c r="A73" s="65" t="s">
        <v>0</v>
      </c>
      <c r="B73" s="65" t="s">
        <v>98</v>
      </c>
      <c r="C73" s="65" t="s">
        <v>9</v>
      </c>
      <c r="D73" s="116" t="s">
        <v>2</v>
      </c>
      <c r="E73" s="116"/>
      <c r="F73" s="116"/>
      <c r="G73" s="65" t="s">
        <v>55</v>
      </c>
      <c r="H73" s="65" t="s">
        <v>99</v>
      </c>
    </row>
    <row r="74" spans="1:8" ht="55.2" x14ac:dyDescent="0.3">
      <c r="A74" s="66">
        <v>1</v>
      </c>
      <c r="B74" s="66" t="s">
        <v>161</v>
      </c>
      <c r="C74" s="66" t="s">
        <v>162</v>
      </c>
      <c r="D74" s="114" t="s">
        <v>6</v>
      </c>
      <c r="E74" s="114"/>
      <c r="F74" s="114"/>
      <c r="G74" s="66">
        <v>1</v>
      </c>
      <c r="H74" s="66" t="s">
        <v>102</v>
      </c>
    </row>
    <row r="75" spans="1:8" ht="27.6" x14ac:dyDescent="0.3">
      <c r="A75" s="66">
        <v>2</v>
      </c>
      <c r="B75" s="66" t="s">
        <v>163</v>
      </c>
      <c r="C75" s="66" t="s">
        <v>164</v>
      </c>
      <c r="D75" s="114" t="s">
        <v>6</v>
      </c>
      <c r="E75" s="114"/>
      <c r="F75" s="114"/>
      <c r="G75" s="66">
        <v>1</v>
      </c>
      <c r="H75" s="66" t="s">
        <v>102</v>
      </c>
    </row>
    <row r="76" spans="1:8" ht="138" x14ac:dyDescent="0.3">
      <c r="A76" s="66">
        <v>3</v>
      </c>
      <c r="B76" s="66" t="s">
        <v>165</v>
      </c>
      <c r="C76" s="66" t="s">
        <v>166</v>
      </c>
      <c r="D76" s="114" t="s">
        <v>5</v>
      </c>
      <c r="E76" s="114"/>
      <c r="F76" s="114"/>
      <c r="G76" s="66">
        <v>1</v>
      </c>
      <c r="H76" s="66" t="s">
        <v>102</v>
      </c>
    </row>
    <row r="77" spans="1:8" ht="41.4" x14ac:dyDescent="0.3">
      <c r="A77" s="66">
        <v>4</v>
      </c>
      <c r="B77" s="66" t="s">
        <v>167</v>
      </c>
      <c r="C77" s="66" t="s">
        <v>168</v>
      </c>
      <c r="D77" s="114" t="s">
        <v>17</v>
      </c>
      <c r="E77" s="114"/>
      <c r="F77" s="114"/>
      <c r="G77" s="66">
        <v>1</v>
      </c>
      <c r="H77" s="66" t="s">
        <v>102</v>
      </c>
    </row>
    <row r="78" spans="1:8" ht="27.6" x14ac:dyDescent="0.3">
      <c r="A78" s="66">
        <v>5</v>
      </c>
      <c r="B78" s="66" t="s">
        <v>169</v>
      </c>
      <c r="C78" s="66" t="s">
        <v>170</v>
      </c>
      <c r="D78" s="114" t="s">
        <v>17</v>
      </c>
      <c r="E78" s="114"/>
      <c r="F78" s="114"/>
      <c r="G78" s="66">
        <v>1</v>
      </c>
      <c r="H78" s="66" t="s">
        <v>102</v>
      </c>
    </row>
    <row r="79" spans="1:8" ht="69" x14ac:dyDescent="0.3">
      <c r="A79" s="66">
        <v>6</v>
      </c>
      <c r="B79" s="66" t="s">
        <v>27</v>
      </c>
      <c r="C79" s="66" t="s">
        <v>171</v>
      </c>
      <c r="D79" s="114" t="s">
        <v>5</v>
      </c>
      <c r="E79" s="114"/>
      <c r="F79" s="114"/>
      <c r="G79" s="66">
        <v>1</v>
      </c>
      <c r="H79" s="66" t="s">
        <v>102</v>
      </c>
    </row>
    <row r="80" spans="1:8" ht="96.6" x14ac:dyDescent="0.3">
      <c r="A80" s="66">
        <v>7</v>
      </c>
      <c r="B80" s="66" t="s">
        <v>172</v>
      </c>
      <c r="C80" s="66" t="s">
        <v>173</v>
      </c>
      <c r="D80" s="114" t="s">
        <v>5</v>
      </c>
      <c r="E80" s="114"/>
      <c r="F80" s="114"/>
      <c r="G80" s="66">
        <v>1</v>
      </c>
      <c r="H80" s="66" t="s">
        <v>134</v>
      </c>
    </row>
    <row r="81" spans="1:8" x14ac:dyDescent="0.3">
      <c r="A81" s="115" t="s">
        <v>13</v>
      </c>
      <c r="B81" s="115"/>
      <c r="C81" s="115"/>
      <c r="D81" s="115"/>
      <c r="E81" s="115"/>
      <c r="F81" s="115"/>
      <c r="G81" s="115"/>
      <c r="H81" s="115"/>
    </row>
    <row r="82" spans="1:8" ht="41.4" x14ac:dyDescent="0.3">
      <c r="A82" s="65" t="s">
        <v>0</v>
      </c>
      <c r="B82" s="65" t="s">
        <v>98</v>
      </c>
      <c r="C82" s="65" t="s">
        <v>9</v>
      </c>
      <c r="D82" s="116" t="s">
        <v>2</v>
      </c>
      <c r="E82" s="116"/>
      <c r="F82" s="116"/>
      <c r="G82" s="65" t="s">
        <v>55</v>
      </c>
      <c r="H82" s="65" t="s">
        <v>99</v>
      </c>
    </row>
    <row r="83" spans="1:8" ht="27.6" x14ac:dyDescent="0.3">
      <c r="A83" s="66">
        <v>1</v>
      </c>
      <c r="B83" s="66" t="s">
        <v>19</v>
      </c>
      <c r="C83" s="66" t="s">
        <v>174</v>
      </c>
      <c r="D83" s="114" t="s">
        <v>8</v>
      </c>
      <c r="E83" s="114"/>
      <c r="F83" s="114"/>
      <c r="G83" s="66">
        <v>1</v>
      </c>
      <c r="H83" s="66" t="s">
        <v>175</v>
      </c>
    </row>
    <row r="84" spans="1:8" x14ac:dyDescent="0.3">
      <c r="A84" s="66">
        <v>2</v>
      </c>
      <c r="B84" s="66" t="s">
        <v>20</v>
      </c>
      <c r="C84" s="66" t="s">
        <v>176</v>
      </c>
      <c r="D84" s="114" t="s">
        <v>8</v>
      </c>
      <c r="E84" s="114"/>
      <c r="F84" s="114"/>
      <c r="G84" s="66">
        <v>2</v>
      </c>
      <c r="H84" s="66" t="s">
        <v>175</v>
      </c>
    </row>
    <row r="85" spans="1:8" ht="27.6" x14ac:dyDescent="0.3">
      <c r="A85" s="66">
        <v>3</v>
      </c>
      <c r="B85" s="66" t="s">
        <v>21</v>
      </c>
      <c r="C85" s="66" t="s">
        <v>177</v>
      </c>
      <c r="D85" s="114" t="s">
        <v>8</v>
      </c>
      <c r="E85" s="114"/>
      <c r="F85" s="114"/>
      <c r="G85" s="66">
        <v>1</v>
      </c>
      <c r="H85" s="66" t="s">
        <v>175</v>
      </c>
    </row>
    <row r="86" spans="1:8" ht="55.2" x14ac:dyDescent="0.3">
      <c r="A86" s="66">
        <v>4</v>
      </c>
      <c r="B86" s="66" t="s">
        <v>22</v>
      </c>
      <c r="C86" s="66" t="s">
        <v>178</v>
      </c>
      <c r="D86" s="114" t="s">
        <v>8</v>
      </c>
      <c r="E86" s="114"/>
      <c r="F86" s="114"/>
      <c r="G86" s="66">
        <v>1</v>
      </c>
      <c r="H86" s="66" t="s">
        <v>175</v>
      </c>
    </row>
  </sheetData>
  <mergeCells count="77">
    <mergeCell ref="A10:B10"/>
    <mergeCell ref="C10:H10"/>
    <mergeCell ref="A1:H1"/>
    <mergeCell ref="A2:H2"/>
    <mergeCell ref="A3:H3"/>
    <mergeCell ref="A4:H4"/>
    <mergeCell ref="A5:H5"/>
    <mergeCell ref="A6:H6"/>
    <mergeCell ref="C7:H7"/>
    <mergeCell ref="A8:B8"/>
    <mergeCell ref="C8:H8"/>
    <mergeCell ref="A9:B9"/>
    <mergeCell ref="C9:H9"/>
    <mergeCell ref="D22:F22"/>
    <mergeCell ref="A11:H11"/>
    <mergeCell ref="A12:H12"/>
    <mergeCell ref="A13:H13"/>
    <mergeCell ref="A14:H14"/>
    <mergeCell ref="A15:H15"/>
    <mergeCell ref="A16:H16"/>
    <mergeCell ref="A17:H17"/>
    <mergeCell ref="A18:H18"/>
    <mergeCell ref="A19:H19"/>
    <mergeCell ref="A20:H20"/>
    <mergeCell ref="D21:F21"/>
    <mergeCell ref="D34:F34"/>
    <mergeCell ref="D23:F23"/>
    <mergeCell ref="D24:F24"/>
    <mergeCell ref="D25:F25"/>
    <mergeCell ref="D26:F26"/>
    <mergeCell ref="D27:F27"/>
    <mergeCell ref="D28:F28"/>
    <mergeCell ref="D29:F29"/>
    <mergeCell ref="D30:F30"/>
    <mergeCell ref="D31:F31"/>
    <mergeCell ref="D32:F32"/>
    <mergeCell ref="D33:F33"/>
    <mergeCell ref="A47:C47"/>
    <mergeCell ref="D47:H47"/>
    <mergeCell ref="D35:F35"/>
    <mergeCell ref="D36:F36"/>
    <mergeCell ref="D37:F37"/>
    <mergeCell ref="D38:F38"/>
    <mergeCell ref="D39:F39"/>
    <mergeCell ref="D40:F40"/>
    <mergeCell ref="D41:F41"/>
    <mergeCell ref="A42:H42"/>
    <mergeCell ref="A43:C43"/>
    <mergeCell ref="D43:H43"/>
    <mergeCell ref="A46:H46"/>
    <mergeCell ref="A53:H53"/>
    <mergeCell ref="A54:C54"/>
    <mergeCell ref="D54:H54"/>
    <mergeCell ref="A58:H58"/>
    <mergeCell ref="A59:C59"/>
    <mergeCell ref="D59:H59"/>
    <mergeCell ref="D77:F77"/>
    <mergeCell ref="A63:H63"/>
    <mergeCell ref="A64:C64"/>
    <mergeCell ref="D64:H64"/>
    <mergeCell ref="A67:H67"/>
    <mergeCell ref="A68:C68"/>
    <mergeCell ref="D68:H68"/>
    <mergeCell ref="A72:H72"/>
    <mergeCell ref="D73:F73"/>
    <mergeCell ref="D74:F74"/>
    <mergeCell ref="D75:F75"/>
    <mergeCell ref="D76:F76"/>
    <mergeCell ref="D84:F84"/>
    <mergeCell ref="D85:F85"/>
    <mergeCell ref="D86:F86"/>
    <mergeCell ref="D78:F78"/>
    <mergeCell ref="D79:F79"/>
    <mergeCell ref="D80:F80"/>
    <mergeCell ref="A81:H81"/>
    <mergeCell ref="D82:F82"/>
    <mergeCell ref="D83:F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3" sqref="B23"/>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71</v>
      </c>
    </row>
    <row r="7" spans="1:1" ht="15.6" x14ac:dyDescent="0.3">
      <c r="A7" s="9" t="s">
        <v>76</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2026-03-25T11:24:28Z</dcterms:modified>
</cp:coreProperties>
</file>