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468E9DE-481A-4A56-AD1B-8FCC1449D76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зона'!$A$1:$H$36</definedName>
    <definedName name="_xlnm._FilterDatabase" localSheetId="5" hidden="1">'Охрана труда'!$A$1:$H$5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75" i="6"/>
  <c r="G71" i="6"/>
  <c r="G67" i="6"/>
  <c r="G63" i="6"/>
  <c r="G59" i="6"/>
  <c r="G55" i="6"/>
  <c r="G54" i="6"/>
  <c r="G53" i="6"/>
  <c r="G52" i="6"/>
  <c r="G51" i="6"/>
  <c r="G50" i="6"/>
  <c r="G49" i="6"/>
  <c r="G48" i="6"/>
  <c r="G46" i="6"/>
  <c r="G45" i="6"/>
  <c r="G44" i="6"/>
  <c r="G43" i="6"/>
  <c r="G42" i="6"/>
  <c r="G41" i="6"/>
  <c r="G40" i="6"/>
  <c r="G39" i="6"/>
  <c r="G38" i="6"/>
  <c r="G37" i="6"/>
  <c r="G36" i="6"/>
  <c r="G35" i="6"/>
  <c r="G47" i="6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4" i="10"/>
  <c r="G12" i="10"/>
  <c r="G4" i="10"/>
  <c r="G5" i="10"/>
  <c r="G13" i="10"/>
  <c r="G10" i="10"/>
  <c r="G11" i="10"/>
  <c r="G7" i="10"/>
  <c r="G6" i="10"/>
  <c r="G8" i="10"/>
  <c r="G9" i="10"/>
  <c r="G15" i="10"/>
  <c r="G3" i="10"/>
  <c r="G3" i="11"/>
  <c r="G2" i="11"/>
  <c r="G4" i="11"/>
  <c r="G7" i="11"/>
  <c r="G6" i="11"/>
  <c r="G3" i="12"/>
  <c r="G7" i="12"/>
  <c r="G6" i="12"/>
  <c r="G4" i="12"/>
  <c r="G5" i="12"/>
  <c r="G3" i="13"/>
  <c r="G5" i="13"/>
  <c r="G4" i="13"/>
  <c r="C9" i="14"/>
  <c r="J1" i="8"/>
  <c r="G2" i="10" l="1"/>
  <c r="G5" i="11"/>
  <c r="G2" i="12"/>
  <c r="G2" i="13"/>
  <c r="G87" i="6"/>
  <c r="G85" i="6" l="1"/>
</calcChain>
</file>

<file path=xl/sharedStrings.xml><?xml version="1.0" encoding="utf-8"?>
<sst xmlns="http://schemas.openxmlformats.org/spreadsheetml/2006/main" count="821" uniqueCount="195">
  <si>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</si>
  <si>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</si>
  <si>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</si>
  <si>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</si>
  <si>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</si>
  <si>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</si>
  <si>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</si>
  <si>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</si>
  <si>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</si>
  <si>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</si>
  <si>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</si>
  <si>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</si>
  <si>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</si>
  <si>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</si>
  <si>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</si>
  <si>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</si>
  <si>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</si>
  <si>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</si>
  <si>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</si>
  <si>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</si>
  <si>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</si>
  <si>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</si>
  <si>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</si>
  <si>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</si>
  <si>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</si>
  <si>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</si>
  <si>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</si>
  <si>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</si>
  <si>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</si>
  <si>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</si>
  <si>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</si>
  <si>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</si>
  <si>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</si>
  <si>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</si>
  <si>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</si>
  <si>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</si>
  <si>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</si>
  <si>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</si>
  <si>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</si>
  <si>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</si>
  <si>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</si>
  <si>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</si>
  <si>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</si>
  <si>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</si>
  <si>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</si>
  <si>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</si>
  <si>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</si>
  <si>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</si>
  <si>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</si>
  <si>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</si>
  <si>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</si>
  <si>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</si>
  <si>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</si>
  <si>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</si>
  <si>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</si>
  <si>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</si>
  <si>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</si>
  <si>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</si>
  <si>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</si>
  <si>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</si>
  <si>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</si>
  <si>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</si>
  <si>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</si>
  <si>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</si>
  <si>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</si>
  <si>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</si>
  <si>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</si>
  <si>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</si>
  <si>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</si>
  <si>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</si>
  <si>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</si>
  <si>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</si>
  <si>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</si>
  <si>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</si>
  <si>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</si>
  <si>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</si>
  <si>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</si>
  <si>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Индустрия робототехники</t>
  </si>
  <si>
    <t>Московская область</t>
  </si>
  <si>
    <t>ГАПОУ Московской области «Губернский колледж»</t>
  </si>
  <si>
    <t>Учебно-производственный участок пусконаладки робототехники и научного оборудования</t>
  </si>
  <si>
    <t>15.01.05 Сварщик (ручной и частично механизированной сварки (наплавки)
15.02.17 Монтаж, техническое обслуживание, эксплуатация и ремонт промышленного оборудования (по отраслям)
15.02.18 Техническая эксплуатация и обслуживание роботизированного производства (по отраслям)</t>
  </si>
  <si>
    <t>Пусконаладка робототехники и научного оборудования</t>
  </si>
  <si>
    <t>Инфраструктурный лист для оснащения образовательно-производственного центра (кластера)</t>
  </si>
  <si>
    <t>в сфере Индустрия робототехники, Московская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</si>
  <si>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</si>
  <si>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Московской области «Губернский колледж»</t>
  </si>
  <si>
    <t xml:space="preserve">Адрес базовой образовательной организации: </t>
  </si>
  <si>
    <t>Протвино Лесной бульвар Дом: 21</t>
  </si>
  <si>
    <t>Адрес размещения зоны по виду работ:</t>
  </si>
  <si>
    <t>Площадь зоны: 188 кв.м.</t>
  </si>
  <si>
    <t>Освещение: 400</t>
  </si>
  <si>
    <t>Интернет: Подключение к Беспроводной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</si>
  <si>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</si>
  <si>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</si>
  <si>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керамическая плитка</t>
  </si>
  <si>
    <t>Подведение/ отведение ГХВС: Требуется</t>
  </si>
  <si>
    <t>Подведение сжатого воздуха: Не требуется</t>
  </si>
  <si>
    <t>Наименование</t>
  </si>
  <si>
    <t>Источник финансирования</t>
  </si>
  <si>
    <t>Верстак</t>
  </si>
  <si>
    <t>"Материал металл
Ширина не менее 1400 мм
Глубина не менее 500 мм
Высота не менее 600 мм".</t>
  </si>
  <si>
    <t>ФБ</t>
  </si>
  <si>
    <t>Винтовой компрессор</t>
  </si>
  <si>
    <t>"Производительность, л/мин не менее 1800
Мощность, кВт не менее 12
Рабочее давление, Бар не менее 8
Напряжение питания 380".</t>
  </si>
  <si>
    <t>РБ</t>
  </si>
  <si>
    <t>Фильтр магистральный</t>
  </si>
  <si>
    <t>"Предназначен для обеспечения необходимого уровня очистки сжатого воздуха от масла и твёрдые частицы сторонних субстанций винтового компрессора
Производительность, л/мин не менее 1800
Рабочее давление, Бар не менее 8
Вес не менее 1 кг"</t>
  </si>
  <si>
    <t>Станок для заточки сверл</t>
  </si>
  <si>
    <t>"Тип для сверел от 2 до 20 мм
Мощность не менее 100 Вт
Частота вращения шлиф. Вала не менее 4000 об/мин
Вес не менее 5 кг"</t>
  </si>
  <si>
    <t>Опиловочная машинка</t>
  </si>
  <si>
    <t>"Напряжение 0-30 Вольт
Рабочий ход 0-6,5 мм
Масса не более 2 кг"</t>
  </si>
  <si>
    <t>Машина лентошлифовальная</t>
  </si>
  <si>
    <t>"Масса не более 2 кг
Ширина шлифовальной ленты не менее 3 мм
для опиловки кромок, канавок, выступов, очистки от окалины, 
обработки криволинейных поверхностей, мелких подчисток, где не требуется высокая точность"</t>
  </si>
  <si>
    <t>Микроскоп с дисплеем</t>
  </si>
  <si>
    <t>"Тип микроскопа цифровой
Материал оптики - оптическое стекло
ЖК дисплей наличие
Вес не более 12 кг".</t>
  </si>
  <si>
    <t>""Материал металл
Кол-во полок не менее 3 шт.
Нагрузка на полку не менее 70 кг
Габариты, мм не менее 1700х1400х500 "</t>
  </si>
  <si>
    <t>БР</t>
  </si>
  <si>
    <t>Станочная оснастка</t>
  </si>
  <si>
    <t>"Полотно для ленточнопильного станка - 1 шт.
Переходник с МК 5 на МК 3 - 1 шт.
Патрон трехкулачковый 160 мм - 1 шт.
Четырехпозиционный резцедержатель - 1 шт.
Комплект зажимных приспособлений М14 - 1 шт.
Набор фрез радиусных 4-8 мм - 1 шт.
"</t>
  </si>
  <si>
    <t>Строительный пылесос</t>
  </si>
  <si>
    <t>"Тип пылесоса строительный
Мощность не менее 800 Вт
Объем бака не менее 14 л
Вес не более 12 кг".</t>
  </si>
  <si>
    <t>Ленточный гриндер</t>
  </si>
  <si>
    <t>"Материал обработки металл
Потребляемая мощность не менее 800 Вт
Скорость движения ленты 500 м/мин
Вес не менее 8 кг"
Мосгриндер Хозяин 915 1.1кВт + ленты</t>
  </si>
  <si>
    <t>Комплект аккумуляторного и ручного инструмента</t>
  </si>
  <si>
    <t>"АККУМУЛЯТОРНАЯ ДРЕЛЬ-ШУРУПОВЕРТ 4 шт.
АККУМУЛЯТОРНЫЙ ЛОБЗИК  1 шт.
АККУМУЛЯТОРНАЯ ПРЯМАЯ ШЛИФОВАЛЬНАЯ МАШИНА 3 шт.
ОДНОРУЧНАЯ ШЛИФОВАЛЬНАЯ МАШИНА 2 шт.
УГЛОВАЯ ШЛИФОВАЛЬНАЯ МАШИНА 3 шт.
АККУМУЛЯТОРЫ 20 шт.
НАБОР МЕТРИЧЕСКИХ ГОЛОВОК С ТРЕЩОТКОЙ  4 шт.
ЛОЖЕМЕНТ С ТРЕХГРАННЫМИ ОТВЕРТКАМИ 5 шт.
Аккумуляторное радио 2 шт.
Набор шестигранных отверток  5 шт.
Набор отверток для точных работ  4 шт.
Аккумуляторный импульсный винтоверт 2 шт.
Ударная дрель 1 шт.
Дрель сетевая 2 шт.
Аккумуляторный компактный мультитул  2 шт.
Аккумуляторный заклепочник 2 шт.
Аккумуляторная трещотка 3 шт.
Аккумуляторный рубанок 1 шт.
Аккумуляторный пылесос 2 шт.
Аккумуляторная ленточная пила 1 шт".</t>
  </si>
  <si>
    <t>Интерактивная панель</t>
  </si>
  <si>
    <t>"Диагональ не менее 75 дюймов
USB наличие
Число одновременных касаний не менее 15
Яркость, кд/м² не менее 250
Технология инфракрасная".</t>
  </si>
  <si>
    <t>Стол ученический двухместный</t>
  </si>
  <si>
    <t>Материал ЛДСП, материал каркаса металл, тип металлокаркаса О-образный (серый),ширина не менее 1400, глубина не менее 600мм, высота не менее 750 мм</t>
  </si>
  <si>
    <t>Материал каркаса металл, пластиковое сиденье и спинка (синего цвета), регулировка по группе роста.</t>
  </si>
  <si>
    <t>Шкаф для комплектующих</t>
  </si>
  <si>
    <t>"Кол-во ящиков не менее 14 шт.
Вес не менее 50 кг
Ширина не менее 780 мм
Глубина не менее 550 мм
Высота не менее 2000 мм"</t>
  </si>
  <si>
    <t>Рабочее место учащегося</t>
  </si>
  <si>
    <t xml:space="preserve">Количество рабочих мест: </t>
  </si>
  <si>
    <t>Станок сверлильный с координатным столом</t>
  </si>
  <si>
    <t>"Мощность двигателя не менее 1,2 кВт
Вес не более 280 кг
Максимальный диаметр сверления не менее 21 мм
Напряжение 380 В
Габаритные размеры, мм не менее 1000х960х1050".</t>
  </si>
  <si>
    <t>шт. (на 2 раб. места)</t>
  </si>
  <si>
    <t>Станок универсальный фрезерный</t>
  </si>
  <si>
    <t>"Масса не менее 2 т
Длинна, мм не менее 1900 
Ширина, мм не менее 1900
Высота, мм не менее 1980
Мощность, кВт не менее 3,5 кВт
Напряжение 380 В ".</t>
  </si>
  <si>
    <t>Универсальный токарно-винторезный станок</t>
  </si>
  <si>
    <t>"Мощность двигателя не менее 1,2 кВт
Вес не менее 400 кг
Макс. диаметр над станиной не менее 270 мм
Расстояние между центрами не менее 750 мм
Трехкулачковый патрон наличие".</t>
  </si>
  <si>
    <t>Станок для заточки токарных резцов</t>
  </si>
  <si>
    <t>"Размер шлифовального круга, мм не менее 125
Скорость шлифовального шпинделя, об/мин не менее 2500
Вес не менее 60 кг".</t>
  </si>
  <si>
    <t>Ленточнопильный станок по металлу</t>
  </si>
  <si>
    <t>"Мощность двигателя не менее 800 Вт
Материал обработки металл
Резка под углом наличие
Вес не менее 90 кг
Габариты, мм не менее 1600х500х1100".</t>
  </si>
  <si>
    <t>Плоскошлифовальный станок</t>
  </si>
  <si>
    <t>"Масса не менее 3 т
Мощность не менее 3 кВт
Размеры рабочей поверхности стола не менее 350х900 мм
Частота врещения шпинделя об/мин не менее 950
Габариты, мм не менее 1900х1900х1980".</t>
  </si>
  <si>
    <t>Автоматизированное рабочее место</t>
  </si>
  <si>
    <t>"Кол-во ядер не менее 6
Частота процессора не менее 2 ГГц
Оперативная память не менее 16 ГБ
Видеокарта дискретная
Объем видеопамяти не менее 6 ГБ 
SSD не менее 512 ГБ
Клавиатура, мышь наличие".</t>
  </si>
  <si>
    <t>Компьютерный стол</t>
  </si>
  <si>
    <t>Материал ЛДСП, материал каркаса металл, тип металлокаркаса О-образный (серый),ширина не менее 2000, глубина не менее 600мм, высота не менее 750 мм</t>
  </si>
  <si>
    <t>Компьютерное кресло</t>
  </si>
  <si>
    <t>Цвет обивки черный, наличие регулировки по высоте, кол-во колес не менее 4 шт.</t>
  </si>
  <si>
    <t>Программное обеспечение для офисной работы</t>
  </si>
  <si>
    <t>"Программное обеспечение, способное работать с файлами xls, doc, ppt, ppt 1 лицензия на 1 рабочее место, бессрочно.
"</t>
  </si>
  <si>
    <t>Программное обеспечение для работы с документами</t>
  </si>
  <si>
    <t>Программное обеспечение, способное открывать файлы pdf 1 лицензия на 1 рабочее место бессрочно</t>
  </si>
  <si>
    <t>ИБП</t>
  </si>
  <si>
    <t>"Полная мощность: не менее 700 Вольт-ампер
Тип: Линейно-интерактивный (line interactive) 
Количество выходных разъемов питания с батарейной поддержкой: не менее 2
Тип используемых батарей: Свинцово-кислотные герметичные необслуживаемые 
Номинальная мощность: не менее 500 Ватт
Класс защиты: IP20"</t>
  </si>
  <si>
    <t>Для оказания неотложной медицинской помощи в производственных условиях.</t>
  </si>
  <si>
    <t>Тип порошковый.</t>
  </si>
  <si>
    <t>Жидкость на основе изопропилового спирта для дезинфекции поверхностей.</t>
  </si>
  <si>
    <t>"Тип напольный
Мощность нагрева не менее 400 Вт
Тип охлаждения компрессорный
Тип крана нажимной".</t>
  </si>
  <si>
    <t>Базовая часть</t>
  </si>
  <si>
    <t>Аккумуляторная дрель-шуруповерт</t>
  </si>
  <si>
    <t>Аккумуляторная ленточная пила</t>
  </si>
  <si>
    <t>Аккумуляторная прямая шлифовальная машина</t>
  </si>
  <si>
    <t>Аккумуляторная трещотка</t>
  </si>
  <si>
    <t>Аккумуляторное радио</t>
  </si>
  <si>
    <t>Аккумуляторный заклепочник</t>
  </si>
  <si>
    <t>Аккумуляторный импульсный винтоверт</t>
  </si>
  <si>
    <t>Аккумуляторный компактный мультитул</t>
  </si>
  <si>
    <t>Аккумуляторный лобзик</t>
  </si>
  <si>
    <t>Аккумуляторный пылесос</t>
  </si>
  <si>
    <t>Аккумуляторный рубанок</t>
  </si>
  <si>
    <t>Аккумуляторы 20 шт.</t>
  </si>
  <si>
    <t>Дрель сетевая</t>
  </si>
  <si>
    <t>Ложемент с трехгранными отвертками</t>
  </si>
  <si>
    <t>Набор метрических головок с трещоткой</t>
  </si>
  <si>
    <t>Набор отверток для точных работ</t>
  </si>
  <si>
    <t>Набор шестигранных отверток</t>
  </si>
  <si>
    <t>Одноручная шлифовальная машина</t>
  </si>
  <si>
    <t>Угловая шлифовальная машина</t>
  </si>
  <si>
    <t>Ударная дрель</t>
  </si>
  <si>
    <t>Переходник с МК 5 на МК 3</t>
  </si>
  <si>
    <t>Патрон трехкулачковый 160 мм</t>
  </si>
  <si>
    <t>Четырехпозиционный резцедержатель</t>
  </si>
  <si>
    <t>Комплект зажимных приспособлений М14</t>
  </si>
  <si>
    <t>Набор фрез радиусных 4-8 мм</t>
  </si>
  <si>
    <t>Станок ленточнопильный по металлу</t>
  </si>
  <si>
    <t xml:space="preserve">Станок токарно-винторезный универсальный </t>
  </si>
  <si>
    <t>Станок фрезерный универсальный</t>
  </si>
  <si>
    <t>Станок плоскошлифовальный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</si>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</sst>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8" fillId="0" borderId="7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1" fillId="11" borderId="19" xfId="0" applyFont="1" applyFill="1" applyBorder="1" applyAlignment="1">
      <alignment horizontal="left" vertical="justify" wrapText="1"/>
    </xf>
    <xf numFmtId="0" fontId="19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9" fillId="12" borderId="19" xfId="0" applyFont="1" applyFill="1" applyBorder="1" applyAlignment="1">
      <alignment horizontal="center" vertical="justify" wrapText="1"/>
    </xf>
    <xf numFmtId="0" fontId="12" fillId="12" borderId="19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1" fillId="11" borderId="19" xfId="0" applyFont="1" applyFill="1" applyBorder="1" applyAlignment="1">
      <alignment horizontal="left" vertical="justify" wrapText="1"/>
    </xf>
    <xf numFmtId="0" fontId="29" fillId="10" borderId="17" xfId="0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vertical="center" wrapText="1"/>
    </xf>
    <xf numFmtId="0" fontId="19" fillId="5" borderId="19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left"/>
    </xf>
    <xf numFmtId="0" fontId="32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8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27" t="s">
        <v>194</v>
      </c>
      <c r="B1" s="127"/>
      <c r="C1" s="127"/>
      <c r="D1" s="127"/>
      <c r="E1" s="127"/>
      <c r="F1" s="127"/>
      <c r="G1" s="127"/>
    </row>
    <row r="2" spans="1:7" ht="21" x14ac:dyDescent="0.3">
      <c r="A2" s="20" t="s">
        <v>44</v>
      </c>
      <c r="B2" s="19" t="s">
        <v>45</v>
      </c>
      <c r="C2" s="97" t="s">
        <v>82</v>
      </c>
      <c r="D2" s="97"/>
      <c r="E2" s="97"/>
      <c r="F2" s="97"/>
      <c r="G2" s="97"/>
    </row>
    <row r="3" spans="1:7" ht="18" x14ac:dyDescent="0.35">
      <c r="A3" s="98" t="s">
        <v>46</v>
      </c>
      <c r="B3" s="99"/>
      <c r="C3" s="100">
        <f>D33+D57+D61+D65+D69+D73</f>
        <v>8</v>
      </c>
      <c r="D3" s="100"/>
      <c r="E3" s="100"/>
      <c r="F3" s="100"/>
      <c r="G3" s="100"/>
    </row>
    <row r="4" spans="1:7" ht="50.25" customHeight="1" x14ac:dyDescent="0.3">
      <c r="A4" s="101" t="s">
        <v>47</v>
      </c>
      <c r="B4" s="102"/>
      <c r="C4" s="103" t="s">
        <v>81</v>
      </c>
      <c r="D4" s="103"/>
      <c r="E4" s="103"/>
      <c r="F4" s="103"/>
      <c r="G4" s="103"/>
    </row>
    <row r="5" spans="1:7" ht="14.4" x14ac:dyDescent="0.3">
      <c r="A5" s="95" t="s">
        <v>12</v>
      </c>
      <c r="B5" s="96"/>
      <c r="C5" s="96"/>
      <c r="D5" s="96"/>
      <c r="E5" s="96"/>
      <c r="F5" s="96"/>
      <c r="G5" s="96"/>
    </row>
    <row r="6" spans="1:7" ht="14.4" x14ac:dyDescent="0.3">
      <c r="A6" s="93" t="s">
        <v>48</v>
      </c>
      <c r="B6" s="94"/>
      <c r="C6" s="94"/>
      <c r="D6" s="94"/>
      <c r="E6" s="94"/>
      <c r="F6" s="94"/>
      <c r="G6" s="94"/>
    </row>
    <row r="7" spans="1:7" ht="14.4" x14ac:dyDescent="0.3">
      <c r="A7" s="93" t="s">
        <v>49</v>
      </c>
      <c r="B7" s="94"/>
      <c r="C7" s="94"/>
      <c r="D7" s="94"/>
      <c r="E7" s="94"/>
      <c r="F7" s="94"/>
      <c r="G7" s="94"/>
    </row>
    <row r="8" spans="1:7" ht="14.4" x14ac:dyDescent="0.3">
      <c r="A8" s="93" t="s">
        <v>50</v>
      </c>
      <c r="B8" s="94"/>
      <c r="C8" s="94"/>
      <c r="D8" s="94"/>
      <c r="E8" s="94"/>
      <c r="F8" s="94"/>
      <c r="G8" s="94"/>
    </row>
    <row r="9" spans="1:7" ht="14.4" x14ac:dyDescent="0.3">
      <c r="A9" s="93" t="s">
        <v>51</v>
      </c>
      <c r="B9" s="94"/>
      <c r="C9" s="94"/>
      <c r="D9" s="94"/>
      <c r="E9" s="94"/>
      <c r="F9" s="94"/>
      <c r="G9" s="94"/>
    </row>
    <row r="10" spans="1:7" ht="14.4" x14ac:dyDescent="0.3">
      <c r="A10" s="93" t="s">
        <v>52</v>
      </c>
      <c r="B10" s="94"/>
      <c r="C10" s="94"/>
      <c r="D10" s="94"/>
      <c r="E10" s="94"/>
      <c r="F10" s="94"/>
      <c r="G10" s="94"/>
    </row>
    <row r="11" spans="1:7" ht="14.4" x14ac:dyDescent="0.3">
      <c r="A11" s="93" t="s">
        <v>53</v>
      </c>
      <c r="B11" s="94"/>
      <c r="C11" s="94"/>
      <c r="D11" s="94"/>
      <c r="E11" s="94"/>
      <c r="F11" s="94"/>
      <c r="G11" s="94"/>
    </row>
    <row r="12" spans="1:7" ht="14.4" x14ac:dyDescent="0.3">
      <c r="A12" s="93" t="s">
        <v>54</v>
      </c>
      <c r="B12" s="94"/>
      <c r="C12" s="94"/>
      <c r="D12" s="94"/>
      <c r="E12" s="94"/>
      <c r="F12" s="94"/>
      <c r="G12" s="94"/>
    </row>
    <row r="13" spans="1:7" ht="14.4" x14ac:dyDescent="0.3">
      <c r="A13" s="108" t="s">
        <v>18</v>
      </c>
      <c r="B13" s="109"/>
      <c r="C13" s="109"/>
      <c r="D13" s="109"/>
      <c r="E13" s="109"/>
      <c r="F13" s="109"/>
      <c r="G13" s="109"/>
    </row>
    <row r="14" spans="1:7" ht="17.399999999999999" x14ac:dyDescent="0.3">
      <c r="A14" s="110" t="s">
        <v>11</v>
      </c>
      <c r="B14" s="111"/>
      <c r="C14" s="111"/>
      <c r="D14" s="111"/>
      <c r="E14" s="107"/>
      <c r="F14" s="107"/>
      <c r="G14" s="111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55</v>
      </c>
    </row>
    <row r="16" spans="1:7" s="28" customFormat="1" ht="31.2" x14ac:dyDescent="0.3">
      <c r="A16" s="47">
        <v>1</v>
      </c>
      <c r="B16" s="54" t="s">
        <v>103</v>
      </c>
      <c r="C16" s="21" t="s">
        <v>15</v>
      </c>
      <c r="D16" s="9" t="s">
        <v>10</v>
      </c>
      <c r="E16" s="35"/>
      <c r="F16" s="36"/>
      <c r="G16" s="18">
        <v>1</v>
      </c>
    </row>
    <row r="17" spans="1:7" s="28" customFormat="1" ht="31.2" x14ac:dyDescent="0.3">
      <c r="A17" s="47">
        <v>2</v>
      </c>
      <c r="B17" s="86" t="s">
        <v>39</v>
      </c>
      <c r="C17" s="46" t="s">
        <v>15</v>
      </c>
      <c r="D17" s="25" t="s">
        <v>5</v>
      </c>
      <c r="E17" s="35"/>
      <c r="F17" s="36"/>
      <c r="G17" s="30">
        <v>1</v>
      </c>
    </row>
    <row r="18" spans="1:7" ht="31.2" x14ac:dyDescent="0.3">
      <c r="A18" s="47">
        <v>3</v>
      </c>
      <c r="B18" s="71" t="s">
        <v>188</v>
      </c>
      <c r="C18" s="46" t="s">
        <v>15</v>
      </c>
      <c r="D18" s="9" t="s">
        <v>10</v>
      </c>
      <c r="E18" s="35"/>
      <c r="F18" s="36"/>
      <c r="G18" s="30">
        <v>1</v>
      </c>
    </row>
    <row r="19" spans="1:7" ht="31.2" x14ac:dyDescent="0.3">
      <c r="A19" s="47">
        <v>4</v>
      </c>
      <c r="B19" s="71" t="s">
        <v>122</v>
      </c>
      <c r="C19" s="46" t="s">
        <v>15</v>
      </c>
      <c r="D19" s="9" t="s">
        <v>10</v>
      </c>
      <c r="E19" s="35"/>
      <c r="F19" s="36"/>
      <c r="G19" s="30">
        <v>1</v>
      </c>
    </row>
    <row r="20" spans="1:7" ht="31.2" x14ac:dyDescent="0.3">
      <c r="A20" s="47">
        <v>5</v>
      </c>
      <c r="B20" s="71" t="s">
        <v>112</v>
      </c>
      <c r="C20" s="46" t="s">
        <v>15</v>
      </c>
      <c r="D20" s="9" t="s">
        <v>10</v>
      </c>
      <c r="E20" s="35"/>
      <c r="F20" s="36"/>
      <c r="G20" s="30">
        <v>1</v>
      </c>
    </row>
    <row r="21" spans="1:7" ht="31.2" x14ac:dyDescent="0.3">
      <c r="A21" s="47">
        <v>6</v>
      </c>
      <c r="B21" s="71" t="s">
        <v>114</v>
      </c>
      <c r="C21" s="46" t="s">
        <v>15</v>
      </c>
      <c r="D21" s="9" t="s">
        <v>10</v>
      </c>
      <c r="E21" s="35"/>
      <c r="F21" s="36"/>
      <c r="G21" s="30">
        <v>1</v>
      </c>
    </row>
    <row r="22" spans="1:7" ht="31.2" x14ac:dyDescent="0.3">
      <c r="A22" s="47">
        <v>7</v>
      </c>
      <c r="B22" s="85" t="s">
        <v>27</v>
      </c>
      <c r="C22" s="46" t="s">
        <v>15</v>
      </c>
      <c r="D22" s="9" t="s">
        <v>5</v>
      </c>
      <c r="E22" s="35"/>
      <c r="F22" s="36"/>
      <c r="G22" s="30">
        <v>1</v>
      </c>
    </row>
    <row r="23" spans="1:7" ht="31.2" x14ac:dyDescent="0.3">
      <c r="A23" s="47">
        <v>8</v>
      </c>
      <c r="B23" s="71" t="s">
        <v>189</v>
      </c>
      <c r="C23" s="46" t="s">
        <v>15</v>
      </c>
      <c r="D23" s="9" t="s">
        <v>10</v>
      </c>
      <c r="E23" s="35"/>
      <c r="F23" s="36"/>
      <c r="G23" s="30">
        <v>1</v>
      </c>
    </row>
    <row r="24" spans="1:7" ht="31.2" x14ac:dyDescent="0.3">
      <c r="A24" s="47">
        <v>9</v>
      </c>
      <c r="B24" s="71" t="s">
        <v>110</v>
      </c>
      <c r="C24" s="46" t="s">
        <v>15</v>
      </c>
      <c r="D24" s="9" t="s">
        <v>10</v>
      </c>
      <c r="E24" s="35"/>
      <c r="F24" s="36"/>
      <c r="G24" s="30">
        <v>1</v>
      </c>
    </row>
    <row r="25" spans="1:7" ht="31.2" x14ac:dyDescent="0.3">
      <c r="A25" s="47">
        <v>10</v>
      </c>
      <c r="B25" s="71" t="s">
        <v>186</v>
      </c>
      <c r="C25" s="46" t="s">
        <v>15</v>
      </c>
      <c r="D25" s="9" t="s">
        <v>10</v>
      </c>
      <c r="E25" s="35"/>
      <c r="F25" s="36"/>
      <c r="G25" s="30">
        <v>1</v>
      </c>
    </row>
    <row r="26" spans="1:7" ht="31.2" x14ac:dyDescent="0.3">
      <c r="A26" s="47">
        <v>11</v>
      </c>
      <c r="B26" s="71" t="s">
        <v>185</v>
      </c>
      <c r="C26" s="46" t="s">
        <v>15</v>
      </c>
      <c r="D26" s="9" t="s">
        <v>10</v>
      </c>
      <c r="E26" s="35"/>
      <c r="F26" s="36"/>
      <c r="G26" s="30">
        <v>1</v>
      </c>
    </row>
    <row r="27" spans="1:7" ht="31.2" x14ac:dyDescent="0.3">
      <c r="A27" s="47">
        <v>12</v>
      </c>
      <c r="B27" s="71" t="s">
        <v>108</v>
      </c>
      <c r="C27" s="46" t="s">
        <v>15</v>
      </c>
      <c r="D27" s="9" t="s">
        <v>10</v>
      </c>
      <c r="E27" s="35"/>
      <c r="F27" s="36"/>
      <c r="G27" s="30">
        <v>1</v>
      </c>
    </row>
    <row r="28" spans="1:7" ht="31.2" x14ac:dyDescent="0.3">
      <c r="A28" s="47">
        <v>13</v>
      </c>
      <c r="B28" s="71" t="s">
        <v>142</v>
      </c>
      <c r="C28" s="46" t="s">
        <v>15</v>
      </c>
      <c r="D28" s="9" t="s">
        <v>10</v>
      </c>
      <c r="E28" s="35"/>
      <c r="F28" s="36"/>
      <c r="G28" s="30">
        <v>1</v>
      </c>
    </row>
    <row r="29" spans="1:7" ht="31.2" x14ac:dyDescent="0.3">
      <c r="A29" s="47">
        <v>14</v>
      </c>
      <c r="B29" s="71" t="s">
        <v>120</v>
      </c>
      <c r="C29" s="46" t="s">
        <v>15</v>
      </c>
      <c r="D29" s="9" t="s">
        <v>10</v>
      </c>
      <c r="E29" s="35"/>
      <c r="F29" s="36"/>
      <c r="G29" s="30">
        <v>1</v>
      </c>
    </row>
    <row r="30" spans="1:7" ht="31.2" x14ac:dyDescent="0.3">
      <c r="A30" s="47">
        <v>15</v>
      </c>
      <c r="B30" s="71" t="s">
        <v>106</v>
      </c>
      <c r="C30" s="46" t="s">
        <v>15</v>
      </c>
      <c r="D30" s="9" t="s">
        <v>10</v>
      </c>
      <c r="E30" s="35"/>
      <c r="F30" s="36"/>
      <c r="G30" s="30">
        <v>1</v>
      </c>
    </row>
    <row r="31" spans="1:7" ht="31.2" x14ac:dyDescent="0.3">
      <c r="A31" s="47">
        <v>16</v>
      </c>
      <c r="B31" s="71" t="s">
        <v>187</v>
      </c>
      <c r="C31" s="46" t="s">
        <v>15</v>
      </c>
      <c r="D31" s="9" t="s">
        <v>10</v>
      </c>
      <c r="E31" s="35"/>
      <c r="F31" s="36"/>
      <c r="G31" s="30">
        <v>1</v>
      </c>
    </row>
    <row r="32" spans="1:7" ht="17.399999999999999" x14ac:dyDescent="0.3">
      <c r="A32" s="90" t="s">
        <v>70</v>
      </c>
      <c r="B32" s="91"/>
      <c r="C32" s="91"/>
      <c r="D32" s="92">
        <v>1</v>
      </c>
      <c r="E32" s="92"/>
      <c r="F32" s="92"/>
      <c r="G32" s="92"/>
    </row>
    <row r="33" spans="1:7" x14ac:dyDescent="0.3">
      <c r="A33" s="87" t="s">
        <v>16</v>
      </c>
      <c r="B33" s="88"/>
      <c r="C33" s="88"/>
      <c r="D33" s="89">
        <v>3</v>
      </c>
      <c r="E33" s="89"/>
      <c r="F33" s="89"/>
      <c r="G33" s="89"/>
    </row>
    <row r="34" spans="1:7" s="28" customFormat="1" ht="46.8" x14ac:dyDescent="0.3">
      <c r="A34" s="26" t="s">
        <v>0</v>
      </c>
      <c r="B34" s="26" t="s">
        <v>1</v>
      </c>
      <c r="C34" s="26" t="s">
        <v>9</v>
      </c>
      <c r="D34" s="26" t="s">
        <v>2</v>
      </c>
      <c r="E34" s="26" t="s">
        <v>56</v>
      </c>
      <c r="F34" s="26" t="s">
        <v>57</v>
      </c>
      <c r="G34" s="26" t="s">
        <v>55</v>
      </c>
    </row>
    <row r="35" spans="1:7" ht="31.2" x14ac:dyDescent="0.3">
      <c r="A35" s="47">
        <v>1</v>
      </c>
      <c r="B35" s="84" t="s">
        <v>165</v>
      </c>
      <c r="C35" s="46" t="s">
        <v>15</v>
      </c>
      <c r="D35" s="9" t="s">
        <v>10</v>
      </c>
      <c r="E35" s="31">
        <v>1</v>
      </c>
      <c r="F35" s="31" t="s">
        <v>58</v>
      </c>
      <c r="G35" s="31">
        <f t="shared" ref="G35:G55" si="0">$D$33*E35/IF(F35="на 1 р.м.",1,IF(F35="на 2 р.м.",2,#VALUE!))</f>
        <v>3</v>
      </c>
    </row>
    <row r="36" spans="1:7" ht="31.2" x14ac:dyDescent="0.3">
      <c r="A36" s="47">
        <v>2</v>
      </c>
      <c r="B36" s="79" t="s">
        <v>166</v>
      </c>
      <c r="C36" s="46" t="s">
        <v>15</v>
      </c>
      <c r="D36" s="25" t="s">
        <v>10</v>
      </c>
      <c r="E36" s="31">
        <v>1</v>
      </c>
      <c r="F36" s="31" t="s">
        <v>58</v>
      </c>
      <c r="G36" s="31">
        <f t="shared" si="0"/>
        <v>3</v>
      </c>
    </row>
    <row r="37" spans="1:7" ht="31.2" x14ac:dyDescent="0.3">
      <c r="A37" s="47">
        <v>3</v>
      </c>
      <c r="B37" s="10" t="s">
        <v>167</v>
      </c>
      <c r="C37" s="21" t="s">
        <v>15</v>
      </c>
      <c r="D37" s="9" t="s">
        <v>10</v>
      </c>
      <c r="E37" s="31">
        <v>1</v>
      </c>
      <c r="F37" s="31" t="s">
        <v>58</v>
      </c>
      <c r="G37" s="31">
        <f t="shared" si="0"/>
        <v>3</v>
      </c>
    </row>
    <row r="38" spans="1:7" ht="31.2" x14ac:dyDescent="0.3">
      <c r="A38" s="47">
        <v>4</v>
      </c>
      <c r="B38" s="10" t="s">
        <v>168</v>
      </c>
      <c r="C38" s="21" t="s">
        <v>15</v>
      </c>
      <c r="D38" s="9" t="s">
        <v>10</v>
      </c>
      <c r="E38" s="31">
        <v>1</v>
      </c>
      <c r="F38" s="31" t="s">
        <v>58</v>
      </c>
      <c r="G38" s="31">
        <f t="shared" si="0"/>
        <v>3</v>
      </c>
    </row>
    <row r="39" spans="1:7" ht="31.2" x14ac:dyDescent="0.3">
      <c r="A39" s="47">
        <v>5</v>
      </c>
      <c r="B39" s="10" t="s">
        <v>169</v>
      </c>
      <c r="C39" s="21" t="s">
        <v>15</v>
      </c>
      <c r="D39" s="9" t="s">
        <v>10</v>
      </c>
      <c r="E39" s="31">
        <v>1</v>
      </c>
      <c r="F39" s="31" t="s">
        <v>58</v>
      </c>
      <c r="G39" s="31">
        <f t="shared" si="0"/>
        <v>3</v>
      </c>
    </row>
    <row r="40" spans="1:7" ht="31.2" x14ac:dyDescent="0.3">
      <c r="A40" s="47">
        <v>6</v>
      </c>
      <c r="B40" s="10" t="s">
        <v>170</v>
      </c>
      <c r="C40" s="21" t="s">
        <v>15</v>
      </c>
      <c r="D40" s="9" t="s">
        <v>10</v>
      </c>
      <c r="E40" s="31">
        <v>1</v>
      </c>
      <c r="F40" s="31" t="s">
        <v>58</v>
      </c>
      <c r="G40" s="31">
        <f t="shared" si="0"/>
        <v>3</v>
      </c>
    </row>
    <row r="41" spans="1:7" ht="31.2" x14ac:dyDescent="0.3">
      <c r="A41" s="47">
        <v>7</v>
      </c>
      <c r="B41" s="10" t="s">
        <v>171</v>
      </c>
      <c r="C41" s="21" t="s">
        <v>15</v>
      </c>
      <c r="D41" s="9" t="s">
        <v>10</v>
      </c>
      <c r="E41" s="31">
        <v>1</v>
      </c>
      <c r="F41" s="31" t="s">
        <v>58</v>
      </c>
      <c r="G41" s="31">
        <f t="shared" si="0"/>
        <v>3</v>
      </c>
    </row>
    <row r="42" spans="1:7" ht="31.2" x14ac:dyDescent="0.3">
      <c r="A42" s="47">
        <v>8</v>
      </c>
      <c r="B42" s="10" t="s">
        <v>172</v>
      </c>
      <c r="C42" s="21" t="s">
        <v>15</v>
      </c>
      <c r="D42" s="9" t="s">
        <v>10</v>
      </c>
      <c r="E42" s="31">
        <v>1</v>
      </c>
      <c r="F42" s="31" t="s">
        <v>58</v>
      </c>
      <c r="G42" s="31">
        <f t="shared" si="0"/>
        <v>3</v>
      </c>
    </row>
    <row r="43" spans="1:7" ht="31.2" x14ac:dyDescent="0.3">
      <c r="A43" s="47">
        <v>9</v>
      </c>
      <c r="B43" s="10" t="s">
        <v>173</v>
      </c>
      <c r="C43" s="21" t="s">
        <v>15</v>
      </c>
      <c r="D43" s="9" t="s">
        <v>10</v>
      </c>
      <c r="E43" s="31">
        <v>1</v>
      </c>
      <c r="F43" s="31" t="s">
        <v>58</v>
      </c>
      <c r="G43" s="31">
        <f t="shared" si="0"/>
        <v>3</v>
      </c>
    </row>
    <row r="44" spans="1:7" ht="31.2" x14ac:dyDescent="0.3">
      <c r="A44" s="47">
        <v>10</v>
      </c>
      <c r="B44" s="10" t="s">
        <v>174</v>
      </c>
      <c r="C44" s="21" t="s">
        <v>15</v>
      </c>
      <c r="D44" s="9" t="s">
        <v>10</v>
      </c>
      <c r="E44" s="31">
        <v>1</v>
      </c>
      <c r="F44" s="31" t="s">
        <v>58</v>
      </c>
      <c r="G44" s="31">
        <f t="shared" si="0"/>
        <v>3</v>
      </c>
    </row>
    <row r="45" spans="1:7" ht="31.2" x14ac:dyDescent="0.3">
      <c r="A45" s="47">
        <v>11</v>
      </c>
      <c r="B45" s="10" t="s">
        <v>175</v>
      </c>
      <c r="C45" s="21" t="s">
        <v>15</v>
      </c>
      <c r="D45" s="9" t="s">
        <v>10</v>
      </c>
      <c r="E45" s="31">
        <v>1</v>
      </c>
      <c r="F45" s="31" t="s">
        <v>58</v>
      </c>
      <c r="G45" s="31">
        <f t="shared" si="0"/>
        <v>3</v>
      </c>
    </row>
    <row r="46" spans="1:7" ht="31.2" x14ac:dyDescent="0.3">
      <c r="A46" s="47">
        <v>12</v>
      </c>
      <c r="B46" s="10" t="s">
        <v>176</v>
      </c>
      <c r="C46" s="21" t="s">
        <v>15</v>
      </c>
      <c r="D46" s="9" t="s">
        <v>10</v>
      </c>
      <c r="E46" s="31">
        <v>1</v>
      </c>
      <c r="F46" s="31" t="s">
        <v>58</v>
      </c>
      <c r="G46" s="31">
        <f t="shared" si="0"/>
        <v>3</v>
      </c>
    </row>
    <row r="47" spans="1:7" ht="31.2" x14ac:dyDescent="0.3">
      <c r="A47" s="47">
        <v>13</v>
      </c>
      <c r="B47" s="54" t="s">
        <v>100</v>
      </c>
      <c r="C47" s="21" t="s">
        <v>15</v>
      </c>
      <c r="D47" s="9" t="s">
        <v>6</v>
      </c>
      <c r="E47" s="31">
        <v>1</v>
      </c>
      <c r="F47" s="31" t="s">
        <v>58</v>
      </c>
      <c r="G47" s="31">
        <f t="shared" si="0"/>
        <v>3</v>
      </c>
    </row>
    <row r="48" spans="1:7" ht="31.2" x14ac:dyDescent="0.3">
      <c r="A48" s="47">
        <v>14</v>
      </c>
      <c r="B48" s="10" t="s">
        <v>177</v>
      </c>
      <c r="C48" s="21" t="s">
        <v>15</v>
      </c>
      <c r="D48" s="9" t="s">
        <v>10</v>
      </c>
      <c r="E48" s="31">
        <v>1</v>
      </c>
      <c r="F48" s="31" t="s">
        <v>58</v>
      </c>
      <c r="G48" s="31">
        <f t="shared" si="0"/>
        <v>3</v>
      </c>
    </row>
    <row r="49" spans="1:7" ht="31.2" x14ac:dyDescent="0.3">
      <c r="A49" s="47">
        <v>15</v>
      </c>
      <c r="B49" s="10" t="s">
        <v>178</v>
      </c>
      <c r="C49" s="21" t="s">
        <v>15</v>
      </c>
      <c r="D49" s="9" t="s">
        <v>10</v>
      </c>
      <c r="E49" s="31">
        <v>1</v>
      </c>
      <c r="F49" s="31" t="s">
        <v>58</v>
      </c>
      <c r="G49" s="31">
        <f t="shared" si="0"/>
        <v>3</v>
      </c>
    </row>
    <row r="50" spans="1:7" ht="31.2" x14ac:dyDescent="0.3">
      <c r="A50" s="47">
        <v>16</v>
      </c>
      <c r="B50" s="10" t="s">
        <v>179</v>
      </c>
      <c r="C50" s="21" t="s">
        <v>15</v>
      </c>
      <c r="D50" s="9" t="s">
        <v>10</v>
      </c>
      <c r="E50" s="31">
        <v>1</v>
      </c>
      <c r="F50" s="31" t="s">
        <v>58</v>
      </c>
      <c r="G50" s="31">
        <f t="shared" si="0"/>
        <v>3</v>
      </c>
    </row>
    <row r="51" spans="1:7" ht="31.2" x14ac:dyDescent="0.3">
      <c r="A51" s="47">
        <v>17</v>
      </c>
      <c r="B51" s="10" t="s">
        <v>180</v>
      </c>
      <c r="C51" s="21" t="s">
        <v>15</v>
      </c>
      <c r="D51" s="9" t="s">
        <v>10</v>
      </c>
      <c r="E51" s="31">
        <v>1</v>
      </c>
      <c r="F51" s="31" t="s">
        <v>58</v>
      </c>
      <c r="G51" s="31">
        <f t="shared" si="0"/>
        <v>3</v>
      </c>
    </row>
    <row r="52" spans="1:7" ht="31.2" x14ac:dyDescent="0.3">
      <c r="A52" s="47">
        <v>18</v>
      </c>
      <c r="B52" s="10" t="s">
        <v>181</v>
      </c>
      <c r="C52" s="21" t="s">
        <v>15</v>
      </c>
      <c r="D52" s="9" t="s">
        <v>10</v>
      </c>
      <c r="E52" s="31">
        <v>1</v>
      </c>
      <c r="F52" s="31" t="s">
        <v>58</v>
      </c>
      <c r="G52" s="31">
        <f t="shared" si="0"/>
        <v>3</v>
      </c>
    </row>
    <row r="53" spans="1:7" ht="31.2" x14ac:dyDescent="0.3">
      <c r="A53" s="47">
        <v>19</v>
      </c>
      <c r="B53" s="10" t="s">
        <v>182</v>
      </c>
      <c r="C53" s="21" t="s">
        <v>15</v>
      </c>
      <c r="D53" s="9" t="s">
        <v>10</v>
      </c>
      <c r="E53" s="31">
        <v>1</v>
      </c>
      <c r="F53" s="31" t="s">
        <v>58</v>
      </c>
      <c r="G53" s="31">
        <f t="shared" si="0"/>
        <v>3</v>
      </c>
    </row>
    <row r="54" spans="1:7" ht="31.2" x14ac:dyDescent="0.3">
      <c r="A54" s="47">
        <v>20</v>
      </c>
      <c r="B54" s="10" t="s">
        <v>183</v>
      </c>
      <c r="C54" s="21" t="s">
        <v>15</v>
      </c>
      <c r="D54" s="9" t="s">
        <v>10</v>
      </c>
      <c r="E54" s="31">
        <v>1</v>
      </c>
      <c r="F54" s="31" t="s">
        <v>58</v>
      </c>
      <c r="G54" s="31">
        <f t="shared" si="0"/>
        <v>3</v>
      </c>
    </row>
    <row r="55" spans="1:7" ht="31.2" x14ac:dyDescent="0.3">
      <c r="A55" s="47">
        <v>21</v>
      </c>
      <c r="B55" s="10" t="s">
        <v>184</v>
      </c>
      <c r="C55" s="21" t="s">
        <v>15</v>
      </c>
      <c r="D55" s="9" t="s">
        <v>10</v>
      </c>
      <c r="E55" s="31">
        <v>1</v>
      </c>
      <c r="F55" s="31" t="s">
        <v>58</v>
      </c>
      <c r="G55" s="31">
        <f t="shared" si="0"/>
        <v>3</v>
      </c>
    </row>
    <row r="56" spans="1:7" ht="17.399999999999999" x14ac:dyDescent="0.3">
      <c r="A56" s="90" t="s">
        <v>70</v>
      </c>
      <c r="B56" s="91"/>
      <c r="C56" s="91"/>
      <c r="D56" s="92">
        <v>2</v>
      </c>
      <c r="E56" s="92"/>
      <c r="F56" s="92"/>
      <c r="G56" s="92"/>
    </row>
    <row r="57" spans="1:7" x14ac:dyDescent="0.3">
      <c r="A57" s="87" t="s">
        <v>16</v>
      </c>
      <c r="B57" s="88"/>
      <c r="C57" s="88"/>
      <c r="D57" s="89">
        <v>1</v>
      </c>
      <c r="E57" s="89"/>
      <c r="F57" s="89"/>
      <c r="G57" s="89"/>
    </row>
    <row r="58" spans="1:7" s="28" customFormat="1" ht="46.8" x14ac:dyDescent="0.3">
      <c r="A58" s="26" t="s">
        <v>0</v>
      </c>
      <c r="B58" s="26" t="s">
        <v>1</v>
      </c>
      <c r="C58" s="26" t="s">
        <v>9</v>
      </c>
      <c r="D58" s="26" t="s">
        <v>2</v>
      </c>
      <c r="E58" s="26" t="s">
        <v>56</v>
      </c>
      <c r="F58" s="26" t="s">
        <v>57</v>
      </c>
      <c r="G58" s="26" t="s">
        <v>55</v>
      </c>
    </row>
    <row r="59" spans="1:7" ht="31.2" x14ac:dyDescent="0.3">
      <c r="A59" s="47">
        <v>1</v>
      </c>
      <c r="B59" s="71" t="s">
        <v>193</v>
      </c>
      <c r="C59" s="13" t="s">
        <v>15</v>
      </c>
      <c r="D59" s="9" t="s">
        <v>10</v>
      </c>
      <c r="E59" s="31">
        <v>1</v>
      </c>
      <c r="F59" s="31" t="s">
        <v>58</v>
      </c>
      <c r="G59" s="31">
        <f>$D$57*E59/IF(F59="на 1 р.м.",1,IF(F59="на 2 р.м.",2,#VALUE!))</f>
        <v>1</v>
      </c>
    </row>
    <row r="60" spans="1:7" ht="17.399999999999999" x14ac:dyDescent="0.3">
      <c r="A60" s="90" t="s">
        <v>70</v>
      </c>
      <c r="B60" s="91"/>
      <c r="C60" s="91"/>
      <c r="D60" s="92">
        <v>3</v>
      </c>
      <c r="E60" s="92"/>
      <c r="F60" s="92"/>
      <c r="G60" s="92"/>
    </row>
    <row r="61" spans="1:7" x14ac:dyDescent="0.3">
      <c r="A61" s="87" t="s">
        <v>16</v>
      </c>
      <c r="B61" s="88"/>
      <c r="C61" s="88"/>
      <c r="D61" s="89">
        <v>1</v>
      </c>
      <c r="E61" s="89"/>
      <c r="F61" s="89"/>
      <c r="G61" s="89"/>
    </row>
    <row r="62" spans="1:7" s="28" customFormat="1" ht="46.8" x14ac:dyDescent="0.3">
      <c r="A62" s="26" t="s">
        <v>0</v>
      </c>
      <c r="B62" s="26" t="s">
        <v>1</v>
      </c>
      <c r="C62" s="26" t="s">
        <v>9</v>
      </c>
      <c r="D62" s="26" t="s">
        <v>2</v>
      </c>
      <c r="E62" s="26" t="s">
        <v>56</v>
      </c>
      <c r="F62" s="26" t="s">
        <v>57</v>
      </c>
      <c r="G62" s="26" t="s">
        <v>55</v>
      </c>
    </row>
    <row r="63" spans="1:7" ht="31.2" x14ac:dyDescent="0.3">
      <c r="A63" s="47">
        <v>1</v>
      </c>
      <c r="B63" s="71" t="s">
        <v>190</v>
      </c>
      <c r="C63" s="13" t="s">
        <v>15</v>
      </c>
      <c r="D63" s="9" t="s">
        <v>10</v>
      </c>
      <c r="E63" s="31">
        <v>1</v>
      </c>
      <c r="F63" s="31" t="s">
        <v>58</v>
      </c>
      <c r="G63" s="31">
        <f>$D$61*E63/IF(F63="на 1 р.м.",1,IF(F63="на 2 р.м.",2,#VALUE!))</f>
        <v>1</v>
      </c>
    </row>
    <row r="64" spans="1:7" ht="17.399999999999999" x14ac:dyDescent="0.3">
      <c r="A64" s="90" t="s">
        <v>70</v>
      </c>
      <c r="B64" s="91"/>
      <c r="C64" s="91"/>
      <c r="D64" s="92">
        <v>4</v>
      </c>
      <c r="E64" s="92"/>
      <c r="F64" s="92"/>
      <c r="G64" s="92"/>
    </row>
    <row r="65" spans="1:7" x14ac:dyDescent="0.3">
      <c r="A65" s="87" t="s">
        <v>16</v>
      </c>
      <c r="B65" s="88"/>
      <c r="C65" s="88"/>
      <c r="D65" s="89">
        <v>1</v>
      </c>
      <c r="E65" s="89"/>
      <c r="F65" s="89"/>
      <c r="G65" s="89"/>
    </row>
    <row r="66" spans="1:7" s="28" customFormat="1" ht="46.8" x14ac:dyDescent="0.3">
      <c r="A66" s="26" t="s">
        <v>0</v>
      </c>
      <c r="B66" s="26" t="s">
        <v>1</v>
      </c>
      <c r="C66" s="26" t="s">
        <v>9</v>
      </c>
      <c r="D66" s="26" t="s">
        <v>2</v>
      </c>
      <c r="E66" s="26" t="s">
        <v>56</v>
      </c>
      <c r="F66" s="26" t="s">
        <v>57</v>
      </c>
      <c r="G66" s="26" t="s">
        <v>55</v>
      </c>
    </row>
    <row r="67" spans="1:7" ht="31.2" x14ac:dyDescent="0.3">
      <c r="A67" s="47">
        <v>1</v>
      </c>
      <c r="B67" s="71" t="s">
        <v>135</v>
      </c>
      <c r="C67" s="13" t="s">
        <v>15</v>
      </c>
      <c r="D67" s="9" t="s">
        <v>10</v>
      </c>
      <c r="E67" s="31">
        <v>1</v>
      </c>
      <c r="F67" s="31" t="s">
        <v>58</v>
      </c>
      <c r="G67" s="31">
        <f>$D$65*E67/IF(F67="на 1 р.м.",1,IF(F67="на 2 р.м.",2,#VALUE!))</f>
        <v>1</v>
      </c>
    </row>
    <row r="68" spans="1:7" ht="17.399999999999999" x14ac:dyDescent="0.3">
      <c r="A68" s="90" t="s">
        <v>70</v>
      </c>
      <c r="B68" s="91"/>
      <c r="C68" s="91"/>
      <c r="D68" s="92">
        <v>5</v>
      </c>
      <c r="E68" s="92"/>
      <c r="F68" s="92"/>
      <c r="G68" s="92"/>
    </row>
    <row r="69" spans="1:7" x14ac:dyDescent="0.3">
      <c r="A69" s="87" t="s">
        <v>16</v>
      </c>
      <c r="B69" s="88"/>
      <c r="C69" s="88"/>
      <c r="D69" s="89">
        <v>1</v>
      </c>
      <c r="E69" s="89"/>
      <c r="F69" s="89"/>
      <c r="G69" s="89"/>
    </row>
    <row r="70" spans="1:7" s="28" customFormat="1" ht="46.8" x14ac:dyDescent="0.3">
      <c r="A70" s="26" t="s">
        <v>0</v>
      </c>
      <c r="B70" s="26" t="s">
        <v>1</v>
      </c>
      <c r="C70" s="26" t="s">
        <v>9</v>
      </c>
      <c r="D70" s="26" t="s">
        <v>2</v>
      </c>
      <c r="E70" s="26" t="s">
        <v>56</v>
      </c>
      <c r="F70" s="26" t="s">
        <v>57</v>
      </c>
      <c r="G70" s="26" t="s">
        <v>55</v>
      </c>
    </row>
    <row r="71" spans="1:7" ht="31.2" x14ac:dyDescent="0.3">
      <c r="A71" s="47">
        <v>1</v>
      </c>
      <c r="B71" s="71" t="s">
        <v>192</v>
      </c>
      <c r="C71" s="13" t="s">
        <v>15</v>
      </c>
      <c r="D71" s="9" t="s">
        <v>10</v>
      </c>
      <c r="E71" s="31">
        <v>1</v>
      </c>
      <c r="F71" s="31" t="s">
        <v>58</v>
      </c>
      <c r="G71" s="31">
        <f>$D$69*E71/IF(F71="на 1 р.м.",1,IF(F71="на 2 р.м.",2,#VALUE!))</f>
        <v>1</v>
      </c>
    </row>
    <row r="72" spans="1:7" ht="17.399999999999999" x14ac:dyDescent="0.3">
      <c r="A72" s="90" t="s">
        <v>70</v>
      </c>
      <c r="B72" s="91"/>
      <c r="C72" s="91"/>
      <c r="D72" s="92">
        <v>6</v>
      </c>
      <c r="E72" s="92"/>
      <c r="F72" s="92"/>
      <c r="G72" s="92"/>
    </row>
    <row r="73" spans="1:7" x14ac:dyDescent="0.3">
      <c r="A73" s="87" t="s">
        <v>16</v>
      </c>
      <c r="B73" s="88"/>
      <c r="C73" s="88"/>
      <c r="D73" s="89">
        <v>1</v>
      </c>
      <c r="E73" s="89"/>
      <c r="F73" s="89"/>
      <c r="G73" s="89"/>
    </row>
    <row r="74" spans="1:7" s="28" customFormat="1" ht="46.8" x14ac:dyDescent="0.3">
      <c r="A74" s="26" t="s">
        <v>0</v>
      </c>
      <c r="B74" s="26" t="s">
        <v>1</v>
      </c>
      <c r="C74" s="26" t="s">
        <v>9</v>
      </c>
      <c r="D74" s="26" t="s">
        <v>2</v>
      </c>
      <c r="E74" s="26" t="s">
        <v>56</v>
      </c>
      <c r="F74" s="26" t="s">
        <v>57</v>
      </c>
      <c r="G74" s="26" t="s">
        <v>55</v>
      </c>
    </row>
    <row r="75" spans="1:7" ht="31.2" x14ac:dyDescent="0.3">
      <c r="A75" s="47">
        <v>1</v>
      </c>
      <c r="B75" s="71" t="s">
        <v>191</v>
      </c>
      <c r="C75" s="13" t="s">
        <v>15</v>
      </c>
      <c r="D75" s="9" t="s">
        <v>10</v>
      </c>
      <c r="E75" s="31">
        <v>1</v>
      </c>
      <c r="F75" s="31" t="s">
        <v>58</v>
      </c>
      <c r="G75" s="31">
        <f>$D$73*E75/IF(F75="на 1 р.м.",1,IF(F75="на 2 р.м.",2,#VALUE!))</f>
        <v>1</v>
      </c>
    </row>
    <row r="76" spans="1:7" ht="17.399999999999999" x14ac:dyDescent="0.3">
      <c r="A76" s="104" t="s">
        <v>14</v>
      </c>
      <c r="B76" s="105"/>
      <c r="C76" s="105"/>
      <c r="D76" s="105"/>
      <c r="E76" s="106"/>
      <c r="F76" s="106"/>
      <c r="G76" s="105"/>
    </row>
    <row r="77" spans="1:7" s="28" customFormat="1" ht="46.8" x14ac:dyDescent="0.3">
      <c r="A77" s="26" t="s">
        <v>0</v>
      </c>
      <c r="B77" s="26" t="s">
        <v>1</v>
      </c>
      <c r="C77" s="24" t="s">
        <v>9</v>
      </c>
      <c r="D77" s="24" t="s">
        <v>2</v>
      </c>
      <c r="E77" s="33"/>
      <c r="F77" s="34"/>
      <c r="G77" s="29" t="s">
        <v>55</v>
      </c>
    </row>
    <row r="78" spans="1:7" s="28" customFormat="1" ht="31.2" x14ac:dyDescent="0.3">
      <c r="A78" s="50">
        <v>1</v>
      </c>
      <c r="B78" s="10" t="s">
        <v>41</v>
      </c>
      <c r="C78" s="8" t="s">
        <v>15</v>
      </c>
      <c r="D78" s="17" t="s">
        <v>5</v>
      </c>
      <c r="E78" s="37"/>
      <c r="F78" s="38"/>
      <c r="G78" s="18">
        <v>1</v>
      </c>
    </row>
    <row r="79" spans="1:7" s="28" customFormat="1" ht="31.2" x14ac:dyDescent="0.3">
      <c r="A79" s="50">
        <v>2</v>
      </c>
      <c r="B79" s="7" t="s">
        <v>40</v>
      </c>
      <c r="C79" s="8" t="s">
        <v>15</v>
      </c>
      <c r="D79" s="17" t="s">
        <v>6</v>
      </c>
      <c r="E79" s="37"/>
      <c r="F79" s="38"/>
      <c r="G79" s="18">
        <v>1</v>
      </c>
    </row>
    <row r="80" spans="1:7" s="28" customFormat="1" ht="31.2" x14ac:dyDescent="0.3">
      <c r="A80" s="50">
        <v>3</v>
      </c>
      <c r="B80" s="7" t="s">
        <v>23</v>
      </c>
      <c r="C80" s="8" t="s">
        <v>15</v>
      </c>
      <c r="D80" s="17" t="s">
        <v>6</v>
      </c>
      <c r="E80" s="39"/>
      <c r="F80" s="40"/>
      <c r="G80" s="18">
        <v>1</v>
      </c>
    </row>
    <row r="81" spans="1:7" ht="17.399999999999999" x14ac:dyDescent="0.3">
      <c r="A81" s="104" t="s">
        <v>13</v>
      </c>
      <c r="B81" s="105"/>
      <c r="C81" s="105"/>
      <c r="D81" s="105"/>
      <c r="E81" s="107"/>
      <c r="F81" s="107"/>
      <c r="G81" s="105"/>
    </row>
    <row r="82" spans="1:7" s="28" customFormat="1" ht="46.8" x14ac:dyDescent="0.3">
      <c r="A82" s="26" t="s">
        <v>0</v>
      </c>
      <c r="B82" s="26" t="s">
        <v>1</v>
      </c>
      <c r="C82" s="24" t="s">
        <v>9</v>
      </c>
      <c r="D82" s="24" t="s">
        <v>2</v>
      </c>
      <c r="E82" s="33"/>
      <c r="F82" s="34"/>
      <c r="G82" s="29" t="s">
        <v>55</v>
      </c>
    </row>
    <row r="83" spans="1:7" s="28" customFormat="1" ht="31.2" x14ac:dyDescent="0.3">
      <c r="A83" s="50">
        <v>1</v>
      </c>
      <c r="B83" s="10" t="s">
        <v>19</v>
      </c>
      <c r="C83" s="21" t="s">
        <v>15</v>
      </c>
      <c r="D83" s="27" t="s">
        <v>8</v>
      </c>
      <c r="E83" s="35"/>
      <c r="F83" s="36"/>
      <c r="G83" s="32">
        <v>1</v>
      </c>
    </row>
    <row r="84" spans="1:7" s="28" customFormat="1" ht="31.2" x14ac:dyDescent="0.3">
      <c r="A84" s="50">
        <v>2</v>
      </c>
      <c r="B84" s="7" t="s">
        <v>22</v>
      </c>
      <c r="C84" s="21" t="s">
        <v>15</v>
      </c>
      <c r="D84" s="27" t="s">
        <v>8</v>
      </c>
      <c r="E84" s="35"/>
      <c r="F84" s="36"/>
      <c r="G84" s="32">
        <v>1</v>
      </c>
    </row>
    <row r="85" spans="1:7" s="28" customFormat="1" ht="31.2" x14ac:dyDescent="0.3">
      <c r="A85" s="50">
        <v>3</v>
      </c>
      <c r="B85" s="22" t="s">
        <v>35</v>
      </c>
      <c r="C85" s="21" t="s">
        <v>15</v>
      </c>
      <c r="D85" s="17" t="s">
        <v>31</v>
      </c>
      <c r="E85" s="35"/>
      <c r="F85" s="36"/>
      <c r="G85" s="18">
        <f>$C$3</f>
        <v>8</v>
      </c>
    </row>
    <row r="86" spans="1:7" s="28" customFormat="1" ht="31.2" x14ac:dyDescent="0.3">
      <c r="A86" s="50">
        <v>4</v>
      </c>
      <c r="B86" s="10" t="s">
        <v>20</v>
      </c>
      <c r="C86" s="21" t="s">
        <v>15</v>
      </c>
      <c r="D86" s="27" t="s">
        <v>8</v>
      </c>
      <c r="E86" s="41"/>
      <c r="F86" s="42"/>
      <c r="G86" s="32">
        <v>1</v>
      </c>
    </row>
    <row r="87" spans="1:7" s="28" customFormat="1" ht="31.2" x14ac:dyDescent="0.3">
      <c r="A87" s="50">
        <v>5</v>
      </c>
      <c r="B87" s="23" t="s">
        <v>38</v>
      </c>
      <c r="C87" s="21" t="s">
        <v>15</v>
      </c>
      <c r="D87" s="17" t="s">
        <v>31</v>
      </c>
      <c r="E87" s="41"/>
      <c r="F87" s="42"/>
      <c r="G87" s="18">
        <f>$C$3</f>
        <v>8</v>
      </c>
    </row>
    <row r="88" spans="1:7" s="28" customFormat="1" ht="31.2" x14ac:dyDescent="0.3">
      <c r="A88" s="50">
        <v>6</v>
      </c>
      <c r="B88" s="7" t="s">
        <v>21</v>
      </c>
      <c r="C88" s="21" t="s">
        <v>15</v>
      </c>
      <c r="D88" s="27" t="s">
        <v>8</v>
      </c>
      <c r="E88" s="43"/>
      <c r="F88" s="44"/>
      <c r="G88" s="32">
        <v>1</v>
      </c>
    </row>
  </sheetData>
  <sortState xmlns:xlrd2="http://schemas.microsoft.com/office/spreadsheetml/2017/richdata2" ref="B16:D31">
    <sortCondition ref="B16:B31"/>
  </sortState>
  <mergeCells count="42">
    <mergeCell ref="A1:G1"/>
    <mergeCell ref="A76:G76"/>
    <mergeCell ref="A81:G81"/>
    <mergeCell ref="A13:G13"/>
    <mergeCell ref="A14:G14"/>
    <mergeCell ref="A57:C57"/>
    <mergeCell ref="D57:G57"/>
    <mergeCell ref="A33:C33"/>
    <mergeCell ref="D33:G33"/>
    <mergeCell ref="A32:C32"/>
    <mergeCell ref="D32:G32"/>
    <mergeCell ref="A56:C56"/>
    <mergeCell ref="D56:G56"/>
    <mergeCell ref="A60:C60"/>
    <mergeCell ref="D60:G60"/>
    <mergeCell ref="A61:C61"/>
    <mergeCell ref="D61:G6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  <mergeCell ref="A64:C64"/>
    <mergeCell ref="D64:G64"/>
    <mergeCell ref="A65:C65"/>
    <mergeCell ref="D65:G65"/>
    <mergeCell ref="A68:C68"/>
    <mergeCell ref="D68:G68"/>
    <mergeCell ref="A69:C69"/>
    <mergeCell ref="D69:G69"/>
    <mergeCell ref="A72:C72"/>
    <mergeCell ref="D72:G72"/>
    <mergeCell ref="A73:C73"/>
    <mergeCell ref="D73:G73"/>
  </mergeCells>
  <conditionalFormatting sqref="B88">
    <cfRule type="cellIs" dxfId="134" priority="74" operator="equal">
      <formula>"Аппаратный тренажер "</formula>
    </cfRule>
  </conditionalFormatting>
  <conditionalFormatting sqref="D16:D17">
    <cfRule type="cellIs" dxfId="133" priority="50" operator="equal">
      <formula>"Техника безопасности"</formula>
    </cfRule>
    <cfRule type="cellIs" dxfId="132" priority="51" operator="equal">
      <formula>"Охрана труда"</formula>
    </cfRule>
    <cfRule type="endsWith" dxfId="131" priority="52" operator="endsWith" text="Оборудование">
      <formula>RIGHT(D16,LEN("Оборудование"))="Оборудование"</formula>
    </cfRule>
    <cfRule type="containsText" dxfId="130" priority="53" operator="containsText" text="Программное обеспечение">
      <formula>NOT(ISERROR(SEARCH("Программное обеспечение",D16)))</formula>
    </cfRule>
    <cfRule type="endsWith" dxfId="129" priority="54" operator="endsWith" text="Оборудование IT">
      <formula>RIGHT(D16,LEN("Оборудование IT"))="Оборудование IT"</formula>
    </cfRule>
    <cfRule type="containsText" dxfId="128" priority="55" operator="containsText" text="Мебель">
      <formula>NOT(ISERROR(SEARCH("Мебель",D16)))</formula>
    </cfRule>
  </conditionalFormatting>
  <conditionalFormatting sqref="D18:D31">
    <cfRule type="expression" dxfId="127" priority="15">
      <formula>EXACT("Учебное пособие",D18)</formula>
    </cfRule>
    <cfRule type="expression" dxfId="126" priority="16">
      <formula>EXACT("СИЗ",D18)</formula>
    </cfRule>
    <cfRule type="expression" dxfId="125" priority="17">
      <formula>EXACT("Охрана труда",D18)</formula>
    </cfRule>
    <cfRule type="expression" dxfId="124" priority="18">
      <formula>EXACT("Программное обеспечение",D18)</formula>
    </cfRule>
    <cfRule type="expression" dxfId="123" priority="19">
      <formula>EXACT("Оборудование IT",D18)</formula>
    </cfRule>
    <cfRule type="expression" dxfId="122" priority="20">
      <formula>EXACT("Мебель",D18)</formula>
    </cfRule>
    <cfRule type="expression" dxfId="121" priority="21">
      <formula>EXACT("Оборудование",D18)</formula>
    </cfRule>
  </conditionalFormatting>
  <conditionalFormatting sqref="D35:D55">
    <cfRule type="expression" dxfId="120" priority="22">
      <formula>EXACT("Учебное пособие",D35)</formula>
    </cfRule>
    <cfRule type="expression" dxfId="119" priority="23">
      <formula>EXACT("СИЗ",D35)</formula>
    </cfRule>
    <cfRule type="expression" dxfId="118" priority="24">
      <formula>EXACT("Охрана труда",D35)</formula>
    </cfRule>
    <cfRule type="expression" dxfId="117" priority="25">
      <formula>EXACT("Программное обеспечение",D35)</formula>
    </cfRule>
    <cfRule type="expression" dxfId="116" priority="26">
      <formula>EXACT("Оборудование IT",D35)</formula>
    </cfRule>
    <cfRule type="expression" dxfId="115" priority="27">
      <formula>EXACT("Мебель",D35)</formula>
    </cfRule>
    <cfRule type="expression" dxfId="114" priority="28">
      <formula>EXACT("Оборудование",D35)</formula>
    </cfRule>
  </conditionalFormatting>
  <conditionalFormatting sqref="D59 D63 D67 D71 D75">
    <cfRule type="expression" dxfId="113" priority="1">
      <formula>EXACT("Учебное пособие",D59)</formula>
    </cfRule>
    <cfRule type="expression" dxfId="112" priority="2">
      <formula>EXACT("СИЗ",D59)</formula>
    </cfRule>
    <cfRule type="expression" dxfId="111" priority="3">
      <formula>EXACT("Охрана труда",D59)</formula>
    </cfRule>
    <cfRule type="expression" dxfId="110" priority="4">
      <formula>EXACT("Программное обеспечение",D59)</formula>
    </cfRule>
    <cfRule type="expression" dxfId="109" priority="5">
      <formula>EXACT("Оборудование IT",D59)</formula>
    </cfRule>
    <cfRule type="expression" dxfId="108" priority="6">
      <formula>EXACT("Мебель",D59)</formula>
    </cfRule>
    <cfRule type="expression" dxfId="107" priority="7">
      <formula>EXACT("Оборудование",D59)</formula>
    </cfRule>
  </conditionalFormatting>
  <conditionalFormatting sqref="D78:D80">
    <cfRule type="cellIs" dxfId="106" priority="62" operator="equal">
      <formula>"Техника безопасности"</formula>
    </cfRule>
    <cfRule type="cellIs" dxfId="105" priority="63" operator="equal">
      <formula>"Охрана труда"</formula>
    </cfRule>
    <cfRule type="endsWith" dxfId="104" priority="64" operator="endsWith" text="Оборудование">
      <formula>RIGHT(D78,LEN("Оборудование"))="Оборудование"</formula>
    </cfRule>
    <cfRule type="containsText" dxfId="103" priority="65" operator="containsText" text="Программное обеспечение">
      <formula>NOT(ISERROR(SEARCH("Программное обеспечение",D78)))</formula>
    </cfRule>
    <cfRule type="endsWith" dxfId="102" priority="66" operator="endsWith" text="Оборудование IT">
      <formula>RIGHT(D78,LEN("Оборудование IT"))="Оборудование IT"</formula>
    </cfRule>
    <cfRule type="containsText" dxfId="101" priority="67" operator="containsText" text="Мебель">
      <formula>NOT(ISERROR(SEARCH("Мебель",D78)))</formula>
    </cfRule>
  </conditionalFormatting>
  <conditionalFormatting sqref="D83:D88">
    <cfRule type="cellIs" dxfId="100" priority="68" operator="equal">
      <formula>"Техника безопасности"</formula>
    </cfRule>
    <cfRule type="cellIs" dxfId="99" priority="69" operator="equal">
      <formula>"Охрана труда"</formula>
    </cfRule>
    <cfRule type="endsWith" dxfId="98" priority="70" operator="endsWith" text="Оборудование">
      <formula>RIGHT(D83,LEN("Оборудование"))="Оборудование"</formula>
    </cfRule>
    <cfRule type="containsText" dxfId="97" priority="71" operator="containsText" text="Программное обеспечение">
      <formula>NOT(ISERROR(SEARCH("Программное обеспечение",D83)))</formula>
    </cfRule>
    <cfRule type="endsWith" dxfId="96" priority="72" operator="endsWith" text="Оборудование IT">
      <formula>RIGHT(D83,LEN("Оборудование IT"))="Оборудование IT"</formula>
    </cfRule>
  </conditionalFormatting>
  <conditionalFormatting sqref="D87:D88">
    <cfRule type="containsText" dxfId="95" priority="73" operator="containsText" text="Мебель">
      <formula>NOT(ISERROR(SEARCH("Мебель",D87)))</formula>
    </cfRule>
  </conditionalFormatting>
  <dataValidations count="2">
    <dataValidation type="list" allowBlank="1" showInputMessage="1" showErrorMessage="1" sqref="F35:F55 F59 F63 F67 F71 F75" xr:uid="{860AB650-7BE1-4DA1-902C-ACE91A8B4EA4}">
      <formula1>"на 1 р.м.,на 2 р.м."</formula1>
    </dataValidation>
    <dataValidation allowBlank="1" showErrorMessage="1" sqref="C33:C34 D32 D56 B31 B33:B35 B2:B25 C2:C31 B57:C59 D60 B61:C63 D64 B65:C67 D68 B69:C71 B73:C1048576 D7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D35:D55 D83:D1048576 D5:D14 D16:D31 D78:D81 D3 D59 D63 D67 D71 D75:D76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12" t="s">
        <v>6</v>
      </c>
      <c r="B2" s="112"/>
      <c r="C2" s="112"/>
      <c r="D2" s="112"/>
      <c r="E2" s="112"/>
    </row>
    <row r="3" spans="1:5" s="28" customFormat="1" ht="31.2" x14ac:dyDescent="0.3">
      <c r="A3" s="48">
        <v>1</v>
      </c>
      <c r="B3" s="10" t="s">
        <v>30</v>
      </c>
      <c r="C3" s="49" t="s">
        <v>15</v>
      </c>
      <c r="D3" s="9" t="s">
        <v>6</v>
      </c>
      <c r="E3" s="51">
        <v>1</v>
      </c>
    </row>
    <row r="4" spans="1:5" s="28" customFormat="1" ht="31.2" x14ac:dyDescent="0.3">
      <c r="A4" s="48">
        <v>2</v>
      </c>
      <c r="B4" s="10" t="s">
        <v>29</v>
      </c>
      <c r="C4" s="49" t="s">
        <v>15</v>
      </c>
      <c r="D4" s="9" t="s">
        <v>6</v>
      </c>
      <c r="E4" s="51">
        <v>1</v>
      </c>
    </row>
    <row r="5" spans="1:5" s="28" customFormat="1" ht="31.2" x14ac:dyDescent="0.3">
      <c r="A5" s="47">
        <v>3</v>
      </c>
      <c r="B5" s="52" t="s">
        <v>67</v>
      </c>
      <c r="C5" s="21" t="s">
        <v>15</v>
      </c>
      <c r="D5" s="9" t="s">
        <v>6</v>
      </c>
      <c r="E5" s="53">
        <v>1</v>
      </c>
    </row>
    <row r="6" spans="1:5" s="28" customFormat="1" ht="31.2" x14ac:dyDescent="0.3">
      <c r="A6" s="48">
        <v>4</v>
      </c>
      <c r="B6" s="54" t="s">
        <v>37</v>
      </c>
      <c r="C6" s="49" t="s">
        <v>15</v>
      </c>
      <c r="D6" s="9" t="s">
        <v>6</v>
      </c>
      <c r="E6" s="51">
        <v>1</v>
      </c>
    </row>
    <row r="7" spans="1:5" s="28" customFormat="1" ht="31.2" x14ac:dyDescent="0.3">
      <c r="A7" s="48">
        <v>5</v>
      </c>
      <c r="B7" s="7" t="s">
        <v>74</v>
      </c>
      <c r="C7" s="13" t="s">
        <v>15</v>
      </c>
      <c r="D7" s="9" t="s">
        <v>6</v>
      </c>
      <c r="E7" s="56">
        <v>1</v>
      </c>
    </row>
    <row r="8" spans="1:5" s="28" customFormat="1" ht="31.2" x14ac:dyDescent="0.3">
      <c r="A8" s="47">
        <v>6</v>
      </c>
      <c r="B8" s="7" t="s">
        <v>75</v>
      </c>
      <c r="C8" s="13" t="s">
        <v>15</v>
      </c>
      <c r="D8" s="9" t="s">
        <v>6</v>
      </c>
      <c r="E8" s="56">
        <v>1</v>
      </c>
    </row>
    <row r="9" spans="1:5" s="28" customFormat="1" ht="31.2" x14ac:dyDescent="0.3">
      <c r="A9" s="48">
        <v>7</v>
      </c>
      <c r="B9" s="55" t="s">
        <v>34</v>
      </c>
      <c r="C9" s="49" t="s">
        <v>15</v>
      </c>
      <c r="D9" s="9" t="s">
        <v>6</v>
      </c>
      <c r="E9" s="56">
        <v>1</v>
      </c>
    </row>
    <row r="10" spans="1:5" s="28" customFormat="1" ht="31.2" x14ac:dyDescent="0.3">
      <c r="A10" s="47">
        <v>8</v>
      </c>
      <c r="B10" s="10" t="s">
        <v>61</v>
      </c>
      <c r="C10" s="21" t="s">
        <v>15</v>
      </c>
      <c r="D10" s="9" t="s">
        <v>6</v>
      </c>
      <c r="E10" s="56">
        <v>1</v>
      </c>
    </row>
    <row r="11" spans="1:5" s="28" customFormat="1" ht="31.2" x14ac:dyDescent="0.3">
      <c r="A11" s="48">
        <v>9</v>
      </c>
      <c r="B11" s="10" t="s">
        <v>60</v>
      </c>
      <c r="C11" s="21" t="s">
        <v>15</v>
      </c>
      <c r="D11" s="9" t="s">
        <v>6</v>
      </c>
      <c r="E11" s="56">
        <v>1</v>
      </c>
    </row>
    <row r="12" spans="1:5" ht="21" x14ac:dyDescent="0.3">
      <c r="A12" s="112" t="s">
        <v>5</v>
      </c>
      <c r="B12" s="112"/>
      <c r="C12" s="112"/>
      <c r="D12" s="112"/>
      <c r="E12" s="112"/>
    </row>
    <row r="13" spans="1:5" s="28" customFormat="1" ht="31.2" x14ac:dyDescent="0.3">
      <c r="A13" s="48">
        <v>1</v>
      </c>
      <c r="B13" s="57" t="s">
        <v>25</v>
      </c>
      <c r="C13" s="49" t="s">
        <v>15</v>
      </c>
      <c r="D13" s="9" t="s">
        <v>5</v>
      </c>
      <c r="E13" s="58">
        <v>1</v>
      </c>
    </row>
    <row r="14" spans="1:5" s="28" customFormat="1" ht="31.2" x14ac:dyDescent="0.3">
      <c r="A14" s="48">
        <v>2</v>
      </c>
      <c r="B14" s="12" t="s">
        <v>24</v>
      </c>
      <c r="C14" s="49" t="s">
        <v>15</v>
      </c>
      <c r="D14" s="9" t="s">
        <v>5</v>
      </c>
      <c r="E14" s="58">
        <v>1</v>
      </c>
    </row>
    <row r="15" spans="1:5" s="28" customFormat="1" ht="31.2" x14ac:dyDescent="0.3">
      <c r="A15" s="48">
        <v>3</v>
      </c>
      <c r="B15" s="12" t="s">
        <v>41</v>
      </c>
      <c r="C15" s="13" t="s">
        <v>15</v>
      </c>
      <c r="D15" s="9" t="s">
        <v>5</v>
      </c>
      <c r="E15" s="58">
        <v>1</v>
      </c>
    </row>
    <row r="16" spans="1:5" s="28" customFormat="1" ht="31.2" x14ac:dyDescent="0.3">
      <c r="A16" s="48">
        <v>4</v>
      </c>
      <c r="B16" s="57" t="s">
        <v>27</v>
      </c>
      <c r="C16" s="49" t="s">
        <v>15</v>
      </c>
      <c r="D16" s="9" t="s">
        <v>5</v>
      </c>
      <c r="E16" s="58">
        <v>1</v>
      </c>
    </row>
    <row r="17" spans="1:5" s="28" customFormat="1" ht="31.2" x14ac:dyDescent="0.3">
      <c r="A17" s="48">
        <v>5</v>
      </c>
      <c r="B17" s="12" t="s">
        <v>28</v>
      </c>
      <c r="C17" s="49" t="s">
        <v>15</v>
      </c>
      <c r="D17" s="9" t="s">
        <v>5</v>
      </c>
      <c r="E17" s="58">
        <v>1</v>
      </c>
    </row>
    <row r="18" spans="1:5" s="28" customFormat="1" ht="31.2" x14ac:dyDescent="0.3">
      <c r="A18" s="48">
        <v>6</v>
      </c>
      <c r="B18" s="7" t="s">
        <v>26</v>
      </c>
      <c r="C18" s="21" t="s">
        <v>15</v>
      </c>
      <c r="D18" s="9" t="s">
        <v>5</v>
      </c>
      <c r="E18" s="58">
        <v>1</v>
      </c>
    </row>
    <row r="19" spans="1:5" s="28" customFormat="1" ht="31.2" x14ac:dyDescent="0.3">
      <c r="A19" s="48">
        <v>7</v>
      </c>
      <c r="B19" s="22" t="s">
        <v>43</v>
      </c>
      <c r="C19" s="21" t="s">
        <v>15</v>
      </c>
      <c r="D19" s="9" t="s">
        <v>5</v>
      </c>
      <c r="E19" s="58">
        <v>1</v>
      </c>
    </row>
    <row r="20" spans="1:5" s="28" customFormat="1" ht="31.2" x14ac:dyDescent="0.3">
      <c r="A20" s="48">
        <v>8</v>
      </c>
      <c r="B20" s="22" t="s">
        <v>42</v>
      </c>
      <c r="C20" s="49" t="s">
        <v>15</v>
      </c>
      <c r="D20" s="9" t="s">
        <v>10</v>
      </c>
      <c r="E20" s="58">
        <v>1</v>
      </c>
    </row>
    <row r="21" spans="1:5" s="28" customFormat="1" ht="62.4" x14ac:dyDescent="0.3">
      <c r="A21" s="48">
        <v>9</v>
      </c>
      <c r="B21" s="12" t="s">
        <v>59</v>
      </c>
      <c r="C21" s="49" t="s">
        <v>68</v>
      </c>
      <c r="D21" s="9" t="s">
        <v>5</v>
      </c>
      <c r="E21" s="51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 D22:D9941">
    <cfRule type="endsWith" dxfId="94" priority="51" operator="endsWith" text="Оборудование">
      <formula>RIGHT(D1,LEN("Оборудование"))="Оборудование"</formula>
    </cfRule>
    <cfRule type="containsText" dxfId="93" priority="52" operator="containsText" text="Программное обеспечение">
      <formula>NOT(ISERROR(SEARCH("Программное обеспечение",D1)))</formula>
    </cfRule>
    <cfRule type="endsWith" dxfId="92" priority="53" operator="endsWith" text="Оборудование IT">
      <formula>RIGHT(D1,LEN("Оборудование IT"))="Оборудование IT"</formula>
    </cfRule>
    <cfRule type="containsText" dxfId="91" priority="54" operator="containsText" text="Мебель">
      <formula>NOT(ISERROR(SEARCH("Мебель",D1)))</formula>
    </cfRule>
  </conditionalFormatting>
  <conditionalFormatting sqref="D3:D9">
    <cfRule type="expression" dxfId="90" priority="7">
      <formula>EXACT("Учебные пособия",D3)</formula>
    </cfRule>
    <cfRule type="expression" dxfId="89" priority="8">
      <formula>EXACT("Техника безопасности",D3)</formula>
    </cfRule>
    <cfRule type="expression" dxfId="88" priority="9">
      <formula>EXACT("Охрана труда",D3)</formula>
    </cfRule>
    <cfRule type="expression" dxfId="87" priority="10">
      <formula>EXACT("Программное обеспечение",D3)</formula>
    </cfRule>
    <cfRule type="expression" dxfId="86" priority="11">
      <formula>EXACT("Оборудование IT",D3)</formula>
    </cfRule>
    <cfRule type="expression" dxfId="85" priority="12">
      <formula>EXACT("Мебель",D3)</formula>
    </cfRule>
    <cfRule type="expression" dxfId="84" priority="13">
      <formula>EXACT("Оборудование",D3)</formula>
    </cfRule>
  </conditionalFormatting>
  <conditionalFormatting sqref="D10:D11">
    <cfRule type="cellIs" dxfId="83" priority="1" operator="equal">
      <formula>"Техника безопасности"</formula>
    </cfRule>
    <cfRule type="cellIs" dxfId="82" priority="2" operator="equal">
      <formula>"Охрана труда"</formula>
    </cfRule>
  </conditionalFormatting>
  <conditionalFormatting sqref="D10:D12">
    <cfRule type="endsWith" dxfId="81" priority="3" operator="endsWith" text="Оборудование">
      <formula>RIGHT(D10,LEN("Оборудование"))="Оборудование"</formula>
    </cfRule>
    <cfRule type="containsText" dxfId="80" priority="4" operator="containsText" text="Программное обеспечение">
      <formula>NOT(ISERROR(SEARCH("Программное обеспечение",D10)))</formula>
    </cfRule>
    <cfRule type="endsWith" dxfId="79" priority="5" operator="endsWith" text="Оборудование IT">
      <formula>RIGHT(D10,LEN("Оборудование IT"))="Оборудование IT"</formula>
    </cfRule>
    <cfRule type="containsText" dxfId="78" priority="6" operator="containsText" text="Мебель">
      <formula>NOT(ISERROR(SEARCH("Мебель",D10)))</formula>
    </cfRule>
  </conditionalFormatting>
  <conditionalFormatting sqref="D13:D21">
    <cfRule type="expression" dxfId="77" priority="21">
      <formula>EXACT("Учебные пособия",D13)</formula>
    </cfRule>
    <cfRule type="expression" dxfId="76" priority="22">
      <formula>EXACT("Техника безопасности",D13)</formula>
    </cfRule>
    <cfRule type="expression" dxfId="75" priority="23">
      <formula>EXACT("Охрана труда",D13)</formula>
    </cfRule>
    <cfRule type="expression" dxfId="74" priority="24">
      <formula>EXACT("Программное обеспечение",D13)</formula>
    </cfRule>
    <cfRule type="expression" dxfId="73" priority="25">
      <formula>EXACT("Оборудование IT",D13)</formula>
    </cfRule>
    <cfRule type="expression" dxfId="72" priority="26">
      <formula>EXACT("Мебель",D13)</formula>
    </cfRule>
    <cfRule type="expression" dxfId="71" priority="27">
      <formula>EXACT("Оборудование",D13)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8"/>
  <sheetViews>
    <sheetView workbookViewId="0">
      <pane ySplit="1" topLeftCell="A3" activePane="bottomLeft" state="frozen"/>
      <selection activeCell="B10" sqref="B10"/>
      <selection pane="bottomLeft" activeCell="B10" sqref="B10"/>
    </sheetView>
  </sheetViews>
  <sheetFormatPr defaultRowHeight="15.6" x14ac:dyDescent="0.3"/>
  <cols>
    <col min="1" max="1" width="32.6640625" style="79" customWidth="1"/>
    <col min="2" max="2" width="100.6640625" style="45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67" t="s">
        <v>32</v>
      </c>
      <c r="H1" s="67" t="s">
        <v>33</v>
      </c>
    </row>
    <row r="2" spans="1:8" hidden="1" x14ac:dyDescent="0.3">
      <c r="A2" s="71" t="s">
        <v>100</v>
      </c>
      <c r="B2" s="72" t="s">
        <v>101</v>
      </c>
      <c r="C2" s="9" t="s">
        <v>10</v>
      </c>
      <c r="D2" s="73"/>
      <c r="E2" s="73"/>
      <c r="F2" s="73">
        <v>3</v>
      </c>
      <c r="G2" s="5">
        <f t="shared" ref="G2:G36" si="0">COUNTIF($A$2:$A$998,A2)</f>
        <v>1</v>
      </c>
      <c r="H2" s="5" t="s">
        <v>164</v>
      </c>
    </row>
    <row r="3" spans="1:8" x14ac:dyDescent="0.3">
      <c r="A3" s="71" t="s">
        <v>103</v>
      </c>
      <c r="B3" s="72" t="s">
        <v>104</v>
      </c>
      <c r="C3" s="9" t="s">
        <v>10</v>
      </c>
      <c r="D3" s="73"/>
      <c r="E3" s="73"/>
      <c r="F3" s="73">
        <v>1</v>
      </c>
      <c r="G3" s="5">
        <f t="shared" si="0"/>
        <v>1</v>
      </c>
      <c r="H3" s="5" t="s">
        <v>36</v>
      </c>
    </row>
    <row r="4" spans="1:8" hidden="1" x14ac:dyDescent="0.3">
      <c r="A4" s="71" t="s">
        <v>126</v>
      </c>
      <c r="B4" s="72" t="s">
        <v>127</v>
      </c>
      <c r="C4" s="9" t="s">
        <v>5</v>
      </c>
      <c r="D4" s="73"/>
      <c r="E4" s="73"/>
      <c r="F4" s="73">
        <v>1</v>
      </c>
      <c r="G4" s="5">
        <f t="shared" si="0"/>
        <v>1</v>
      </c>
      <c r="H4" s="5" t="s">
        <v>164</v>
      </c>
    </row>
    <row r="5" spans="1:8" x14ac:dyDescent="0.3">
      <c r="A5" s="71" t="s">
        <v>122</v>
      </c>
      <c r="B5" s="72" t="s">
        <v>123</v>
      </c>
      <c r="C5" s="9" t="s">
        <v>10</v>
      </c>
      <c r="D5" s="73"/>
      <c r="E5" s="73"/>
      <c r="F5" s="73">
        <v>1</v>
      </c>
      <c r="G5" s="5">
        <f t="shared" si="0"/>
        <v>1</v>
      </c>
      <c r="H5" s="5" t="s">
        <v>36</v>
      </c>
    </row>
    <row r="6" spans="1:8" x14ac:dyDescent="0.3">
      <c r="A6" s="71" t="s">
        <v>112</v>
      </c>
      <c r="B6" s="72" t="s">
        <v>113</v>
      </c>
      <c r="C6" s="9" t="s">
        <v>10</v>
      </c>
      <c r="D6" s="73"/>
      <c r="E6" s="73"/>
      <c r="F6" s="73">
        <v>1</v>
      </c>
      <c r="G6" s="5">
        <f t="shared" si="0"/>
        <v>1</v>
      </c>
      <c r="H6" s="5" t="s">
        <v>36</v>
      </c>
    </row>
    <row r="7" spans="1:8" x14ac:dyDescent="0.3">
      <c r="A7" s="71" t="s">
        <v>114</v>
      </c>
      <c r="B7" s="72" t="s">
        <v>115</v>
      </c>
      <c r="C7" s="9" t="s">
        <v>10</v>
      </c>
      <c r="D7" s="73"/>
      <c r="E7" s="73"/>
      <c r="F7" s="73">
        <v>2</v>
      </c>
      <c r="G7" s="5">
        <f t="shared" si="0"/>
        <v>1</v>
      </c>
      <c r="H7" s="5" t="s">
        <v>36</v>
      </c>
    </row>
    <row r="8" spans="1:8" x14ac:dyDescent="0.3">
      <c r="A8" s="71" t="s">
        <v>110</v>
      </c>
      <c r="B8" s="72" t="s">
        <v>111</v>
      </c>
      <c r="C8" s="9" t="s">
        <v>10</v>
      </c>
      <c r="D8" s="73"/>
      <c r="E8" s="73"/>
      <c r="F8" s="73">
        <v>1</v>
      </c>
      <c r="G8" s="5">
        <f t="shared" si="0"/>
        <v>1</v>
      </c>
      <c r="H8" s="5" t="s">
        <v>36</v>
      </c>
    </row>
    <row r="9" spans="1:8" x14ac:dyDescent="0.3">
      <c r="A9" s="71" t="s">
        <v>108</v>
      </c>
      <c r="B9" s="72" t="s">
        <v>109</v>
      </c>
      <c r="C9" s="9" t="s">
        <v>10</v>
      </c>
      <c r="D9" s="73"/>
      <c r="E9" s="73"/>
      <c r="F9" s="73">
        <v>1</v>
      </c>
      <c r="G9" s="5">
        <f t="shared" si="0"/>
        <v>1</v>
      </c>
      <c r="H9" s="5" t="s">
        <v>36</v>
      </c>
    </row>
    <row r="10" spans="1:8" x14ac:dyDescent="0.3">
      <c r="A10" s="71" t="s">
        <v>118</v>
      </c>
      <c r="B10" s="72" t="s">
        <v>119</v>
      </c>
      <c r="C10" s="9" t="s">
        <v>10</v>
      </c>
      <c r="D10" s="73"/>
      <c r="E10" s="73"/>
      <c r="F10" s="73">
        <v>1</v>
      </c>
      <c r="G10" s="5">
        <f t="shared" si="0"/>
        <v>1</v>
      </c>
      <c r="H10" s="5" t="s">
        <v>36</v>
      </c>
    </row>
    <row r="11" spans="1:8" x14ac:dyDescent="0.3">
      <c r="A11" s="71" t="s">
        <v>37</v>
      </c>
      <c r="B11" s="72" t="s">
        <v>116</v>
      </c>
      <c r="C11" s="9" t="s">
        <v>10</v>
      </c>
      <c r="D11" s="73"/>
      <c r="E11" s="73"/>
      <c r="F11" s="73">
        <v>5</v>
      </c>
      <c r="G11" s="5">
        <f t="shared" si="0"/>
        <v>1</v>
      </c>
      <c r="H11" s="5" t="s">
        <v>36</v>
      </c>
    </row>
    <row r="12" spans="1:8" hidden="1" x14ac:dyDescent="0.3">
      <c r="A12" s="71" t="s">
        <v>128</v>
      </c>
      <c r="B12" s="72" t="s">
        <v>129</v>
      </c>
      <c r="C12" s="9" t="s">
        <v>6</v>
      </c>
      <c r="D12" s="73"/>
      <c r="E12" s="73"/>
      <c r="F12" s="73">
        <v>6</v>
      </c>
      <c r="G12" s="5">
        <f t="shared" si="0"/>
        <v>1</v>
      </c>
    </row>
    <row r="13" spans="1:8" x14ac:dyDescent="0.3">
      <c r="A13" s="71" t="s">
        <v>120</v>
      </c>
      <c r="B13" s="72" t="s">
        <v>121</v>
      </c>
      <c r="C13" s="9" t="s">
        <v>10</v>
      </c>
      <c r="D13" s="73"/>
      <c r="E13" s="73"/>
      <c r="F13" s="73">
        <v>1</v>
      </c>
      <c r="G13" s="5">
        <f t="shared" si="0"/>
        <v>1</v>
      </c>
      <c r="H13" s="5" t="s">
        <v>36</v>
      </c>
    </row>
    <row r="14" spans="1:8" hidden="1" x14ac:dyDescent="0.3">
      <c r="A14" s="71" t="s">
        <v>75</v>
      </c>
      <c r="B14" s="72" t="s">
        <v>130</v>
      </c>
      <c r="C14" s="9" t="s">
        <v>6</v>
      </c>
      <c r="D14" s="73"/>
      <c r="E14" s="73"/>
      <c r="F14" s="73">
        <v>12</v>
      </c>
      <c r="G14" s="5">
        <f t="shared" si="0"/>
        <v>1</v>
      </c>
    </row>
    <row r="15" spans="1:8" x14ac:dyDescent="0.3">
      <c r="A15" s="71" t="s">
        <v>106</v>
      </c>
      <c r="B15" s="72" t="s">
        <v>107</v>
      </c>
      <c r="C15" s="9" t="s">
        <v>10</v>
      </c>
      <c r="D15" s="73"/>
      <c r="E15" s="73"/>
      <c r="F15" s="73">
        <v>1</v>
      </c>
      <c r="G15" s="5">
        <f t="shared" si="0"/>
        <v>1</v>
      </c>
      <c r="H15" s="5" t="s">
        <v>36</v>
      </c>
    </row>
    <row r="16" spans="1:8" x14ac:dyDescent="0.3">
      <c r="A16" s="71" t="s">
        <v>131</v>
      </c>
      <c r="B16" s="72" t="s">
        <v>132</v>
      </c>
      <c r="C16" s="9" t="s">
        <v>6</v>
      </c>
      <c r="D16" s="73"/>
      <c r="E16" s="73"/>
      <c r="F16" s="73">
        <v>1</v>
      </c>
      <c r="G16" s="5">
        <f t="shared" si="0"/>
        <v>1</v>
      </c>
      <c r="H16" s="5" t="s">
        <v>36</v>
      </c>
    </row>
    <row r="17" spans="1:8" ht="31.2" hidden="1" x14ac:dyDescent="0.3">
      <c r="A17" s="79" t="s">
        <v>165</v>
      </c>
      <c r="B17" s="46" t="s">
        <v>15</v>
      </c>
      <c r="C17" s="25" t="s">
        <v>10</v>
      </c>
      <c r="D17" s="73"/>
      <c r="E17" s="73"/>
      <c r="F17" s="73">
        <v>3</v>
      </c>
      <c r="G17" s="5">
        <f t="shared" si="0"/>
        <v>1</v>
      </c>
      <c r="H17" s="5" t="s">
        <v>164</v>
      </c>
    </row>
    <row r="18" spans="1:8" ht="31.2" hidden="1" x14ac:dyDescent="0.3">
      <c r="A18" s="10" t="s">
        <v>166</v>
      </c>
      <c r="B18" s="21" t="s">
        <v>15</v>
      </c>
      <c r="C18" s="9" t="s">
        <v>10</v>
      </c>
      <c r="D18" s="83"/>
      <c r="E18" s="73"/>
      <c r="F18" s="73">
        <v>3</v>
      </c>
      <c r="G18" s="5">
        <f t="shared" si="0"/>
        <v>1</v>
      </c>
      <c r="H18" s="5" t="s">
        <v>164</v>
      </c>
    </row>
    <row r="19" spans="1:8" ht="31.2" hidden="1" x14ac:dyDescent="0.3">
      <c r="A19" s="10" t="s">
        <v>167</v>
      </c>
      <c r="B19" s="21" t="s">
        <v>15</v>
      </c>
      <c r="C19" s="9" t="s">
        <v>10</v>
      </c>
      <c r="D19" s="83"/>
      <c r="E19" s="73"/>
      <c r="F19" s="73">
        <v>3</v>
      </c>
      <c r="G19" s="5">
        <f t="shared" si="0"/>
        <v>1</v>
      </c>
      <c r="H19" s="5" t="s">
        <v>164</v>
      </c>
    </row>
    <row r="20" spans="1:8" hidden="1" x14ac:dyDescent="0.3">
      <c r="A20" s="10" t="s">
        <v>168</v>
      </c>
      <c r="B20" s="21" t="s">
        <v>15</v>
      </c>
      <c r="C20" s="9" t="s">
        <v>10</v>
      </c>
      <c r="D20" s="83"/>
      <c r="E20" s="73"/>
      <c r="F20" s="73">
        <v>3</v>
      </c>
      <c r="G20" s="5">
        <f t="shared" si="0"/>
        <v>1</v>
      </c>
      <c r="H20" s="5" t="s">
        <v>164</v>
      </c>
    </row>
    <row r="21" spans="1:8" hidden="1" x14ac:dyDescent="0.3">
      <c r="A21" s="10" t="s">
        <v>169</v>
      </c>
      <c r="B21" s="21" t="s">
        <v>15</v>
      </c>
      <c r="C21" s="9" t="s">
        <v>10</v>
      </c>
      <c r="D21" s="83"/>
      <c r="E21" s="73"/>
      <c r="F21" s="73">
        <v>3</v>
      </c>
      <c r="G21" s="5">
        <f t="shared" si="0"/>
        <v>1</v>
      </c>
      <c r="H21" s="5" t="s">
        <v>164</v>
      </c>
    </row>
    <row r="22" spans="1:8" hidden="1" x14ac:dyDescent="0.3">
      <c r="A22" s="10" t="s">
        <v>170</v>
      </c>
      <c r="B22" s="21" t="s">
        <v>15</v>
      </c>
      <c r="C22" s="9" t="s">
        <v>10</v>
      </c>
      <c r="D22" s="83"/>
      <c r="E22" s="73"/>
      <c r="F22" s="73">
        <v>3</v>
      </c>
      <c r="G22" s="5">
        <f t="shared" si="0"/>
        <v>1</v>
      </c>
      <c r="H22" s="5" t="s">
        <v>164</v>
      </c>
    </row>
    <row r="23" spans="1:8" ht="31.2" hidden="1" x14ac:dyDescent="0.3">
      <c r="A23" s="10" t="s">
        <v>171</v>
      </c>
      <c r="B23" s="21" t="s">
        <v>15</v>
      </c>
      <c r="C23" s="9" t="s">
        <v>10</v>
      </c>
      <c r="D23" s="83"/>
      <c r="E23" s="73"/>
      <c r="F23" s="73">
        <v>3</v>
      </c>
      <c r="G23" s="5">
        <f t="shared" si="0"/>
        <v>1</v>
      </c>
      <c r="H23" s="5" t="s">
        <v>164</v>
      </c>
    </row>
    <row r="24" spans="1:8" ht="31.2" hidden="1" x14ac:dyDescent="0.3">
      <c r="A24" s="10" t="s">
        <v>172</v>
      </c>
      <c r="B24" s="21" t="s">
        <v>15</v>
      </c>
      <c r="C24" s="9" t="s">
        <v>10</v>
      </c>
      <c r="D24" s="83"/>
      <c r="E24" s="73"/>
      <c r="F24" s="73">
        <v>3</v>
      </c>
      <c r="G24" s="5">
        <f t="shared" si="0"/>
        <v>1</v>
      </c>
      <c r="H24" s="5" t="s">
        <v>164</v>
      </c>
    </row>
    <row r="25" spans="1:8" hidden="1" x14ac:dyDescent="0.3">
      <c r="A25" s="10" t="s">
        <v>173</v>
      </c>
      <c r="B25" s="21" t="s">
        <v>15</v>
      </c>
      <c r="C25" s="9" t="s">
        <v>10</v>
      </c>
      <c r="D25" s="83"/>
      <c r="E25" s="73"/>
      <c r="F25" s="73">
        <v>3</v>
      </c>
      <c r="G25" s="5">
        <f t="shared" si="0"/>
        <v>1</v>
      </c>
      <c r="H25" s="5" t="s">
        <v>164</v>
      </c>
    </row>
    <row r="26" spans="1:8" hidden="1" x14ac:dyDescent="0.3">
      <c r="A26" s="10" t="s">
        <v>174</v>
      </c>
      <c r="B26" s="21" t="s">
        <v>15</v>
      </c>
      <c r="C26" s="9" t="s">
        <v>10</v>
      </c>
      <c r="D26" s="83"/>
      <c r="E26" s="73"/>
      <c r="F26" s="73">
        <v>3</v>
      </c>
      <c r="G26" s="5">
        <f t="shared" si="0"/>
        <v>1</v>
      </c>
      <c r="H26" s="5" t="s">
        <v>164</v>
      </c>
    </row>
    <row r="27" spans="1:8" hidden="1" x14ac:dyDescent="0.3">
      <c r="A27" s="10" t="s">
        <v>175</v>
      </c>
      <c r="B27" s="21" t="s">
        <v>15</v>
      </c>
      <c r="C27" s="9" t="s">
        <v>10</v>
      </c>
      <c r="D27" s="83"/>
      <c r="E27" s="73"/>
      <c r="F27" s="73">
        <v>3</v>
      </c>
      <c r="G27" s="5">
        <f t="shared" si="0"/>
        <v>1</v>
      </c>
      <c r="H27" s="5" t="s">
        <v>164</v>
      </c>
    </row>
    <row r="28" spans="1:8" hidden="1" x14ac:dyDescent="0.3">
      <c r="A28" s="10" t="s">
        <v>176</v>
      </c>
      <c r="B28" s="21" t="s">
        <v>15</v>
      </c>
      <c r="C28" s="9" t="s">
        <v>10</v>
      </c>
      <c r="D28" s="83"/>
      <c r="E28" s="73"/>
      <c r="F28" s="73">
        <v>3</v>
      </c>
      <c r="G28" s="5">
        <f t="shared" si="0"/>
        <v>1</v>
      </c>
      <c r="H28" s="5" t="s">
        <v>164</v>
      </c>
    </row>
    <row r="29" spans="1:8" hidden="1" x14ac:dyDescent="0.3">
      <c r="A29" s="10" t="s">
        <v>177</v>
      </c>
      <c r="B29" s="21" t="s">
        <v>15</v>
      </c>
      <c r="C29" s="9" t="s">
        <v>10</v>
      </c>
      <c r="D29" s="83"/>
      <c r="E29" s="73"/>
      <c r="F29" s="73">
        <v>3</v>
      </c>
      <c r="G29" s="5">
        <f t="shared" si="0"/>
        <v>1</v>
      </c>
      <c r="H29" s="5" t="s">
        <v>164</v>
      </c>
    </row>
    <row r="30" spans="1:8" ht="31.2" hidden="1" x14ac:dyDescent="0.3">
      <c r="A30" s="10" t="s">
        <v>178</v>
      </c>
      <c r="B30" s="21" t="s">
        <v>15</v>
      </c>
      <c r="C30" s="9" t="s">
        <v>10</v>
      </c>
      <c r="D30" s="83"/>
      <c r="E30" s="73"/>
      <c r="F30" s="73">
        <v>3</v>
      </c>
      <c r="G30" s="5">
        <f t="shared" si="0"/>
        <v>1</v>
      </c>
      <c r="H30" s="5" t="s">
        <v>164</v>
      </c>
    </row>
    <row r="31" spans="1:8" ht="31.2" hidden="1" x14ac:dyDescent="0.3">
      <c r="A31" s="10" t="s">
        <v>179</v>
      </c>
      <c r="B31" s="21" t="s">
        <v>15</v>
      </c>
      <c r="C31" s="9" t="s">
        <v>10</v>
      </c>
      <c r="D31" s="83"/>
      <c r="E31" s="73"/>
      <c r="F31" s="73">
        <v>3</v>
      </c>
      <c r="G31" s="5">
        <f t="shared" si="0"/>
        <v>1</v>
      </c>
      <c r="H31" s="5" t="s">
        <v>164</v>
      </c>
    </row>
    <row r="32" spans="1:8" ht="31.2" hidden="1" x14ac:dyDescent="0.3">
      <c r="A32" s="10" t="s">
        <v>180</v>
      </c>
      <c r="B32" s="21" t="s">
        <v>15</v>
      </c>
      <c r="C32" s="9" t="s">
        <v>10</v>
      </c>
      <c r="D32" s="83"/>
      <c r="E32" s="73"/>
      <c r="F32" s="73">
        <v>3</v>
      </c>
      <c r="G32" s="5">
        <f t="shared" si="0"/>
        <v>1</v>
      </c>
      <c r="H32" s="5" t="s">
        <v>164</v>
      </c>
    </row>
    <row r="33" spans="1:8" hidden="1" x14ac:dyDescent="0.3">
      <c r="A33" s="10" t="s">
        <v>181</v>
      </c>
      <c r="B33" s="21" t="s">
        <v>15</v>
      </c>
      <c r="C33" s="9" t="s">
        <v>10</v>
      </c>
      <c r="D33" s="83"/>
      <c r="E33" s="73"/>
      <c r="F33" s="73">
        <v>3</v>
      </c>
      <c r="G33" s="5">
        <f t="shared" si="0"/>
        <v>1</v>
      </c>
      <c r="H33" s="5" t="s">
        <v>164</v>
      </c>
    </row>
    <row r="34" spans="1:8" ht="31.2" hidden="1" x14ac:dyDescent="0.3">
      <c r="A34" s="10" t="s">
        <v>182</v>
      </c>
      <c r="B34" s="21" t="s">
        <v>15</v>
      </c>
      <c r="C34" s="9" t="s">
        <v>10</v>
      </c>
      <c r="D34" s="83"/>
      <c r="E34" s="73"/>
      <c r="F34" s="73">
        <v>3</v>
      </c>
      <c r="G34" s="5">
        <f t="shared" si="0"/>
        <v>1</v>
      </c>
      <c r="H34" s="5" t="s">
        <v>164</v>
      </c>
    </row>
    <row r="35" spans="1:8" hidden="1" x14ac:dyDescent="0.3">
      <c r="A35" s="10" t="s">
        <v>183</v>
      </c>
      <c r="B35" s="21" t="s">
        <v>15</v>
      </c>
      <c r="C35" s="9" t="s">
        <v>10</v>
      </c>
      <c r="D35" s="83"/>
      <c r="E35" s="73"/>
      <c r="F35" s="73">
        <v>3</v>
      </c>
      <c r="G35" s="5">
        <f t="shared" si="0"/>
        <v>1</v>
      </c>
      <c r="H35" s="5" t="s">
        <v>164</v>
      </c>
    </row>
    <row r="36" spans="1:8" hidden="1" x14ac:dyDescent="0.3">
      <c r="A36" s="10" t="s">
        <v>184</v>
      </c>
      <c r="B36" s="21" t="s">
        <v>15</v>
      </c>
      <c r="C36" s="9" t="s">
        <v>10</v>
      </c>
      <c r="D36" s="83"/>
      <c r="E36" s="73"/>
      <c r="F36" s="73">
        <v>3</v>
      </c>
      <c r="G36" s="5">
        <f t="shared" si="0"/>
        <v>1</v>
      </c>
      <c r="H36" s="5" t="s">
        <v>164</v>
      </c>
    </row>
    <row r="37" spans="1:8" x14ac:dyDescent="0.3">
      <c r="C37" s="76"/>
    </row>
    <row r="38" spans="1:8" x14ac:dyDescent="0.3">
      <c r="C38" s="76"/>
    </row>
    <row r="39" spans="1:8" x14ac:dyDescent="0.3">
      <c r="C39" s="76"/>
    </row>
    <row r="40" spans="1:8" x14ac:dyDescent="0.3">
      <c r="C40" s="76"/>
    </row>
    <row r="41" spans="1:8" x14ac:dyDescent="0.3">
      <c r="C41" s="76"/>
    </row>
    <row r="42" spans="1:8" x14ac:dyDescent="0.3">
      <c r="C42" s="76"/>
    </row>
    <row r="43" spans="1:8" x14ac:dyDescent="0.3">
      <c r="C43" s="76"/>
    </row>
    <row r="44" spans="1:8" x14ac:dyDescent="0.3">
      <c r="C44" s="76"/>
    </row>
    <row r="45" spans="1:8" x14ac:dyDescent="0.3">
      <c r="C45" s="76"/>
    </row>
    <row r="46" spans="1:8" x14ac:dyDescent="0.3">
      <c r="C46" s="76"/>
    </row>
    <row r="47" spans="1:8" x14ac:dyDescent="0.3">
      <c r="C47" s="76"/>
    </row>
    <row r="48" spans="1:8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</sheetData>
  <autoFilter ref="A1:H36" xr:uid="{B23CC546-2D1F-4D77-8557-6B74FEFF857B}">
    <filterColumn colId="7">
      <filters>
        <filter val="Вариативная часть"/>
      </filters>
    </filterColumn>
    <sortState xmlns:xlrd2="http://schemas.microsoft.com/office/spreadsheetml/2017/richdata2" ref="A2:H16">
      <sortCondition ref="A2:A16"/>
    </sortState>
  </autoFilter>
  <conditionalFormatting sqref="C2:C36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37:C998">
    <cfRule type="expression" dxfId="63" priority="8">
      <formula>EXACT("Учебные пособия",C37)</formula>
    </cfRule>
    <cfRule type="expression" dxfId="62" priority="9">
      <formula>EXACT("Техника безопасности",C37)</formula>
    </cfRule>
    <cfRule type="expression" dxfId="61" priority="10">
      <formula>EXACT("Охрана труда",C37)</formula>
    </cfRule>
    <cfRule type="expression" dxfId="60" priority="11">
      <formula>EXACT("Программное обеспечение",C37)</formula>
    </cfRule>
    <cfRule type="expression" dxfId="59" priority="12">
      <formula>EXACT("Оборудование IT",C37)</formula>
    </cfRule>
    <cfRule type="expression" dxfId="58" priority="13">
      <formula>EXACT("Мебель",C37)</formula>
    </cfRule>
    <cfRule type="expression" dxfId="57" priority="14">
      <formula>EXACT("Оборудование",C37)</formula>
    </cfRule>
  </conditionalFormatting>
  <conditionalFormatting sqref="G2:G36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6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36" xr:uid="{D21DAE20-EAB0-4C6B-AEC9-307264B14F56}">
      <formula1>"Базовая часть, Вариативная часть"</formula1>
    </dataValidation>
    <dataValidation allowBlank="1" showErrorMessage="1" sqref="A2:B16" xr:uid="{8B3475CD-CF8E-4998-BD9F-9D8A195AEB4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0" sqref="B10"/>
      <selection pane="bottomLeft" activeCell="B10" sqref="B10"/>
    </sheetView>
  </sheetViews>
  <sheetFormatPr defaultRowHeight="15.6" x14ac:dyDescent="0.3"/>
  <cols>
    <col min="1" max="1" width="32.6640625" style="79" customWidth="1"/>
    <col min="2" max="2" width="100.6640625" style="45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67" t="s">
        <v>1</v>
      </c>
      <c r="B1" s="80" t="s">
        <v>9</v>
      </c>
      <c r="C1" s="82" t="s">
        <v>2</v>
      </c>
      <c r="D1" s="67" t="s">
        <v>4</v>
      </c>
      <c r="E1" s="67" t="s">
        <v>3</v>
      </c>
      <c r="F1" s="67" t="s">
        <v>7</v>
      </c>
      <c r="G1" s="67" t="s">
        <v>32</v>
      </c>
      <c r="H1" s="67" t="s">
        <v>33</v>
      </c>
    </row>
    <row r="2" spans="1:8" ht="31.2" x14ac:dyDescent="0.3">
      <c r="A2" s="71" t="s">
        <v>144</v>
      </c>
      <c r="B2" s="72" t="s">
        <v>145</v>
      </c>
      <c r="C2" s="9" t="s">
        <v>10</v>
      </c>
      <c r="D2" s="73">
        <v>1</v>
      </c>
      <c r="E2" s="73" t="s">
        <v>137</v>
      </c>
      <c r="F2" s="73">
        <v>1</v>
      </c>
      <c r="G2" s="11">
        <f t="shared" ref="G2:G7" si="0">COUNTIF($A$2:$A$999,A2)</f>
        <v>1</v>
      </c>
      <c r="H2" s="11" t="s">
        <v>164</v>
      </c>
    </row>
    <row r="3" spans="1:8" x14ac:dyDescent="0.3">
      <c r="A3" s="71" t="s">
        <v>146</v>
      </c>
      <c r="B3" s="72" t="s">
        <v>147</v>
      </c>
      <c r="C3" s="9" t="s">
        <v>10</v>
      </c>
      <c r="D3" s="73">
        <v>1</v>
      </c>
      <c r="E3" s="73" t="s">
        <v>137</v>
      </c>
      <c r="F3" s="73">
        <v>1</v>
      </c>
      <c r="G3" s="11">
        <f t="shared" si="0"/>
        <v>1</v>
      </c>
      <c r="H3" s="11" t="s">
        <v>164</v>
      </c>
    </row>
    <row r="4" spans="1:8" ht="31.2" x14ac:dyDescent="0.3">
      <c r="A4" s="71" t="s">
        <v>142</v>
      </c>
      <c r="B4" s="72" t="s">
        <v>143</v>
      </c>
      <c r="C4" s="9" t="s">
        <v>10</v>
      </c>
      <c r="D4" s="73">
        <v>1</v>
      </c>
      <c r="E4" s="73" t="s">
        <v>137</v>
      </c>
      <c r="F4" s="73">
        <v>1</v>
      </c>
      <c r="G4" s="11">
        <f t="shared" si="0"/>
        <v>1</v>
      </c>
      <c r="H4" s="11" t="s">
        <v>164</v>
      </c>
    </row>
    <row r="5" spans="1:8" ht="31.2" x14ac:dyDescent="0.3">
      <c r="A5" s="71" t="s">
        <v>135</v>
      </c>
      <c r="B5" s="72" t="s">
        <v>136</v>
      </c>
      <c r="C5" s="9" t="s">
        <v>10</v>
      </c>
      <c r="D5" s="73">
        <v>1</v>
      </c>
      <c r="E5" s="73" t="s">
        <v>137</v>
      </c>
      <c r="F5" s="73">
        <v>1</v>
      </c>
      <c r="G5" s="11">
        <f t="shared" si="0"/>
        <v>1</v>
      </c>
      <c r="H5" s="11" t="s">
        <v>164</v>
      </c>
    </row>
    <row r="6" spans="1:8" ht="31.2" x14ac:dyDescent="0.3">
      <c r="A6" s="71" t="s">
        <v>138</v>
      </c>
      <c r="B6" s="72" t="s">
        <v>139</v>
      </c>
      <c r="C6" s="9" t="s">
        <v>10</v>
      </c>
      <c r="D6" s="73">
        <v>1</v>
      </c>
      <c r="E6" s="73" t="s">
        <v>137</v>
      </c>
      <c r="F6" s="73">
        <v>1</v>
      </c>
      <c r="G6" s="11">
        <f t="shared" si="0"/>
        <v>1</v>
      </c>
      <c r="H6" s="11" t="s">
        <v>164</v>
      </c>
    </row>
    <row r="7" spans="1:8" ht="31.2" x14ac:dyDescent="0.3">
      <c r="A7" s="71" t="s">
        <v>140</v>
      </c>
      <c r="B7" s="72" t="s">
        <v>141</v>
      </c>
      <c r="C7" s="9" t="s">
        <v>10</v>
      </c>
      <c r="D7" s="73">
        <v>1</v>
      </c>
      <c r="E7" s="73" t="s">
        <v>137</v>
      </c>
      <c r="F7" s="73">
        <v>1</v>
      </c>
      <c r="G7" s="11">
        <f t="shared" si="0"/>
        <v>1</v>
      </c>
      <c r="H7" s="11" t="s">
        <v>164</v>
      </c>
    </row>
    <row r="8" spans="1:8" x14ac:dyDescent="0.3">
      <c r="C8" s="76"/>
    </row>
    <row r="9" spans="1:8" x14ac:dyDescent="0.3">
      <c r="C9" s="76"/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7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8:C999">
    <cfRule type="expression" dxfId="47" priority="8">
      <formula>EXACT("Учебные пособия",C8)</formula>
    </cfRule>
    <cfRule type="expression" dxfId="46" priority="9">
      <formula>EXACT("Техника безопасности",C8)</formula>
    </cfRule>
    <cfRule type="expression" dxfId="45" priority="10">
      <formula>EXACT("Охрана труда",C8)</formula>
    </cfRule>
    <cfRule type="expression" dxfId="44" priority="11">
      <formula>EXACT("Программное обеспечение",C8)</formula>
    </cfRule>
    <cfRule type="expression" dxfId="43" priority="12">
      <formula>EXACT("Оборудование IT",C8)</formula>
    </cfRule>
    <cfRule type="expression" dxfId="42" priority="13">
      <formula>EXACT("Мебель",C8)</formula>
    </cfRule>
    <cfRule type="expression" dxfId="41" priority="14">
      <formula>EXACT("Оборудование",C8)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DC823970-BE32-4620-AC80-DC3A051032D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999CDB-D45C-4C7A-B9E1-C92A7F774EC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0" sqref="B10"/>
      <selection pane="bottomLeft" activeCell="B10" sqref="B10"/>
    </sheetView>
  </sheetViews>
  <sheetFormatPr defaultRowHeight="15.6" x14ac:dyDescent="0.3"/>
  <cols>
    <col min="1" max="1" width="32.6640625" style="79" customWidth="1"/>
    <col min="2" max="2" width="100.6640625" style="45" customWidth="1"/>
    <col min="3" max="3" width="20.441406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80" t="s">
        <v>32</v>
      </c>
      <c r="H1" s="67" t="s">
        <v>33</v>
      </c>
    </row>
    <row r="2" spans="1:8" ht="31.2" x14ac:dyDescent="0.3">
      <c r="A2" s="71" t="s">
        <v>148</v>
      </c>
      <c r="B2" s="72" t="s">
        <v>149</v>
      </c>
      <c r="C2" s="9" t="s">
        <v>5</v>
      </c>
      <c r="D2" s="73"/>
      <c r="E2" s="73"/>
      <c r="F2" s="73">
        <v>1</v>
      </c>
      <c r="G2" s="5">
        <f t="shared" ref="G2:G7" si="0">COUNTIF($A$2:$A$999,A2)</f>
        <v>1</v>
      </c>
      <c r="H2" s="5" t="s">
        <v>36</v>
      </c>
    </row>
    <row r="3" spans="1:8" x14ac:dyDescent="0.3">
      <c r="A3" s="71" t="s">
        <v>158</v>
      </c>
      <c r="B3" s="72" t="s">
        <v>159</v>
      </c>
      <c r="C3" s="9" t="s">
        <v>5</v>
      </c>
      <c r="D3" s="73"/>
      <c r="E3" s="73"/>
      <c r="F3" s="73">
        <v>1</v>
      </c>
      <c r="G3" s="5">
        <f t="shared" si="0"/>
        <v>1</v>
      </c>
      <c r="H3" s="5" t="s">
        <v>36</v>
      </c>
    </row>
    <row r="4" spans="1:8" x14ac:dyDescent="0.3">
      <c r="A4" s="71" t="s">
        <v>152</v>
      </c>
      <c r="B4" s="72" t="s">
        <v>153</v>
      </c>
      <c r="C4" s="9" t="s">
        <v>6</v>
      </c>
      <c r="D4" s="73"/>
      <c r="E4" s="73"/>
      <c r="F4" s="73">
        <v>1</v>
      </c>
      <c r="G4" s="5">
        <f t="shared" si="0"/>
        <v>1</v>
      </c>
      <c r="H4" s="5" t="s">
        <v>36</v>
      </c>
    </row>
    <row r="5" spans="1:8" x14ac:dyDescent="0.3">
      <c r="A5" s="71" t="s">
        <v>150</v>
      </c>
      <c r="B5" s="72" t="s">
        <v>151</v>
      </c>
      <c r="C5" s="9" t="s">
        <v>6</v>
      </c>
      <c r="D5" s="73"/>
      <c r="E5" s="73"/>
      <c r="F5" s="73">
        <v>1</v>
      </c>
      <c r="G5" s="5">
        <f t="shared" si="0"/>
        <v>1</v>
      </c>
      <c r="H5" s="5" t="s">
        <v>36</v>
      </c>
    </row>
    <row r="6" spans="1:8" ht="31.2" x14ac:dyDescent="0.3">
      <c r="A6" s="71" t="s">
        <v>154</v>
      </c>
      <c r="B6" s="72" t="s">
        <v>155</v>
      </c>
      <c r="C6" s="9" t="s">
        <v>17</v>
      </c>
      <c r="D6" s="73"/>
      <c r="E6" s="73"/>
      <c r="F6" s="73">
        <v>1</v>
      </c>
      <c r="G6" s="5">
        <f t="shared" si="0"/>
        <v>1</v>
      </c>
      <c r="H6" s="5" t="s">
        <v>36</v>
      </c>
    </row>
    <row r="7" spans="1:8" ht="31.2" x14ac:dyDescent="0.3">
      <c r="A7" s="71" t="s">
        <v>156</v>
      </c>
      <c r="B7" s="72" t="s">
        <v>157</v>
      </c>
      <c r="C7" s="9" t="s">
        <v>17</v>
      </c>
      <c r="D7" s="73"/>
      <c r="E7" s="73"/>
      <c r="F7" s="73">
        <v>1</v>
      </c>
      <c r="G7" s="5">
        <f t="shared" si="0"/>
        <v>1</v>
      </c>
      <c r="H7" s="5" t="s">
        <v>36</v>
      </c>
    </row>
    <row r="8" spans="1:8" x14ac:dyDescent="0.3">
      <c r="C8" s="76"/>
    </row>
    <row r="9" spans="1:8" x14ac:dyDescent="0.3">
      <c r="C9" s="76"/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7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8:C999">
    <cfRule type="expression" dxfId="31" priority="8">
      <formula>EXACT("Учебные пособия",C8)</formula>
    </cfRule>
    <cfRule type="expression" dxfId="30" priority="9">
      <formula>EXACT("Техника безопасности",C8)</formula>
    </cfRule>
    <cfRule type="expression" dxfId="29" priority="10">
      <formula>EXACT("Охрана труда",C8)</formula>
    </cfRule>
    <cfRule type="expression" dxfId="28" priority="11">
      <formula>EXACT("Программное обеспечение",C8)</formula>
    </cfRule>
    <cfRule type="expression" dxfId="27" priority="12">
      <formula>EXACT("Оборудование IT",C8)</formula>
    </cfRule>
    <cfRule type="expression" dxfId="26" priority="13">
      <formula>EXACT("Мебель",C8)</formula>
    </cfRule>
    <cfRule type="expression" dxfId="25" priority="14">
      <formula>EXACT("Оборудование",C8)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F7911E4A-0180-4C22-99E1-F1CAB15C395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5E44DB-F8C7-466F-B507-150C91CAA19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0" sqref="B10"/>
      <selection pane="bottomLeft" activeCell="B10" sqref="B10"/>
    </sheetView>
  </sheetViews>
  <sheetFormatPr defaultRowHeight="15.6" x14ac:dyDescent="0.3"/>
  <cols>
    <col min="1" max="1" width="32.6640625" style="79" customWidth="1"/>
    <col min="2" max="2" width="100.6640625" style="45" customWidth="1"/>
    <col min="3" max="3" width="29.332031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67" t="s">
        <v>32</v>
      </c>
      <c r="H1" s="67" t="s">
        <v>33</v>
      </c>
    </row>
    <row r="2" spans="1:8" x14ac:dyDescent="0.3">
      <c r="A2" s="71" t="s">
        <v>19</v>
      </c>
      <c r="B2" s="72" t="s">
        <v>160</v>
      </c>
      <c r="C2" s="9" t="s">
        <v>8</v>
      </c>
      <c r="D2" s="73"/>
      <c r="E2" s="73"/>
      <c r="F2" s="73">
        <v>1</v>
      </c>
      <c r="G2" s="5">
        <f>COUNTIF($A$2:$A$999,A2)</f>
        <v>1</v>
      </c>
      <c r="H2" s="5" t="s">
        <v>36</v>
      </c>
    </row>
    <row r="3" spans="1:8" x14ac:dyDescent="0.3">
      <c r="A3" s="71" t="s">
        <v>22</v>
      </c>
      <c r="B3" s="72" t="s">
        <v>163</v>
      </c>
      <c r="C3" s="9" t="s">
        <v>8</v>
      </c>
      <c r="D3" s="73"/>
      <c r="E3" s="73"/>
      <c r="F3" s="73">
        <v>1</v>
      </c>
      <c r="G3" s="5">
        <f>COUNTIF($A$2:$A$999,A3)</f>
        <v>1</v>
      </c>
      <c r="H3" s="5" t="s">
        <v>36</v>
      </c>
    </row>
    <row r="4" spans="1:8" x14ac:dyDescent="0.3">
      <c r="A4" s="71" t="s">
        <v>20</v>
      </c>
      <c r="B4" s="72" t="s">
        <v>161</v>
      </c>
      <c r="C4" s="9" t="s">
        <v>8</v>
      </c>
      <c r="D4" s="73"/>
      <c r="E4" s="73"/>
      <c r="F4" s="73">
        <v>2</v>
      </c>
      <c r="G4" s="5">
        <f>COUNTIF($A$2:$A$999,A4)</f>
        <v>1</v>
      </c>
      <c r="H4" s="5" t="s">
        <v>36</v>
      </c>
    </row>
    <row r="5" spans="1:8" x14ac:dyDescent="0.3">
      <c r="A5" s="71" t="s">
        <v>21</v>
      </c>
      <c r="B5" s="72" t="s">
        <v>162</v>
      </c>
      <c r="C5" s="9" t="s">
        <v>8</v>
      </c>
      <c r="D5" s="73"/>
      <c r="E5" s="73"/>
      <c r="F5" s="73">
        <v>1</v>
      </c>
      <c r="G5" s="5">
        <f>COUNTIF($A$2:$A$999,A5)</f>
        <v>1</v>
      </c>
      <c r="H5" s="5" t="s">
        <v>36</v>
      </c>
    </row>
    <row r="6" spans="1:8" x14ac:dyDescent="0.3">
      <c r="A6" s="74"/>
      <c r="B6" s="75"/>
      <c r="C6" s="76"/>
      <c r="D6" s="76"/>
      <c r="E6" s="77"/>
      <c r="F6" s="76"/>
    </row>
    <row r="7" spans="1:8" x14ac:dyDescent="0.3">
      <c r="A7" s="74"/>
      <c r="B7" s="75"/>
      <c r="C7" s="76"/>
      <c r="D7" s="76"/>
      <c r="E7" s="77"/>
      <c r="F7" s="76"/>
    </row>
    <row r="8" spans="1:8" x14ac:dyDescent="0.3">
      <c r="A8" s="74"/>
      <c r="B8" s="75"/>
      <c r="C8" s="76"/>
      <c r="D8" s="76"/>
      <c r="E8" s="77"/>
      <c r="F8" s="76"/>
    </row>
    <row r="9" spans="1:8" x14ac:dyDescent="0.3">
      <c r="A9" s="74"/>
      <c r="B9" s="75"/>
      <c r="C9" s="76"/>
      <c r="D9" s="76"/>
      <c r="E9" s="77"/>
      <c r="F9" s="77"/>
    </row>
    <row r="10" spans="1:8" x14ac:dyDescent="0.3">
      <c r="A10" s="74"/>
      <c r="B10" s="75"/>
      <c r="C10" s="76"/>
      <c r="D10" s="76"/>
      <c r="E10" s="77"/>
      <c r="F10" s="77"/>
    </row>
    <row r="11" spans="1:8" x14ac:dyDescent="0.3">
      <c r="A11" s="74"/>
      <c r="B11" s="75"/>
      <c r="C11" s="76"/>
      <c r="D11" s="76"/>
      <c r="E11" s="77"/>
      <c r="F11" s="77"/>
    </row>
    <row r="12" spans="1:8" x14ac:dyDescent="0.3">
      <c r="A12" s="74"/>
      <c r="B12" s="75"/>
      <c r="C12" s="76"/>
      <c r="D12" s="76"/>
      <c r="E12" s="77"/>
      <c r="F12" s="77"/>
    </row>
    <row r="13" spans="1:8" x14ac:dyDescent="0.3">
      <c r="A13" s="74"/>
      <c r="B13" s="75"/>
      <c r="C13" s="76"/>
      <c r="D13" s="77"/>
      <c r="E13" s="77"/>
      <c r="F13" s="77"/>
    </row>
    <row r="14" spans="1:8" x14ac:dyDescent="0.3">
      <c r="A14" s="74"/>
      <c r="B14" s="75"/>
      <c r="C14" s="76"/>
      <c r="D14" s="77"/>
      <c r="E14" s="77"/>
      <c r="F14" s="77"/>
    </row>
    <row r="15" spans="1:8" x14ac:dyDescent="0.3">
      <c r="A15" s="74"/>
      <c r="B15" s="75"/>
      <c r="C15" s="76"/>
      <c r="D15" s="77"/>
      <c r="E15" s="77"/>
      <c r="F15" s="77"/>
    </row>
    <row r="16" spans="1:8" x14ac:dyDescent="0.3">
      <c r="A16" s="74"/>
      <c r="B16" s="75"/>
      <c r="C16" s="76"/>
      <c r="D16" s="77"/>
      <c r="E16" s="77"/>
      <c r="F16" s="77"/>
    </row>
    <row r="17" spans="1:6" x14ac:dyDescent="0.3">
      <c r="A17" s="74"/>
      <c r="B17" s="75"/>
      <c r="C17" s="76"/>
      <c r="D17" s="77"/>
      <c r="E17" s="77"/>
      <c r="F17" s="77"/>
    </row>
    <row r="18" spans="1:6" x14ac:dyDescent="0.3">
      <c r="A18" s="74"/>
      <c r="B18" s="75"/>
      <c r="C18" s="76"/>
      <c r="D18" s="77"/>
      <c r="E18" s="77"/>
      <c r="F18" s="77"/>
    </row>
    <row r="19" spans="1:6" x14ac:dyDescent="0.3">
      <c r="A19" s="74"/>
      <c r="B19" s="75"/>
      <c r="C19" s="76"/>
      <c r="D19" s="77"/>
      <c r="E19" s="77"/>
      <c r="F19" s="77"/>
    </row>
    <row r="20" spans="1:6" x14ac:dyDescent="0.3">
      <c r="A20" s="74"/>
      <c r="B20" s="75"/>
      <c r="C20" s="76"/>
      <c r="D20" s="77"/>
      <c r="E20" s="77"/>
      <c r="F20" s="77"/>
    </row>
    <row r="21" spans="1:6" x14ac:dyDescent="0.3">
      <c r="A21" s="74"/>
      <c r="B21" s="75"/>
      <c r="C21" s="76"/>
      <c r="D21" s="77"/>
      <c r="E21" s="77"/>
      <c r="F21" s="77"/>
    </row>
    <row r="22" spans="1:6" x14ac:dyDescent="0.3">
      <c r="A22" s="74"/>
      <c r="B22" s="75"/>
      <c r="C22" s="76"/>
      <c r="D22" s="77"/>
      <c r="E22" s="77"/>
      <c r="F22" s="77"/>
    </row>
    <row r="23" spans="1:6" x14ac:dyDescent="0.3">
      <c r="A23" s="74"/>
      <c r="B23" s="75"/>
      <c r="C23" s="76"/>
      <c r="D23" s="77"/>
      <c r="E23" s="77"/>
      <c r="F23" s="77"/>
    </row>
    <row r="24" spans="1:6" x14ac:dyDescent="0.3">
      <c r="A24" s="74"/>
      <c r="B24" s="75"/>
      <c r="C24" s="76"/>
      <c r="D24" s="77"/>
      <c r="E24" s="77"/>
      <c r="F24" s="77"/>
    </row>
    <row r="25" spans="1:6" x14ac:dyDescent="0.3">
      <c r="A25" s="74"/>
      <c r="B25" s="75"/>
      <c r="C25" s="76"/>
      <c r="D25" s="77"/>
      <c r="E25" s="77"/>
      <c r="F25" s="77"/>
    </row>
    <row r="26" spans="1:6" x14ac:dyDescent="0.3">
      <c r="A26" s="74"/>
      <c r="B26" s="75"/>
      <c r="C26" s="76"/>
      <c r="D26" s="77"/>
      <c r="E26" s="77"/>
      <c r="F26" s="77"/>
    </row>
    <row r="27" spans="1:6" x14ac:dyDescent="0.3">
      <c r="A27" s="74"/>
      <c r="B27" s="75"/>
      <c r="C27" s="76"/>
      <c r="D27" s="77"/>
      <c r="E27" s="77"/>
      <c r="F27" s="77"/>
    </row>
    <row r="28" spans="1:6" x14ac:dyDescent="0.3">
      <c r="A28" s="74"/>
      <c r="B28" s="75"/>
      <c r="C28" s="76"/>
      <c r="D28" s="77"/>
      <c r="E28" s="77"/>
      <c r="F28" s="77"/>
    </row>
    <row r="29" spans="1:6" x14ac:dyDescent="0.3">
      <c r="A29" s="74"/>
      <c r="B29" s="75"/>
      <c r="C29" s="76"/>
      <c r="D29" s="77"/>
      <c r="E29" s="77"/>
      <c r="F29" s="77"/>
    </row>
    <row r="30" spans="1:6" x14ac:dyDescent="0.3">
      <c r="A30" s="74"/>
      <c r="B30" s="75"/>
      <c r="C30" s="76"/>
      <c r="D30" s="77"/>
      <c r="E30" s="77"/>
      <c r="F30" s="77"/>
    </row>
    <row r="31" spans="1:6" x14ac:dyDescent="0.3">
      <c r="A31" s="74"/>
      <c r="B31" s="75"/>
      <c r="C31" s="76"/>
      <c r="D31" s="77"/>
      <c r="E31" s="77"/>
      <c r="F31" s="77"/>
    </row>
    <row r="32" spans="1:6" x14ac:dyDescent="0.3">
      <c r="A32" s="74"/>
      <c r="B32" s="75"/>
      <c r="C32" s="76"/>
      <c r="D32" s="77"/>
      <c r="E32" s="77"/>
      <c r="F32" s="77"/>
    </row>
    <row r="33" spans="1:6" x14ac:dyDescent="0.3">
      <c r="A33" s="74"/>
      <c r="B33" s="75"/>
      <c r="C33" s="76"/>
      <c r="D33" s="77"/>
      <c r="E33" s="77"/>
      <c r="F33" s="77"/>
    </row>
    <row r="34" spans="1:6" x14ac:dyDescent="0.3">
      <c r="A34" s="74"/>
      <c r="B34" s="75"/>
      <c r="C34" s="76"/>
      <c r="D34" s="77"/>
      <c r="E34" s="77"/>
      <c r="F34" s="77"/>
    </row>
    <row r="35" spans="1:6" x14ac:dyDescent="0.3">
      <c r="A35" s="74"/>
      <c r="B35" s="75"/>
      <c r="C35" s="76"/>
      <c r="D35" s="77"/>
      <c r="E35" s="77"/>
      <c r="F35" s="77"/>
    </row>
    <row r="36" spans="1:6" x14ac:dyDescent="0.3">
      <c r="A36" s="74"/>
      <c r="B36" s="75"/>
      <c r="C36" s="76"/>
      <c r="D36" s="77"/>
      <c r="E36" s="77"/>
      <c r="F36" s="77"/>
    </row>
    <row r="37" spans="1:6" x14ac:dyDescent="0.3">
      <c r="A37" s="74"/>
      <c r="B37" s="75"/>
      <c r="C37" s="76"/>
      <c r="D37" s="77"/>
      <c r="E37" s="77"/>
      <c r="F37" s="77"/>
    </row>
    <row r="38" spans="1:6" x14ac:dyDescent="0.3">
      <c r="A38" s="74"/>
      <c r="B38" s="75"/>
      <c r="C38" s="76"/>
      <c r="D38" s="77"/>
      <c r="E38" s="77"/>
      <c r="F38" s="77"/>
    </row>
    <row r="39" spans="1:6" x14ac:dyDescent="0.3">
      <c r="A39" s="74"/>
      <c r="B39" s="78"/>
      <c r="C39" s="76"/>
      <c r="D39" s="77"/>
      <c r="E39" s="77"/>
      <c r="F39" s="77"/>
    </row>
    <row r="40" spans="1:6" x14ac:dyDescent="0.3">
      <c r="A40" s="74"/>
      <c r="B40" s="78"/>
      <c r="C40" s="76"/>
      <c r="D40" s="77"/>
      <c r="E40" s="77"/>
      <c r="F40" s="77"/>
    </row>
    <row r="41" spans="1:6" x14ac:dyDescent="0.3">
      <c r="A41" s="74"/>
      <c r="B41" s="78"/>
      <c r="C41" s="76"/>
      <c r="D41" s="77"/>
      <c r="E41" s="77"/>
      <c r="F41" s="77"/>
    </row>
    <row r="42" spans="1:6" x14ac:dyDescent="0.3">
      <c r="C42" s="76"/>
    </row>
    <row r="43" spans="1:6" x14ac:dyDescent="0.3">
      <c r="C43" s="76"/>
    </row>
    <row r="44" spans="1:6" x14ac:dyDescent="0.3">
      <c r="C44" s="76"/>
    </row>
    <row r="45" spans="1:6" x14ac:dyDescent="0.3">
      <c r="C45" s="76"/>
    </row>
    <row r="46" spans="1:6" x14ac:dyDescent="0.3">
      <c r="C46" s="76"/>
    </row>
    <row r="47" spans="1:6" x14ac:dyDescent="0.3">
      <c r="C47" s="76"/>
    </row>
    <row r="48" spans="1:6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6:C999">
    <cfRule type="expression" dxfId="15" priority="8">
      <formula>EXACT("Учебные пособия",C6)</formula>
    </cfRule>
    <cfRule type="expression" dxfId="14" priority="9">
      <formula>EXACT("Техника безопасности",C6)</formula>
    </cfRule>
    <cfRule type="expression" dxfId="13" priority="10">
      <formula>EXACT("Охрана труда",C6)</formula>
    </cfRule>
    <cfRule type="expression" dxfId="12" priority="11">
      <formula>EXACT("Программное обеспечение",C6)</formula>
    </cfRule>
    <cfRule type="expression" dxfId="11" priority="12">
      <formula>EXACT("Оборудование IT",C6)</formula>
    </cfRule>
    <cfRule type="expression" dxfId="10" priority="13">
      <formula>EXACT("Мебель",C6)</formula>
    </cfRule>
    <cfRule type="expression" dxfId="9" priority="14">
      <formula>EXACT("Оборудование",C6)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498DDD01-350A-4B47-8BFF-E6EEDA49A81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51297C-3F96-414A-B6BD-C38F83DC915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10" sqref="B10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27" style="45" customWidth="1"/>
    <col min="4" max="4" width="12.88671875" style="45" bestFit="1" customWidth="1"/>
    <col min="5" max="5" width="49.33203125" style="45" customWidth="1"/>
    <col min="6" max="6" width="8.88671875" style="45" bestFit="1" customWidth="1"/>
    <col min="7" max="7" width="66" style="45" customWidth="1"/>
    <col min="8" max="8" width="71.88671875" style="45" customWidth="1"/>
    <col min="9" max="9" width="46.109375" style="45" customWidth="1"/>
    <col min="10" max="16384" width="9.109375" style="45"/>
  </cols>
  <sheetData>
    <row r="1" spans="1:10" x14ac:dyDescent="0.3">
      <c r="A1" s="59" t="s">
        <v>69</v>
      </c>
      <c r="B1" s="59" t="s">
        <v>62</v>
      </c>
      <c r="C1" s="59" t="s">
        <v>63</v>
      </c>
      <c r="D1" s="59" t="s">
        <v>72</v>
      </c>
      <c r="E1" s="59" t="s">
        <v>64</v>
      </c>
      <c r="F1" s="59" t="s">
        <v>73</v>
      </c>
      <c r="G1" s="59" t="s">
        <v>45</v>
      </c>
      <c r="H1" s="59" t="s">
        <v>65</v>
      </c>
      <c r="I1" s="59" t="s">
        <v>66</v>
      </c>
      <c r="J1" s="45" t="str">
        <f>_xlfn.TEXTJOIN("
",TRUE,H2:H99)</f>
        <v>15.01.05 Сварщик (ручной и частично механизированной сварки (наплавки)
15.02.17 Монтаж, техническое обслуживание, эксплуатация и ремонт промышленного оборудования (по отраслям)
15.02.18 Техническая эксплуатация и обслуживание роботизированного производства (по отраслям)</v>
      </c>
    </row>
    <row r="2" spans="1:10" ht="72" x14ac:dyDescent="0.3">
      <c r="A2" s="60" t="s">
        <v>77</v>
      </c>
      <c r="B2" s="60">
        <v>2025</v>
      </c>
      <c r="C2" s="60" t="s">
        <v>78</v>
      </c>
      <c r="D2" s="60">
        <v>562</v>
      </c>
      <c r="E2" s="61" t="s">
        <v>79</v>
      </c>
      <c r="F2" s="62">
        <v>4</v>
      </c>
      <c r="G2" s="63" t="s">
        <v>80</v>
      </c>
      <c r="H2" s="63" t="s">
        <v>81</v>
      </c>
      <c r="I2" s="63" t="s">
        <v>82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7E416264-4024-4AFD-99AC-A22BA1FC6D1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5"/>
  <sheetViews>
    <sheetView topLeftCell="A23" workbookViewId="0">
      <selection activeCell="B10" sqref="B10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2" t="s">
        <v>83</v>
      </c>
      <c r="B1" s="122"/>
      <c r="C1" s="122"/>
      <c r="D1" s="122"/>
      <c r="E1" s="122"/>
      <c r="F1" s="122"/>
      <c r="G1" s="122"/>
      <c r="H1" s="122"/>
    </row>
    <row r="2" spans="1:8" ht="21" customHeight="1" x14ac:dyDescent="0.3">
      <c r="A2" s="123" t="s">
        <v>84</v>
      </c>
      <c r="B2" s="123"/>
      <c r="C2" s="123"/>
      <c r="D2" s="123"/>
      <c r="E2" s="123"/>
      <c r="F2" s="123"/>
      <c r="G2" s="123"/>
      <c r="H2" s="123"/>
    </row>
    <row r="3" spans="1:8" ht="15.75" customHeight="1" x14ac:dyDescent="0.3">
      <c r="A3" s="124" t="s">
        <v>85</v>
      </c>
      <c r="B3" s="124"/>
      <c r="C3" s="124"/>
      <c r="D3" s="124"/>
      <c r="E3" s="124"/>
      <c r="F3" s="124"/>
      <c r="G3" s="124"/>
      <c r="H3" s="124"/>
    </row>
    <row r="4" spans="1:8" ht="15" customHeight="1" x14ac:dyDescent="0.3">
      <c r="A4" s="125" t="s">
        <v>86</v>
      </c>
      <c r="B4" s="125"/>
      <c r="C4" s="125"/>
      <c r="D4" s="125"/>
      <c r="E4" s="125"/>
      <c r="F4" s="125"/>
      <c r="G4" s="125"/>
      <c r="H4" s="125"/>
    </row>
    <row r="5" spans="1:8" ht="15" customHeight="1" x14ac:dyDescent="0.3">
      <c r="A5" s="125" t="s">
        <v>87</v>
      </c>
      <c r="B5" s="125"/>
      <c r="C5" s="125"/>
      <c r="D5" s="125"/>
      <c r="E5" s="125"/>
      <c r="F5" s="125"/>
      <c r="G5" s="125"/>
      <c r="H5" s="125"/>
    </row>
    <row r="6" spans="1:8" ht="15" customHeight="1" x14ac:dyDescent="0.3">
      <c r="A6" s="126" t="s">
        <v>88</v>
      </c>
      <c r="B6" s="126"/>
      <c r="C6" s="126"/>
      <c r="D6" s="126"/>
      <c r="E6" s="126"/>
      <c r="F6" s="126"/>
      <c r="G6" s="126"/>
      <c r="H6" s="126"/>
    </row>
    <row r="7" spans="1:8" ht="18.600000000000001" x14ac:dyDescent="0.3">
      <c r="A7" s="64">
        <v>4</v>
      </c>
      <c r="B7" s="64" t="s">
        <v>45</v>
      </c>
      <c r="C7" s="121" t="s">
        <v>80</v>
      </c>
      <c r="D7" s="121"/>
      <c r="E7" s="121"/>
      <c r="F7" s="121"/>
      <c r="G7" s="121"/>
      <c r="H7" s="121"/>
    </row>
    <row r="8" spans="1:8" ht="18.600000000000001" x14ac:dyDescent="0.3">
      <c r="A8" s="121" t="s">
        <v>89</v>
      </c>
      <c r="B8" s="121"/>
      <c r="C8" s="121" t="s">
        <v>88</v>
      </c>
      <c r="D8" s="121"/>
      <c r="E8" s="121"/>
      <c r="F8" s="121"/>
      <c r="G8" s="121"/>
      <c r="H8" s="121"/>
    </row>
    <row r="9" spans="1:8" ht="18.600000000000001" x14ac:dyDescent="0.3">
      <c r="A9" s="121" t="s">
        <v>46</v>
      </c>
      <c r="B9" s="121"/>
      <c r="C9" s="121">
        <f>D39+D43+D47+D51+D55+D59</f>
        <v>6</v>
      </c>
      <c r="D9" s="121"/>
      <c r="E9" s="121"/>
      <c r="F9" s="121"/>
      <c r="G9" s="121"/>
      <c r="H9" s="121"/>
    </row>
    <row r="10" spans="1:8" ht="91.95" customHeight="1" x14ac:dyDescent="0.3">
      <c r="A10" s="121" t="s">
        <v>47</v>
      </c>
      <c r="B10" s="121"/>
      <c r="C10" s="121" t="s">
        <v>81</v>
      </c>
      <c r="D10" s="121"/>
      <c r="E10" s="121"/>
      <c r="F10" s="121"/>
      <c r="G10" s="121"/>
      <c r="H10" s="121"/>
    </row>
    <row r="11" spans="1:8" x14ac:dyDescent="0.3">
      <c r="A11" s="119" t="s">
        <v>12</v>
      </c>
      <c r="B11" s="119"/>
      <c r="C11" s="119"/>
      <c r="D11" s="120"/>
      <c r="E11" s="119"/>
      <c r="F11" s="119"/>
      <c r="G11" s="119"/>
      <c r="H11" s="120"/>
    </row>
    <row r="12" spans="1:8" x14ac:dyDescent="0.3">
      <c r="A12" s="117" t="s">
        <v>90</v>
      </c>
      <c r="B12" s="117"/>
      <c r="C12" s="117"/>
      <c r="D12" s="118"/>
      <c r="E12" s="117"/>
      <c r="F12" s="117"/>
      <c r="G12" s="117"/>
      <c r="H12" s="118"/>
    </row>
    <row r="13" spans="1:8" x14ac:dyDescent="0.3">
      <c r="A13" s="117" t="s">
        <v>91</v>
      </c>
      <c r="B13" s="117"/>
      <c r="C13" s="117"/>
      <c r="D13" s="118"/>
      <c r="E13" s="117"/>
      <c r="F13" s="117"/>
      <c r="G13" s="117"/>
      <c r="H13" s="118"/>
    </row>
    <row r="14" spans="1:8" x14ac:dyDescent="0.3">
      <c r="A14" s="117" t="s">
        <v>92</v>
      </c>
      <c r="B14" s="117"/>
      <c r="C14" s="117"/>
      <c r="D14" s="118"/>
      <c r="E14" s="117"/>
      <c r="F14" s="117"/>
      <c r="G14" s="117"/>
      <c r="H14" s="118"/>
    </row>
    <row r="15" spans="1:8" x14ac:dyDescent="0.3">
      <c r="A15" s="117" t="s">
        <v>93</v>
      </c>
      <c r="B15" s="117"/>
      <c r="C15" s="117"/>
      <c r="D15" s="118"/>
      <c r="E15" s="117"/>
      <c r="F15" s="117"/>
      <c r="G15" s="117"/>
      <c r="H15" s="118"/>
    </row>
    <row r="16" spans="1:8" x14ac:dyDescent="0.3">
      <c r="A16" s="117" t="s">
        <v>94</v>
      </c>
      <c r="B16" s="117"/>
      <c r="C16" s="117"/>
      <c r="D16" s="118"/>
      <c r="E16" s="117"/>
      <c r="F16" s="117"/>
      <c r="G16" s="117"/>
      <c r="H16" s="118"/>
    </row>
    <row r="17" spans="1:8" x14ac:dyDescent="0.3">
      <c r="A17" s="117" t="s">
        <v>95</v>
      </c>
      <c r="B17" s="117"/>
      <c r="C17" s="117"/>
      <c r="D17" s="118"/>
      <c r="E17" s="117"/>
      <c r="F17" s="117"/>
      <c r="G17" s="117"/>
      <c r="H17" s="118"/>
    </row>
    <row r="18" spans="1:8" x14ac:dyDescent="0.3">
      <c r="A18" s="117" t="s">
        <v>96</v>
      </c>
      <c r="B18" s="117"/>
      <c r="C18" s="117"/>
      <c r="D18" s="118"/>
      <c r="E18" s="117"/>
      <c r="F18" s="117"/>
      <c r="G18" s="117"/>
      <c r="H18" s="118"/>
    </row>
    <row r="19" spans="1:8" x14ac:dyDescent="0.3">
      <c r="A19" s="117" t="s">
        <v>97</v>
      </c>
      <c r="B19" s="117"/>
      <c r="C19" s="117"/>
      <c r="D19" s="118"/>
      <c r="E19" s="117"/>
      <c r="F19" s="117"/>
      <c r="G19" s="117"/>
      <c r="H19" s="118"/>
    </row>
    <row r="20" spans="1:8" x14ac:dyDescent="0.3">
      <c r="A20" s="115" t="s">
        <v>11</v>
      </c>
      <c r="B20" s="115"/>
      <c r="C20" s="115"/>
      <c r="D20" s="115"/>
      <c r="E20" s="115"/>
      <c r="F20" s="115"/>
      <c r="G20" s="115"/>
      <c r="H20" s="115"/>
    </row>
    <row r="21" spans="1:8" ht="41.4" x14ac:dyDescent="0.3">
      <c r="A21" s="65" t="s">
        <v>0</v>
      </c>
      <c r="B21" s="65" t="s">
        <v>98</v>
      </c>
      <c r="C21" s="65" t="s">
        <v>9</v>
      </c>
      <c r="D21" s="113" t="s">
        <v>2</v>
      </c>
      <c r="E21" s="113"/>
      <c r="F21" s="113"/>
      <c r="G21" s="65" t="s">
        <v>55</v>
      </c>
      <c r="H21" s="65" t="s">
        <v>99</v>
      </c>
    </row>
    <row r="22" spans="1:8" ht="55.2" x14ac:dyDescent="0.3">
      <c r="A22" s="66">
        <v>1</v>
      </c>
      <c r="B22" s="66" t="s">
        <v>100</v>
      </c>
      <c r="C22" s="66" t="s">
        <v>101</v>
      </c>
      <c r="D22" s="114" t="s">
        <v>10</v>
      </c>
      <c r="E22" s="114"/>
      <c r="F22" s="114"/>
      <c r="G22" s="66">
        <v>3</v>
      </c>
      <c r="H22" s="66" t="s">
        <v>102</v>
      </c>
    </row>
    <row r="23" spans="1:8" ht="55.2" x14ac:dyDescent="0.3">
      <c r="A23" s="66">
        <v>2</v>
      </c>
      <c r="B23" s="66" t="s">
        <v>103</v>
      </c>
      <c r="C23" s="66" t="s">
        <v>104</v>
      </c>
      <c r="D23" s="114" t="s">
        <v>10</v>
      </c>
      <c r="E23" s="114"/>
      <c r="F23" s="114"/>
      <c r="G23" s="66">
        <v>1</v>
      </c>
      <c r="H23" s="66" t="s">
        <v>105</v>
      </c>
    </row>
    <row r="24" spans="1:8" ht="96.6" x14ac:dyDescent="0.3">
      <c r="A24" s="66">
        <v>3</v>
      </c>
      <c r="B24" s="66" t="s">
        <v>106</v>
      </c>
      <c r="C24" s="66" t="s">
        <v>107</v>
      </c>
      <c r="D24" s="114" t="s">
        <v>10</v>
      </c>
      <c r="E24" s="114"/>
      <c r="F24" s="114"/>
      <c r="G24" s="66">
        <v>1</v>
      </c>
      <c r="H24" s="66" t="s">
        <v>105</v>
      </c>
    </row>
    <row r="25" spans="1:8" ht="55.2" x14ac:dyDescent="0.3">
      <c r="A25" s="66">
        <v>4</v>
      </c>
      <c r="B25" s="66" t="s">
        <v>108</v>
      </c>
      <c r="C25" s="66" t="s">
        <v>109</v>
      </c>
      <c r="D25" s="114" t="s">
        <v>10</v>
      </c>
      <c r="E25" s="114"/>
      <c r="F25" s="114"/>
      <c r="G25" s="66">
        <v>1</v>
      </c>
      <c r="H25" s="66" t="s">
        <v>105</v>
      </c>
    </row>
    <row r="26" spans="1:8" ht="41.4" x14ac:dyDescent="0.3">
      <c r="A26" s="66">
        <v>5</v>
      </c>
      <c r="B26" s="66" t="s">
        <v>110</v>
      </c>
      <c r="C26" s="66" t="s">
        <v>111</v>
      </c>
      <c r="D26" s="114" t="s">
        <v>10</v>
      </c>
      <c r="E26" s="114"/>
      <c r="F26" s="114"/>
      <c r="G26" s="66">
        <v>1</v>
      </c>
      <c r="H26" s="66" t="s">
        <v>105</v>
      </c>
    </row>
    <row r="27" spans="1:8" ht="82.8" x14ac:dyDescent="0.3">
      <c r="A27" s="66">
        <v>6</v>
      </c>
      <c r="B27" s="66" t="s">
        <v>112</v>
      </c>
      <c r="C27" s="66" t="s">
        <v>113</v>
      </c>
      <c r="D27" s="114" t="s">
        <v>10</v>
      </c>
      <c r="E27" s="114"/>
      <c r="F27" s="114"/>
      <c r="G27" s="66">
        <v>1</v>
      </c>
      <c r="H27" s="66" t="s">
        <v>105</v>
      </c>
    </row>
    <row r="28" spans="1:8" ht="55.2" x14ac:dyDescent="0.3">
      <c r="A28" s="66">
        <v>7</v>
      </c>
      <c r="B28" s="66" t="s">
        <v>114</v>
      </c>
      <c r="C28" s="66" t="s">
        <v>115</v>
      </c>
      <c r="D28" s="114" t="s">
        <v>10</v>
      </c>
      <c r="E28" s="114"/>
      <c r="F28" s="114"/>
      <c r="G28" s="66">
        <v>2</v>
      </c>
      <c r="H28" s="66" t="s">
        <v>102</v>
      </c>
    </row>
    <row r="29" spans="1:8" ht="55.2" x14ac:dyDescent="0.3">
      <c r="A29" s="66">
        <v>8</v>
      </c>
      <c r="B29" s="66" t="s">
        <v>37</v>
      </c>
      <c r="C29" s="66" t="s">
        <v>116</v>
      </c>
      <c r="D29" s="114" t="s">
        <v>10</v>
      </c>
      <c r="E29" s="114"/>
      <c r="F29" s="114"/>
      <c r="G29" s="66">
        <v>5</v>
      </c>
      <c r="H29" s="66" t="s">
        <v>117</v>
      </c>
    </row>
    <row r="30" spans="1:8" ht="96.6" x14ac:dyDescent="0.3">
      <c r="A30" s="66">
        <v>9</v>
      </c>
      <c r="B30" s="66" t="s">
        <v>118</v>
      </c>
      <c r="C30" s="66" t="s">
        <v>119</v>
      </c>
      <c r="D30" s="114" t="s">
        <v>10</v>
      </c>
      <c r="E30" s="114"/>
      <c r="F30" s="114"/>
      <c r="G30" s="66">
        <v>1</v>
      </c>
      <c r="H30" s="66" t="s">
        <v>117</v>
      </c>
    </row>
    <row r="31" spans="1:8" ht="55.2" x14ac:dyDescent="0.3">
      <c r="A31" s="66">
        <v>10</v>
      </c>
      <c r="B31" s="66" t="s">
        <v>120</v>
      </c>
      <c r="C31" s="66" t="s">
        <v>121</v>
      </c>
      <c r="D31" s="114" t="s">
        <v>10</v>
      </c>
      <c r="E31" s="114"/>
      <c r="F31" s="114"/>
      <c r="G31" s="66">
        <v>1</v>
      </c>
      <c r="H31" s="66" t="s">
        <v>105</v>
      </c>
    </row>
    <row r="32" spans="1:8" ht="69" x14ac:dyDescent="0.3">
      <c r="A32" s="66">
        <v>11</v>
      </c>
      <c r="B32" s="66" t="s">
        <v>122</v>
      </c>
      <c r="C32" s="66" t="s">
        <v>123</v>
      </c>
      <c r="D32" s="114" t="s">
        <v>10</v>
      </c>
      <c r="E32" s="114"/>
      <c r="F32" s="114"/>
      <c r="G32" s="66">
        <v>1</v>
      </c>
      <c r="H32" s="66" t="s">
        <v>105</v>
      </c>
    </row>
    <row r="33" spans="1:8" ht="331.2" x14ac:dyDescent="0.3">
      <c r="A33" s="66">
        <v>12</v>
      </c>
      <c r="B33" s="66" t="s">
        <v>124</v>
      </c>
      <c r="C33" s="66" t="s">
        <v>125</v>
      </c>
      <c r="D33" s="114" t="s">
        <v>10</v>
      </c>
      <c r="E33" s="114"/>
      <c r="F33" s="114"/>
      <c r="G33" s="66">
        <v>1</v>
      </c>
      <c r="H33" s="66" t="s">
        <v>102</v>
      </c>
    </row>
    <row r="34" spans="1:8" ht="69" x14ac:dyDescent="0.3">
      <c r="A34" s="66">
        <v>13</v>
      </c>
      <c r="B34" s="66" t="s">
        <v>126</v>
      </c>
      <c r="C34" s="66" t="s">
        <v>127</v>
      </c>
      <c r="D34" s="114" t="s">
        <v>5</v>
      </c>
      <c r="E34" s="114"/>
      <c r="F34" s="114"/>
      <c r="G34" s="66">
        <v>1</v>
      </c>
      <c r="H34" s="66" t="s">
        <v>102</v>
      </c>
    </row>
    <row r="35" spans="1:8" ht="55.2" x14ac:dyDescent="0.3">
      <c r="A35" s="66">
        <v>14</v>
      </c>
      <c r="B35" s="66" t="s">
        <v>128</v>
      </c>
      <c r="C35" s="66" t="s">
        <v>129</v>
      </c>
      <c r="D35" s="114" t="s">
        <v>6</v>
      </c>
      <c r="E35" s="114"/>
      <c r="F35" s="114"/>
      <c r="G35" s="66">
        <v>6</v>
      </c>
      <c r="H35" s="66" t="s">
        <v>117</v>
      </c>
    </row>
    <row r="36" spans="1:8" ht="27.6" x14ac:dyDescent="0.3">
      <c r="A36" s="66">
        <v>15</v>
      </c>
      <c r="B36" s="66" t="s">
        <v>75</v>
      </c>
      <c r="C36" s="66" t="s">
        <v>130</v>
      </c>
      <c r="D36" s="114" t="s">
        <v>6</v>
      </c>
      <c r="E36" s="114"/>
      <c r="F36" s="114"/>
      <c r="G36" s="66">
        <v>12</v>
      </c>
      <c r="H36" s="66" t="s">
        <v>102</v>
      </c>
    </row>
    <row r="37" spans="1:8" ht="69" x14ac:dyDescent="0.3">
      <c r="A37" s="66">
        <v>16</v>
      </c>
      <c r="B37" s="66" t="s">
        <v>131</v>
      </c>
      <c r="C37" s="66" t="s">
        <v>132</v>
      </c>
      <c r="D37" s="114" t="s">
        <v>6</v>
      </c>
      <c r="E37" s="114"/>
      <c r="F37" s="114"/>
      <c r="G37" s="66">
        <v>1</v>
      </c>
      <c r="H37" s="66" t="s">
        <v>102</v>
      </c>
    </row>
    <row r="38" spans="1:8" x14ac:dyDescent="0.3">
      <c r="A38" s="115" t="s">
        <v>133</v>
      </c>
      <c r="B38" s="115"/>
      <c r="C38" s="115"/>
      <c r="D38" s="115"/>
      <c r="E38" s="115"/>
      <c r="F38" s="115"/>
      <c r="G38" s="115"/>
      <c r="H38" s="115"/>
    </row>
    <row r="39" spans="1:8" x14ac:dyDescent="0.3">
      <c r="A39" s="116" t="s">
        <v>134</v>
      </c>
      <c r="B39" s="116"/>
      <c r="C39" s="116"/>
      <c r="D39" s="116">
        <v>1</v>
      </c>
      <c r="E39" s="116"/>
      <c r="F39" s="116"/>
      <c r="G39" s="116"/>
      <c r="H39" s="116"/>
    </row>
    <row r="40" spans="1:8" ht="41.4" x14ac:dyDescent="0.3">
      <c r="A40" s="65" t="s">
        <v>0</v>
      </c>
      <c r="B40" s="65" t="s">
        <v>98</v>
      </c>
      <c r="C40" s="65" t="s">
        <v>9</v>
      </c>
      <c r="D40" s="65" t="s">
        <v>2</v>
      </c>
      <c r="E40" s="65" t="s">
        <v>56</v>
      </c>
      <c r="F40" s="65" t="s">
        <v>57</v>
      </c>
      <c r="G40" s="65" t="s">
        <v>55</v>
      </c>
      <c r="H40" s="65" t="s">
        <v>99</v>
      </c>
    </row>
    <row r="41" spans="1:8" ht="69" x14ac:dyDescent="0.3">
      <c r="A41" s="66">
        <v>1</v>
      </c>
      <c r="B41" s="66" t="s">
        <v>135</v>
      </c>
      <c r="C41" s="66" t="s">
        <v>136</v>
      </c>
      <c r="D41" s="66" t="s">
        <v>10</v>
      </c>
      <c r="E41" s="66">
        <v>1</v>
      </c>
      <c r="F41" s="66" t="s">
        <v>137</v>
      </c>
      <c r="G41" s="66">
        <v>1</v>
      </c>
      <c r="H41" s="66" t="s">
        <v>105</v>
      </c>
    </row>
    <row r="42" spans="1:8" x14ac:dyDescent="0.3">
      <c r="A42" s="115" t="s">
        <v>133</v>
      </c>
      <c r="B42" s="115"/>
      <c r="C42" s="115"/>
      <c r="D42" s="115"/>
      <c r="E42" s="115"/>
      <c r="F42" s="115"/>
      <c r="G42" s="115"/>
      <c r="H42" s="115"/>
    </row>
    <row r="43" spans="1:8" x14ac:dyDescent="0.3">
      <c r="A43" s="116" t="s">
        <v>134</v>
      </c>
      <c r="B43" s="116"/>
      <c r="C43" s="116"/>
      <c r="D43" s="116">
        <v>1</v>
      </c>
      <c r="E43" s="116"/>
      <c r="F43" s="116"/>
      <c r="G43" s="116"/>
      <c r="H43" s="116"/>
    </row>
    <row r="44" spans="1:8" ht="41.4" x14ac:dyDescent="0.3">
      <c r="A44" s="65" t="s">
        <v>0</v>
      </c>
      <c r="B44" s="65" t="s">
        <v>98</v>
      </c>
      <c r="C44" s="65" t="s">
        <v>9</v>
      </c>
      <c r="D44" s="65" t="s">
        <v>2</v>
      </c>
      <c r="E44" s="65" t="s">
        <v>56</v>
      </c>
      <c r="F44" s="65" t="s">
        <v>57</v>
      </c>
      <c r="G44" s="65" t="s">
        <v>55</v>
      </c>
      <c r="H44" s="65" t="s">
        <v>99</v>
      </c>
    </row>
    <row r="45" spans="1:8" ht="82.8" x14ac:dyDescent="0.3">
      <c r="A45" s="66">
        <v>1</v>
      </c>
      <c r="B45" s="66" t="s">
        <v>138</v>
      </c>
      <c r="C45" s="66" t="s">
        <v>139</v>
      </c>
      <c r="D45" s="66" t="s">
        <v>10</v>
      </c>
      <c r="E45" s="66">
        <v>1</v>
      </c>
      <c r="F45" s="66" t="s">
        <v>137</v>
      </c>
      <c r="G45" s="66">
        <v>1</v>
      </c>
      <c r="H45" s="66" t="s">
        <v>102</v>
      </c>
    </row>
    <row r="46" spans="1:8" x14ac:dyDescent="0.3">
      <c r="A46" s="115" t="s">
        <v>133</v>
      </c>
      <c r="B46" s="115"/>
      <c r="C46" s="115"/>
      <c r="D46" s="115"/>
      <c r="E46" s="115"/>
      <c r="F46" s="115"/>
      <c r="G46" s="115"/>
      <c r="H46" s="115"/>
    </row>
    <row r="47" spans="1:8" x14ac:dyDescent="0.3">
      <c r="A47" s="116" t="s">
        <v>134</v>
      </c>
      <c r="B47" s="116"/>
      <c r="C47" s="116"/>
      <c r="D47" s="116">
        <v>1</v>
      </c>
      <c r="E47" s="116"/>
      <c r="F47" s="116"/>
      <c r="G47" s="116"/>
      <c r="H47" s="116"/>
    </row>
    <row r="48" spans="1:8" ht="41.4" x14ac:dyDescent="0.3">
      <c r="A48" s="65" t="s">
        <v>0</v>
      </c>
      <c r="B48" s="65" t="s">
        <v>98</v>
      </c>
      <c r="C48" s="65" t="s">
        <v>9</v>
      </c>
      <c r="D48" s="65" t="s">
        <v>2</v>
      </c>
      <c r="E48" s="65" t="s">
        <v>56</v>
      </c>
      <c r="F48" s="65" t="s">
        <v>57</v>
      </c>
      <c r="G48" s="65" t="s">
        <v>55</v>
      </c>
      <c r="H48" s="65" t="s">
        <v>99</v>
      </c>
    </row>
    <row r="49" spans="1:8" ht="69" x14ac:dyDescent="0.3">
      <c r="A49" s="66">
        <v>1</v>
      </c>
      <c r="B49" s="66" t="s">
        <v>140</v>
      </c>
      <c r="C49" s="66" t="s">
        <v>141</v>
      </c>
      <c r="D49" s="66" t="s">
        <v>10</v>
      </c>
      <c r="E49" s="66">
        <v>1</v>
      </c>
      <c r="F49" s="66" t="s">
        <v>137</v>
      </c>
      <c r="G49" s="66">
        <v>1</v>
      </c>
      <c r="H49" s="66" t="s">
        <v>105</v>
      </c>
    </row>
    <row r="50" spans="1:8" x14ac:dyDescent="0.3">
      <c r="A50" s="115" t="s">
        <v>133</v>
      </c>
      <c r="B50" s="115"/>
      <c r="C50" s="115"/>
      <c r="D50" s="115"/>
      <c r="E50" s="115"/>
      <c r="F50" s="115"/>
      <c r="G50" s="115"/>
      <c r="H50" s="115"/>
    </row>
    <row r="51" spans="1:8" x14ac:dyDescent="0.3">
      <c r="A51" s="116" t="s">
        <v>134</v>
      </c>
      <c r="B51" s="116"/>
      <c r="C51" s="116"/>
      <c r="D51" s="116">
        <v>1</v>
      </c>
      <c r="E51" s="116"/>
      <c r="F51" s="116"/>
      <c r="G51" s="116"/>
      <c r="H51" s="116"/>
    </row>
    <row r="52" spans="1:8" ht="41.4" x14ac:dyDescent="0.3">
      <c r="A52" s="65" t="s">
        <v>0</v>
      </c>
      <c r="B52" s="65" t="s">
        <v>98</v>
      </c>
      <c r="C52" s="65" t="s">
        <v>9</v>
      </c>
      <c r="D52" s="65" t="s">
        <v>2</v>
      </c>
      <c r="E52" s="65" t="s">
        <v>56</v>
      </c>
      <c r="F52" s="65" t="s">
        <v>57</v>
      </c>
      <c r="G52" s="65" t="s">
        <v>55</v>
      </c>
      <c r="H52" s="65" t="s">
        <v>99</v>
      </c>
    </row>
    <row r="53" spans="1:8" ht="55.2" x14ac:dyDescent="0.3">
      <c r="A53" s="66">
        <v>1</v>
      </c>
      <c r="B53" s="66" t="s">
        <v>142</v>
      </c>
      <c r="C53" s="66" t="s">
        <v>143</v>
      </c>
      <c r="D53" s="66" t="s">
        <v>10</v>
      </c>
      <c r="E53" s="66">
        <v>1</v>
      </c>
      <c r="F53" s="66" t="s">
        <v>137</v>
      </c>
      <c r="G53" s="66">
        <v>1</v>
      </c>
      <c r="H53" s="66" t="s">
        <v>105</v>
      </c>
    </row>
    <row r="54" spans="1:8" x14ac:dyDescent="0.3">
      <c r="A54" s="115" t="s">
        <v>133</v>
      </c>
      <c r="B54" s="115"/>
      <c r="C54" s="115"/>
      <c r="D54" s="115"/>
      <c r="E54" s="115"/>
      <c r="F54" s="115"/>
      <c r="G54" s="115"/>
      <c r="H54" s="115"/>
    </row>
    <row r="55" spans="1:8" x14ac:dyDescent="0.3">
      <c r="A55" s="116" t="s">
        <v>134</v>
      </c>
      <c r="B55" s="116"/>
      <c r="C55" s="116"/>
      <c r="D55" s="116">
        <v>1</v>
      </c>
      <c r="E55" s="116"/>
      <c r="F55" s="116"/>
      <c r="G55" s="116"/>
      <c r="H55" s="116"/>
    </row>
    <row r="56" spans="1:8" ht="41.4" x14ac:dyDescent="0.3">
      <c r="A56" s="65" t="s">
        <v>0</v>
      </c>
      <c r="B56" s="65" t="s">
        <v>98</v>
      </c>
      <c r="C56" s="65" t="s">
        <v>9</v>
      </c>
      <c r="D56" s="65" t="s">
        <v>2</v>
      </c>
      <c r="E56" s="65" t="s">
        <v>56</v>
      </c>
      <c r="F56" s="65" t="s">
        <v>57</v>
      </c>
      <c r="G56" s="65" t="s">
        <v>55</v>
      </c>
      <c r="H56" s="65" t="s">
        <v>99</v>
      </c>
    </row>
    <row r="57" spans="1:8" ht="69" x14ac:dyDescent="0.3">
      <c r="A57" s="66">
        <v>1</v>
      </c>
      <c r="B57" s="66" t="s">
        <v>144</v>
      </c>
      <c r="C57" s="66" t="s">
        <v>145</v>
      </c>
      <c r="D57" s="66" t="s">
        <v>10</v>
      </c>
      <c r="E57" s="66">
        <v>1</v>
      </c>
      <c r="F57" s="66" t="s">
        <v>137</v>
      </c>
      <c r="G57" s="66">
        <v>1</v>
      </c>
      <c r="H57" s="66" t="s">
        <v>105</v>
      </c>
    </row>
    <row r="58" spans="1:8" x14ac:dyDescent="0.3">
      <c r="A58" s="115" t="s">
        <v>133</v>
      </c>
      <c r="B58" s="115"/>
      <c r="C58" s="115"/>
      <c r="D58" s="115"/>
      <c r="E58" s="115"/>
      <c r="F58" s="115"/>
      <c r="G58" s="115"/>
      <c r="H58" s="115"/>
    </row>
    <row r="59" spans="1:8" x14ac:dyDescent="0.3">
      <c r="A59" s="116" t="s">
        <v>134</v>
      </c>
      <c r="B59" s="116"/>
      <c r="C59" s="116"/>
      <c r="D59" s="116">
        <v>1</v>
      </c>
      <c r="E59" s="116"/>
      <c r="F59" s="116"/>
      <c r="G59" s="116"/>
      <c r="H59" s="116"/>
    </row>
    <row r="60" spans="1:8" ht="41.4" x14ac:dyDescent="0.3">
      <c r="A60" s="65" t="s">
        <v>0</v>
      </c>
      <c r="B60" s="65" t="s">
        <v>98</v>
      </c>
      <c r="C60" s="65" t="s">
        <v>9</v>
      </c>
      <c r="D60" s="65" t="s">
        <v>2</v>
      </c>
      <c r="E60" s="65" t="s">
        <v>56</v>
      </c>
      <c r="F60" s="65" t="s">
        <v>57</v>
      </c>
      <c r="G60" s="65" t="s">
        <v>55</v>
      </c>
      <c r="H60" s="65" t="s">
        <v>99</v>
      </c>
    </row>
    <row r="61" spans="1:8" ht="82.8" x14ac:dyDescent="0.3">
      <c r="A61" s="66">
        <v>1</v>
      </c>
      <c r="B61" s="66" t="s">
        <v>146</v>
      </c>
      <c r="C61" s="66" t="s">
        <v>147</v>
      </c>
      <c r="D61" s="66" t="s">
        <v>10</v>
      </c>
      <c r="E61" s="66">
        <v>1</v>
      </c>
      <c r="F61" s="66" t="s">
        <v>137</v>
      </c>
      <c r="G61" s="66">
        <v>1</v>
      </c>
      <c r="H61" s="66" t="s">
        <v>105</v>
      </c>
    </row>
    <row r="62" spans="1:8" x14ac:dyDescent="0.3">
      <c r="A62" s="115" t="s">
        <v>14</v>
      </c>
      <c r="B62" s="115"/>
      <c r="C62" s="115"/>
      <c r="D62" s="115"/>
      <c r="E62" s="115"/>
      <c r="F62" s="115"/>
      <c r="G62" s="115"/>
      <c r="H62" s="115"/>
    </row>
    <row r="63" spans="1:8" ht="41.4" x14ac:dyDescent="0.3">
      <c r="A63" s="65" t="s">
        <v>0</v>
      </c>
      <c r="B63" s="65" t="s">
        <v>98</v>
      </c>
      <c r="C63" s="65" t="s">
        <v>9</v>
      </c>
      <c r="D63" s="113" t="s">
        <v>2</v>
      </c>
      <c r="E63" s="113"/>
      <c r="F63" s="113"/>
      <c r="G63" s="65" t="s">
        <v>55</v>
      </c>
      <c r="H63" s="65" t="s">
        <v>99</v>
      </c>
    </row>
    <row r="64" spans="1:8" ht="96.6" x14ac:dyDescent="0.3">
      <c r="A64" s="66">
        <v>1</v>
      </c>
      <c r="B64" s="66" t="s">
        <v>148</v>
      </c>
      <c r="C64" s="66" t="s">
        <v>149</v>
      </c>
      <c r="D64" s="114" t="s">
        <v>5</v>
      </c>
      <c r="E64" s="114"/>
      <c r="F64" s="114"/>
      <c r="G64" s="66">
        <v>1</v>
      </c>
      <c r="H64" s="66" t="s">
        <v>102</v>
      </c>
    </row>
    <row r="65" spans="1:8" ht="55.2" x14ac:dyDescent="0.3">
      <c r="A65" s="66">
        <v>2</v>
      </c>
      <c r="B65" s="66" t="s">
        <v>150</v>
      </c>
      <c r="C65" s="66" t="s">
        <v>151</v>
      </c>
      <c r="D65" s="114" t="s">
        <v>6</v>
      </c>
      <c r="E65" s="114"/>
      <c r="F65" s="114"/>
      <c r="G65" s="66">
        <v>1</v>
      </c>
      <c r="H65" s="66" t="s">
        <v>102</v>
      </c>
    </row>
    <row r="66" spans="1:8" ht="27.6" x14ac:dyDescent="0.3">
      <c r="A66" s="66">
        <v>3</v>
      </c>
      <c r="B66" s="66" t="s">
        <v>152</v>
      </c>
      <c r="C66" s="66" t="s">
        <v>153</v>
      </c>
      <c r="D66" s="114" t="s">
        <v>6</v>
      </c>
      <c r="E66" s="114"/>
      <c r="F66" s="114"/>
      <c r="G66" s="66">
        <v>1</v>
      </c>
      <c r="H66" s="66" t="s">
        <v>102</v>
      </c>
    </row>
    <row r="67" spans="1:8" ht="55.2" x14ac:dyDescent="0.3">
      <c r="A67" s="66">
        <v>4</v>
      </c>
      <c r="B67" s="66" t="s">
        <v>154</v>
      </c>
      <c r="C67" s="66" t="s">
        <v>155</v>
      </c>
      <c r="D67" s="114" t="s">
        <v>17</v>
      </c>
      <c r="E67" s="114"/>
      <c r="F67" s="114"/>
      <c r="G67" s="66">
        <v>1</v>
      </c>
      <c r="H67" s="66" t="s">
        <v>102</v>
      </c>
    </row>
    <row r="68" spans="1:8" ht="27.6" x14ac:dyDescent="0.3">
      <c r="A68" s="66">
        <v>5</v>
      </c>
      <c r="B68" s="66" t="s">
        <v>156</v>
      </c>
      <c r="C68" s="66" t="s">
        <v>157</v>
      </c>
      <c r="D68" s="114" t="s">
        <v>17</v>
      </c>
      <c r="E68" s="114"/>
      <c r="F68" s="114"/>
      <c r="G68" s="66">
        <v>1</v>
      </c>
      <c r="H68" s="66" t="s">
        <v>102</v>
      </c>
    </row>
    <row r="69" spans="1:8" ht="110.4" x14ac:dyDescent="0.3">
      <c r="A69" s="66">
        <v>6</v>
      </c>
      <c r="B69" s="66" t="s">
        <v>158</v>
      </c>
      <c r="C69" s="66" t="s">
        <v>159</v>
      </c>
      <c r="D69" s="114" t="s">
        <v>5</v>
      </c>
      <c r="E69" s="114"/>
      <c r="F69" s="114"/>
      <c r="G69" s="66">
        <v>1</v>
      </c>
      <c r="H69" s="66" t="s">
        <v>117</v>
      </c>
    </row>
    <row r="70" spans="1:8" x14ac:dyDescent="0.3">
      <c r="A70" s="115" t="s">
        <v>13</v>
      </c>
      <c r="B70" s="115"/>
      <c r="C70" s="115"/>
      <c r="D70" s="115"/>
      <c r="E70" s="115"/>
      <c r="F70" s="115"/>
      <c r="G70" s="115"/>
      <c r="H70" s="115"/>
    </row>
    <row r="71" spans="1:8" ht="41.4" x14ac:dyDescent="0.3">
      <c r="A71" s="65" t="s">
        <v>0</v>
      </c>
      <c r="B71" s="65" t="s">
        <v>98</v>
      </c>
      <c r="C71" s="65" t="s">
        <v>9</v>
      </c>
      <c r="D71" s="113" t="s">
        <v>2</v>
      </c>
      <c r="E71" s="113"/>
      <c r="F71" s="113"/>
      <c r="G71" s="65" t="s">
        <v>55</v>
      </c>
      <c r="H71" s="65" t="s">
        <v>99</v>
      </c>
    </row>
    <row r="72" spans="1:8" ht="27.6" x14ac:dyDescent="0.3">
      <c r="A72" s="66">
        <v>1</v>
      </c>
      <c r="B72" s="66" t="s">
        <v>19</v>
      </c>
      <c r="C72" s="66" t="s">
        <v>160</v>
      </c>
      <c r="D72" s="114" t="s">
        <v>8</v>
      </c>
      <c r="E72" s="114"/>
      <c r="F72" s="114"/>
      <c r="G72" s="66">
        <v>1</v>
      </c>
      <c r="H72" s="66" t="s">
        <v>105</v>
      </c>
    </row>
    <row r="73" spans="1:8" x14ac:dyDescent="0.3">
      <c r="A73" s="66">
        <v>2</v>
      </c>
      <c r="B73" s="66" t="s">
        <v>20</v>
      </c>
      <c r="C73" s="66" t="s">
        <v>161</v>
      </c>
      <c r="D73" s="114" t="s">
        <v>8</v>
      </c>
      <c r="E73" s="114"/>
      <c r="F73" s="114"/>
      <c r="G73" s="66">
        <v>2</v>
      </c>
      <c r="H73" s="66" t="s">
        <v>105</v>
      </c>
    </row>
    <row r="74" spans="1:8" ht="27.6" x14ac:dyDescent="0.3">
      <c r="A74" s="66">
        <v>3</v>
      </c>
      <c r="B74" s="66" t="s">
        <v>21</v>
      </c>
      <c r="C74" s="66" t="s">
        <v>162</v>
      </c>
      <c r="D74" s="114" t="s">
        <v>8</v>
      </c>
      <c r="E74" s="114"/>
      <c r="F74" s="114"/>
      <c r="G74" s="66">
        <v>1</v>
      </c>
      <c r="H74" s="66" t="s">
        <v>105</v>
      </c>
    </row>
    <row r="75" spans="1:8" ht="55.2" x14ac:dyDescent="0.3">
      <c r="A75" s="66">
        <v>4</v>
      </c>
      <c r="B75" s="66" t="s">
        <v>22</v>
      </c>
      <c r="C75" s="66" t="s">
        <v>163</v>
      </c>
      <c r="D75" s="114" t="s">
        <v>8</v>
      </c>
      <c r="E75" s="114"/>
      <c r="F75" s="114"/>
      <c r="G75" s="66">
        <v>1</v>
      </c>
      <c r="H75" s="66" t="s">
        <v>105</v>
      </c>
    </row>
  </sheetData>
  <mergeCells count="72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5:F35"/>
    <mergeCell ref="D36:F36"/>
    <mergeCell ref="D37:F37"/>
    <mergeCell ref="A38:H38"/>
    <mergeCell ref="A39:C39"/>
    <mergeCell ref="D39:H39"/>
    <mergeCell ref="A42:H42"/>
    <mergeCell ref="A43:C43"/>
    <mergeCell ref="D43:H43"/>
    <mergeCell ref="A46:H46"/>
    <mergeCell ref="A47:C47"/>
    <mergeCell ref="D47:H47"/>
    <mergeCell ref="A50:H50"/>
    <mergeCell ref="A51:C51"/>
    <mergeCell ref="D51:H51"/>
    <mergeCell ref="A54:H54"/>
    <mergeCell ref="A55:C55"/>
    <mergeCell ref="D55:H55"/>
    <mergeCell ref="A70:H70"/>
    <mergeCell ref="A58:H58"/>
    <mergeCell ref="A59:C59"/>
    <mergeCell ref="D59:H59"/>
    <mergeCell ref="A62:H62"/>
    <mergeCell ref="D63:F63"/>
    <mergeCell ref="D64:F64"/>
    <mergeCell ref="D65:F65"/>
    <mergeCell ref="D66:F66"/>
    <mergeCell ref="D67:F67"/>
    <mergeCell ref="D68:F68"/>
    <mergeCell ref="D69:F69"/>
    <mergeCell ref="D71:F71"/>
    <mergeCell ref="D72:F72"/>
    <mergeCell ref="D73:F73"/>
    <mergeCell ref="D74:F74"/>
    <mergeCell ref="D75:F7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0" sqref="B10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71</v>
      </c>
    </row>
    <row r="7" spans="1:1" ht="15.6" x14ac:dyDescent="0.3">
      <c r="A7" s="9" t="s">
        <v>76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2026-03-25T11:23:55Z</dcterms:modified>
</cp:coreProperties>
</file>