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3DBCB6E-1D53-4175-97E7-EA127A1AA3BB}" xr6:coauthVersionLast="47" xr6:coauthVersionMax="47" xr10:uidLastSave="{00000000-0000-0000-0000-000000000000}"/>
  <bookViews>
    <workbookView xWindow="1536" yWindow="600" windowWidth="26256" windowHeight="16680" xr2:uid="{CCC346D5-B340-41ED-9825-F6A5A0011F34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зона'!$A$1:$H$21</definedName>
    <definedName name="_xlnm._FilterDatabase" localSheetId="5" hidden="1">'Охрана труда'!$A$1:$H$22</definedName>
    <definedName name="_xlnm._FilterDatabase" localSheetId="4" hidden="1">'Рабочее место преподавателя'!$A$1:$H$16</definedName>
    <definedName name="_xlnm._FilterDatabase" localSheetId="3" hidden="1">'Рабочее место учащегося'!$A$1:$H$38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G32" i="6"/>
  <c r="G44" i="6"/>
  <c r="G39" i="6"/>
  <c r="G41" i="6"/>
  <c r="G40" i="6"/>
  <c r="G42" i="6"/>
  <c r="G43" i="6"/>
  <c r="G15" i="10"/>
  <c r="G16" i="10"/>
  <c r="G17" i="10"/>
  <c r="G18" i="10"/>
  <c r="G19" i="10"/>
  <c r="G20" i="10"/>
  <c r="G21" i="10"/>
  <c r="G14" i="10"/>
  <c r="G35" i="11"/>
  <c r="G36" i="11"/>
  <c r="G37" i="11"/>
  <c r="G38" i="11"/>
  <c r="G34" i="11"/>
  <c r="G3" i="12"/>
  <c r="G6" i="12"/>
  <c r="G14" i="12"/>
  <c r="G7" i="12"/>
  <c r="G9" i="12"/>
  <c r="G16" i="12"/>
  <c r="G15" i="12"/>
  <c r="G13" i="12"/>
  <c r="G12" i="12"/>
  <c r="G11" i="12"/>
  <c r="G10" i="12"/>
  <c r="G8" i="12"/>
  <c r="G5" i="12"/>
  <c r="G4" i="12"/>
  <c r="G22" i="13"/>
  <c r="G21" i="13"/>
  <c r="G20" i="13"/>
  <c r="G17" i="13"/>
  <c r="G14" i="13"/>
  <c r="G11" i="13"/>
  <c r="G8" i="13"/>
  <c r="G7" i="13"/>
  <c r="G4" i="13"/>
  <c r="G19" i="13"/>
  <c r="G18" i="13"/>
  <c r="G16" i="13"/>
  <c r="G15" i="13"/>
  <c r="G13" i="13"/>
  <c r="G12" i="13"/>
  <c r="G10" i="13"/>
  <c r="G9" i="13"/>
  <c r="G6" i="13"/>
  <c r="G5" i="13"/>
  <c r="G3" i="13"/>
  <c r="C134" i="14"/>
  <c r="C3" i="6"/>
  <c r="G89" i="6" s="1"/>
  <c r="G71" i="6"/>
  <c r="G68" i="6"/>
  <c r="G67" i="6"/>
  <c r="G70" i="6"/>
  <c r="G69" i="6"/>
  <c r="G65" i="6"/>
  <c r="G66" i="6"/>
  <c r="G59" i="6"/>
  <c r="G60" i="6"/>
  <c r="G61" i="6"/>
  <c r="G58" i="6"/>
  <c r="G49" i="6"/>
  <c r="G50" i="6"/>
  <c r="G51" i="6"/>
  <c r="G52" i="6"/>
  <c r="G53" i="6"/>
  <c r="G54" i="6"/>
  <c r="G48" i="6"/>
  <c r="G38" i="6"/>
  <c r="G34" i="6"/>
  <c r="G35" i="6"/>
  <c r="G36" i="6"/>
  <c r="G31" i="6"/>
  <c r="G37" i="6"/>
  <c r="G21" i="6"/>
  <c r="G25" i="6"/>
  <c r="G26" i="6"/>
  <c r="G22" i="6"/>
  <c r="G24" i="6"/>
  <c r="G23" i="6"/>
  <c r="G27" i="6"/>
  <c r="G13" i="10"/>
  <c r="G11" i="10"/>
  <c r="G2" i="10"/>
  <c r="G7" i="10"/>
  <c r="G3" i="10"/>
  <c r="G10" i="10"/>
  <c r="G4" i="10"/>
  <c r="G12" i="10"/>
  <c r="G8" i="10"/>
  <c r="G9" i="10"/>
  <c r="G5" i="10"/>
  <c r="G2" i="11"/>
  <c r="G27" i="11"/>
  <c r="G29" i="11"/>
  <c r="G14" i="11"/>
  <c r="G20" i="11"/>
  <c r="G31" i="11"/>
  <c r="G4" i="11"/>
  <c r="G3" i="11"/>
  <c r="G17" i="11"/>
  <c r="G18" i="11"/>
  <c r="G16" i="11"/>
  <c r="G9" i="11"/>
  <c r="G32" i="11"/>
  <c r="G19" i="11"/>
  <c r="G8" i="11"/>
  <c r="G26" i="11"/>
  <c r="G28" i="11"/>
  <c r="G13" i="11"/>
  <c r="G23" i="11"/>
  <c r="G21" i="11"/>
  <c r="G30" i="11"/>
  <c r="G25" i="11"/>
  <c r="G33" i="11"/>
  <c r="G7" i="11"/>
  <c r="G12" i="11"/>
  <c r="G24" i="11"/>
  <c r="G15" i="11"/>
  <c r="G5" i="11"/>
  <c r="G22" i="11"/>
  <c r="G11" i="11"/>
  <c r="G10" i="11"/>
  <c r="G2" i="12"/>
  <c r="C86" i="14"/>
  <c r="C9" i="14"/>
  <c r="J1" i="8"/>
  <c r="G83" i="6" l="1"/>
  <c r="G88" i="6"/>
  <c r="G6" i="10"/>
  <c r="G6" i="11"/>
  <c r="G2" i="13"/>
  <c r="G87" i="6"/>
  <c r="G85" i="6" l="1"/>
</calcChain>
</file>

<file path=xl/sharedStrings.xml><?xml version="1.0" encoding="utf-8"?>
<sst xmlns="http://schemas.openxmlformats.org/spreadsheetml/2006/main" count="1445" uniqueCount="284">
  <si>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</si>
  <si>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</si>
  <si>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</si>
  <si>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</si>
  <si>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</si>
  <si>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</si>
  <si>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</si>
  <si>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</si>
  <si>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</si>
  <si>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</si>
  <si>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</si>
  <si>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</si>
  <si>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</si>
  <si>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</si>
  <si>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</si>
  <si>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</si>
  <si>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</si>
  <si>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</si>
  <si>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</si>
  <si>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</si>
  <si>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</si>
  <si>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</si>
  <si>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</si>
  <si>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</si>
  <si>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</si>
  <si>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</si>
  <si>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</si>
  <si>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</si>
  <si>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</si>
  <si>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</si>
  <si>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</si>
  <si>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</si>
  <si>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</si>
  <si>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</si>
  <si>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</si>
  <si>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</si>
  <si>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</si>
  <si>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</si>
  <si>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</si>
  <si>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</si>
  <si>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</si>
  <si>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</si>
  <si>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</si>
  <si>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</si>
  <si>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</si>
  <si>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</si>
  <si>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</si>
  <si>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</si>
  <si>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</si>
  <si>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</si>
  <si>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</si>
  <si>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</si>
  <si>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</si>
  <si>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</si>
  <si>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</si>
  <si>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</si>
  <si>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</si>
  <si>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</si>
  <si>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</si>
  <si>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</si>
  <si>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</si>
  <si>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</si>
  <si>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</si>
  <si>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</si>
  <si>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</si>
  <si>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</si>
  <si>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</si>
  <si>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</si>
  <si>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</si>
  <si>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</si>
  <si>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</si>
  <si>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</si>
  <si>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</si>
  <si>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</si>
  <si>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</si>
  <si>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</si>
  <si>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</si>
  <si>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Транспортная отрасль</t>
  </si>
  <si>
    <t>Тамбовская область</t>
  </si>
  <si>
    <t>Тамбовское областное ГАПОУ «Колледж техники и технологии наземного транспорта имени М.С. Солнцева»</t>
  </si>
  <si>
    <t>Окраска кузова автомобиля</t>
  </si>
  <si>
    <t>23.01.17 Мастер по ремонту и обслуживанию автомобилей
23.02.07 Техническое обслуживание и ремонт автотранспортных средств</t>
  </si>
  <si>
    <t>Подготовка и окраска кузова автомобиля</t>
  </si>
  <si>
    <t>Подготовка кузова автомобиля к окраске</t>
  </si>
  <si>
    <t>Машиностроение</t>
  </si>
  <si>
    <t>Нижегородская область</t>
  </si>
  <si>
    <t>ГБПОУ «Павловский автомеханический техникум им. И.И. Лепсе»</t>
  </si>
  <si>
    <t>Технология окраски и термической обработки</t>
  </si>
  <si>
    <t>23.01.08 Слесарь по ремонту строительных машин
23.02.07 Техническое обслуживание и ремонт автотранспортных средств</t>
  </si>
  <si>
    <t>Инфраструктурный лист для оснащения образовательно-производственного центра (кластера)</t>
  </si>
  <si>
    <t>в сфере Транспортная отрасль, Тамбовская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</si>
  <si>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</si>
  <si>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Тамбовское областное ГАПОУ «Колледж техники и технологии наземного транспорта имени М.С. Солнцева»</t>
  </si>
  <si>
    <t xml:space="preserve">Адрес базовой образовательной организации: </t>
  </si>
  <si>
    <t>Тамбов Советская Дом: 193</t>
  </si>
  <si>
    <t>Адрес размещения зоны по виду работ:</t>
  </si>
  <si>
    <t>Площадь зоны: 267 кв.м.</t>
  </si>
  <si>
    <t>Освещение: Естественное (оконные проемы), искусственное (светодиодные светильники)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</si>
  <si>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</si>
  <si>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</si>
  <si>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</si>
  <si>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Промышленная усиленная плитка</t>
  </si>
  <si>
    <t>Подведение/ отведение ГХВС: Требуется</t>
  </si>
  <si>
    <t>Подведение сжатого воздуха: Требуется</t>
  </si>
  <si>
    <t>Наименование</t>
  </si>
  <si>
    <t>Источник финансирования</t>
  </si>
  <si>
    <t>Стул складной</t>
  </si>
  <si>
    <t>Стул складной пластиковый на металлокаркасе. Габаритные размеры (ДхШхВ) не менее  500х470х800 мм.</t>
  </si>
  <si>
    <t>ФБ</t>
  </si>
  <si>
    <t>Стол складной пластиковый</t>
  </si>
  <si>
    <t>Стол пластиковый складной на металлокаркасе. Габариты (ДхШхВ) не менее  1200х600х700</t>
  </si>
  <si>
    <t>Тележка для стульев</t>
  </si>
  <si>
    <t>Металлическая тележка для хранения и перемещения складных стульев. Габариты (ДхШхВ) не менее  1100x450x1600 мм. Вместимость не менее 25 стульев</t>
  </si>
  <si>
    <t>тележка для столов</t>
  </si>
  <si>
    <t>Металлическая тележка для хранения и перемещения складных столов. Габариты (ДхШхВ) не менее  1900х800х1100 мм. Вместимость не менее 14 столов</t>
  </si>
  <si>
    <t>Шкафчик для одежды</t>
  </si>
  <si>
    <t>Металлический шкаф для хранения одежды
Габариты (ШхВхГ) не менее 300х1800х500 мм</t>
  </si>
  <si>
    <t>Стеллаж складской металлический</t>
  </si>
  <si>
    <t>Количество полок не менее 3
Габариты (ВхГхШ) не менее  1500х500х1500 мм</t>
  </si>
  <si>
    <t>Шкаф для хранения инструментов</t>
  </si>
  <si>
    <t>Металлический инструментальный шкаф
Габариты (ШхВхГ) не менее 900х1800х500 мм</t>
  </si>
  <si>
    <t>Пост подготовки</t>
  </si>
  <si>
    <t>Пост подготовки с верхним пленумом
Внутренние размеры 6000х3400х2700 мм
Внешние размеры (ДхШхВ) не менее 7300х3500х3100 мм
Втроенное освещение рабочей зоны
Приточная и вытяжная вентиляция с системой фильтрации
Комплект штор по периметру</t>
  </si>
  <si>
    <t>В наличии</t>
  </si>
  <si>
    <t>Рабочее место учащегося</t>
  </si>
  <si>
    <t xml:space="preserve">Количество рабочих мест: </t>
  </si>
  <si>
    <t>Камера окрасочная</t>
  </si>
  <si>
    <t>Окрасочно-сушильная камера
- верхнее наклонное по всей длине ОСК 
- нижнее боковое горизонтальное
1 х Теплогенераторная группа 
Приточная и вытяжная вентиляция
Электронный пульт управления всеми системами 
Металлическое основание с въездными трапами для установки на ровный пол
Полностью решетчатый пол
Внутренние размеры 7000х4000х2650 мм</t>
  </si>
  <si>
    <t>шт. (на 2 раб. места)</t>
  </si>
  <si>
    <t>Компрессор воздушный</t>
  </si>
  <si>
    <t>Винтовой, с ресивером объемом 250 л
Габариты (ДхШхВ)  не менее 1180х615х1645 мм</t>
  </si>
  <si>
    <t>Краскопульт</t>
  </si>
  <si>
    <t>Предназначен для нанесения 1К базовых эмалей на
сольвентной или водной основе
С цифровым манометром
Рабочее давление не менее 2 бар
Распыляющая головка: анодированный алюминий
Сопло: нержавеющая сталь AISI 303
Игла: нержавеющая сталь AISI 303
Диаметр сопла 1,3 мм
Объем бачка не менее 0,68 л
Ширина факела не менее 30-32 см</t>
  </si>
  <si>
    <t>шт. (на 1 раб. место)</t>
  </si>
  <si>
    <t>Ресивер для компрессора</t>
  </si>
  <si>
    <t>Рессивер объемом не менее 500 л
Габариты не менее (ДхШхВ) 700х700x2000 мм</t>
  </si>
  <si>
    <t>Камера для окраски тест-напылов</t>
  </si>
  <si>
    <t>Габаритные размеры (ДхШхВ) не менее 600х700х1685 мм
Вытяжной вентилятор
Производительность не менее 900 м³/ч.
Система освещения</t>
  </si>
  <si>
    <t>Мини-краскопульт</t>
  </si>
  <si>
    <t>Рабочее давление: не менее 2 бар
Игла-сопло-пружины: нержавеющая сталь AISI 303
Диаметр сопла  не менее 0.5 - 1.4
Ширина факела:  не менее 150 - 180 мм
Объем бачка не менее  75 мл</t>
  </si>
  <si>
    <t>Спектрофотометр</t>
  </si>
  <si>
    <t>многоугловой спектрофотометр 
Не менее 5 стандартных углов измерения 
Совместимость измерений с MA68II и MA94.
Светодиодный индикатор для позиционирования на образцах
Док-станция для удобного подключения к персональному компьютеру и автоматической зарядки устройства</t>
  </si>
  <si>
    <t>Лампа колориста</t>
  </si>
  <si>
    <t>Светодиодная 
Световой поток не менее 200 лм. 
Имеет возможность подвеса на крючок или крепления к металлическим поверхностям на магнит.</t>
  </si>
  <si>
    <t>Комплект методический подбора цвета</t>
  </si>
  <si>
    <t>Комплект методический подбора цвета; плакаты, веера,
буклеты с образцами цветов,
Карта разбелов</t>
  </si>
  <si>
    <t>ВБ</t>
  </si>
  <si>
    <t>Электронные весы</t>
  </si>
  <si>
    <t>Корпус весов устойчив к действию растворителей;
Программа расчета формул 
Автоматическая инициализация весов;
Характеристики:
Дискретность отсчета не более 0,1 г
Диапазон взвешивания:  не менее 1000 - 7500г.
Калибровочные гири в комплекте</t>
  </si>
  <si>
    <t>Стол общепромышленный</t>
  </si>
  <si>
    <t>Стол общепромышленный с оцинкованным покрытием столешницы, перфорированным экраном, блоком электрических розеток и освещением.
Габариты (ДхШхВ (по столешнице)) не менее 1200х700х800 мм</t>
  </si>
  <si>
    <t>Сушка</t>
  </si>
  <si>
    <t>Трехкассетная мобильная инфракрасная сушка на пантографической
стойке с газовым амортизатором, основание на колесах,
защита от перегрузок; автоматическое переключение
режимов работы (предварительный и постоянный
нагрев); настройка времени и мощности ИК излучения, датчик расстояния. 
Количество ламп не менее 3
Мощность лампы не менее 1000 Вт
Габариты не менее 1100 x 800 x 2500 мм</t>
  </si>
  <si>
    <t>шт. (на 3 раб. места)</t>
  </si>
  <si>
    <t>Рабочий пост полировщика</t>
  </si>
  <si>
    <t>Тележка для детейлинга
Количество полок не менее 3 шт
Длина полки не менее 60 см
Ширина полки не менее 40 см
Габариты (ДхШхВ) не менее 620х420х690 мм</t>
  </si>
  <si>
    <t>Ротор-орбитальная полировальная машина</t>
  </si>
  <si>
    <t>Ротор-орбитальная полировальная машина
Орбитальный ход не более 20 мм
Диаметр подошвы не более 125 мм
Cкорость свободного вращения не менее 2000 об/мин</t>
  </si>
  <si>
    <t>Лампы для полировки</t>
  </si>
  <si>
    <t>На штативе
Светодиодный источник света
Световой поток  не менее 2500
Освещенность не менее 400 Лк
Цветовая температура не менее 6000К</t>
  </si>
  <si>
    <t>Стол х-образный</t>
  </si>
  <si>
    <t>Грузоподъемность не менее 120 кг
Размер в развернутом виде 9ДхШхВ) не менее 1200 х 250 х 1100 мм
Материал изготовления: оцинкованная сталь</t>
  </si>
  <si>
    <t>Стол поворотный</t>
  </si>
  <si>
    <t>Не менее 6 универсальных крепежных штанг с крюками и поддерживающими адаптерами;
Изменяемый угол наклона 
Размер в развернутом виде (ДхШхВ) не менее 2200 х 900 х 800 мм</t>
  </si>
  <si>
    <t>Комплект полировальный</t>
  </si>
  <si>
    <t>Жесткий гладкий полировальный диск 1 шт.
Гладкий полировальный диск средней жесткости 1 шт.
Мягкий гладкий полировальный диск 1 шт.
Рифленый финишный полировальный диск 1 шт.
Пирамидальный мягкий полировальный  1 шт.
Рифленый полировальный диск средней 
жесткости 1 шт.
Высокоабразивная полировальная паста  1 кг
Финишная полировальная паста 1 кг</t>
  </si>
  <si>
    <t>Подъемник двухстоечный</t>
  </si>
  <si>
    <t>двухстоечный 
Грузоподъемность не менее 3.0 т
габариты (ДхШхВ)  не менее 900х3300х2690 мм</t>
  </si>
  <si>
    <t>Тележка инструментальная</t>
  </si>
  <si>
    <t>Передвижная металлическая с выдвижными ящиками, боковыми перфорированными панелями для установки аксессуаров
Не менее 5 ящиков. Габариты не менее (ШхГхВ) 750х500х900 мм
Урна для мусора и диспенсер для протирочного материала в рулоне на боковой стенке</t>
  </si>
  <si>
    <t>Комплект универсального слесарного инструмента</t>
  </si>
  <si>
    <t>В ложементах для размещения в инструментальной тележке
Включает:
Ключи гаечные комбинированные 
Ключи гаечные накидные S-образные 
Ключи гаечные рожковые 
Головки торцевые короткие с посадочным размером 1/4"
Головки торцевые короткие с посадочным размером 1/2"
Головки торцевые длинные с посадочным размером 1/4"
Головки торцевые длинные с посадочным размером 1/2"
Головки усиленные короткие
Головки усиленные длинные
Комплект отверток типов PH, PZ, SL, TORX
Комплект шестигранников L-образных длинных с шаровым наконечником</t>
  </si>
  <si>
    <t>Набор инструментов в кейсе</t>
  </si>
  <si>
    <t>В кейсе
Включает:
Ключи гаечные комбинированные
Головки торцевые короткие с посадочным размером 1/4"
Головки торцевые короткие с посадочным размером 1/2"
Головки торцевые длинные с посадочным размером 1/4"
Головки торцевые длинные с посадочным размером 1/2"
Комплект бит PH, PZ, SL, TORX
Комплект шестигранников L-образных длинных с шаровым наконечником
Молоток слесарный
Набор выколоток</t>
  </si>
  <si>
    <t>Набор силовых монтажек</t>
  </si>
  <si>
    <t>Не менее 4 шт: 
Прямая
Изогнутая на 30°
Изогнутая на 70°
Изогнутая на 90°
Длина монтажек не менее 600 мм</t>
  </si>
  <si>
    <t>Набор пневматического инструмента</t>
  </si>
  <si>
    <t>Ударный гайковерт 1/2" не менее 1200 Нм 1 шт.
Трещотка не менее 100 Нм 1шт.
16 ударных стандартные 6-гранных торцевых головок размерами 10, 11, 12, 13, 14, 15, 16, 17, 18, 19, 21, 22, 24, 27, 30, 32 мм
13 ударных глубоких 6-гранных торцевых головок размерами 10, 11, 12, 13, 14, 15, 16, 17, 18, 19, 21, 22, 24 мм
3 глубокие тонкостенные с пластиковой защитой 6-гранные торцевые головки 17, 19, 21 мм
2 удлинителя 75, 125 мм
Кардан 65 мм 1 шт
Ключ динамометрический 42-210 Нм 1 шт.</t>
  </si>
  <si>
    <t>Верстак однотумбовый</t>
  </si>
  <si>
    <t>Верстак слесарный Габариты не менее 1200x600x750</t>
  </si>
  <si>
    <t>Стол офисный</t>
  </si>
  <si>
    <t>Стол офисный для преподавателя. Габариты не менее (ШхГхВ) 1400х700х750 мм</t>
  </si>
  <si>
    <t>Кресло офисное</t>
  </si>
  <si>
    <t>Кресло офисное вращающееся
Регулировка высоты (газ-лифт)
С подлокотниками</t>
  </si>
  <si>
    <t>Персональный компьютер</t>
  </si>
  <si>
    <t>Экран не менее 21 дюйма, 4-х ядерный процессор, ОЗУ не менее 16ГБ, SSD не менее 512ГБ</t>
  </si>
  <si>
    <t>Интерактивная панель</t>
  </si>
  <si>
    <t>не менее 65 дюймов на металлической напольной стойке.</t>
  </si>
  <si>
    <t>МФУ лазерное, черно-белое, А4</t>
  </si>
  <si>
    <t>Тумба офисная</t>
  </si>
  <si>
    <t>Офисная подкатная или приставная тумба. Не менее 3 выкатных ящиков. Габариты (ШхГхВ) не менее 400х450х750 мм</t>
  </si>
  <si>
    <t>Программное обеспечение для колористики</t>
  </si>
  <si>
    <t>Программное обеспечение для подбора рецептуры смешивания краски для использования в комплекте со спектрофотометром
Лицензия на 1 рабочее место, бессрочная</t>
  </si>
  <si>
    <t>Оснащение согласно приказу Министерства здравоохранения Российской Федерации от 24 мая 2024 г. N 262н "Об утверждении требований к комплектации аптечки для оказания работниками первой помощи пострадавшим с применением медицинских изделий".</t>
  </si>
  <si>
    <t>Защитные очки</t>
  </si>
  <si>
    <t>Прозрачные, открытые, защита от мелких частиц</t>
  </si>
  <si>
    <t>Порошковый ОП-8, объем 8л</t>
  </si>
  <si>
    <t>Нитриловые</t>
  </si>
  <si>
    <t>Респиратор</t>
  </si>
  <si>
    <t>Защита от органических и неорганических паров, аммиака и его производных, кислых газов</t>
  </si>
  <si>
    <t>Огнетушитель углекислотный</t>
  </si>
  <si>
    <t>Углекислотный ОУ-10, объем 10 л</t>
  </si>
  <si>
    <t>Площадь зоны: 94 кв.м.</t>
  </si>
  <si>
    <t>Интернет: Подключение к Проводной интернету</t>
  </si>
  <si>
    <t>Стул складной пластиковый на металлокаркасе. Габаритные размеры (ДхШхВ) не менее 500х470х800 мм.</t>
  </si>
  <si>
    <t>Металлический инструментальный шкаф
Габариты (ШхВхГ) не менее  900х1800х500 мм</t>
  </si>
  <si>
    <t>Металлический шкаф для хранения одежды
Габариты (ШхВхГ) не менее  300х1800х500 мм</t>
  </si>
  <si>
    <t>Грунтовочный краскопульт</t>
  </si>
  <si>
    <t>Рабочее давление не менее 2 бар
Воздушная распыляющая головка: анодированный
алюминий
Сопло: нержавеющая сталь AISI 303
Игла - пружина: нержавеющая сталь AISI 303</t>
  </si>
  <si>
    <t>Трехкассетная мобильная ИК сушка на пантографической
стойке с газовым амортизатором, основание на колесах,
защита от перегрузок; автоматическое переключение
режимов работы (предварительный и постоянный
нагрев); настройка времени и мощности ИК излучения, датчик расстояния.
Количество ламп не менее 3
Мощность лампы не менее 1000 Вт
Габариты не менее 1100 x 800 x 2500 мм</t>
  </si>
  <si>
    <t>Промышленный пылесос</t>
  </si>
  <si>
    <t>Промышленный пылесос для беспылоного шлифования на 2 рабочих места
Подключение 220 В
макс. производительность не менее 110м³/ч
степень разряжения  не менее 19 кПа
вместимость пылесборника  не менее 30л</t>
  </si>
  <si>
    <t>Машинка шлифовальная</t>
  </si>
  <si>
    <t>Эксцентриковая шлифовальная машинка. 
Подключение 220 В, 
Количество оборотов холостого хода не менее 5800 об/мин, 
диаметр подошвы не менее 150 мм, 
орбитальный ход не менее 5 мм</t>
  </si>
  <si>
    <t>Не менее 6 универсальных крепежных штанг с крюками и поддерживающими адаптерами;
Изменяемый угол наклона
Размер в развернутом виде (ДхШхВ) не менее 2200 х 900 х 800 мм</t>
  </si>
  <si>
    <t>Верстак бестумбовый</t>
  </si>
  <si>
    <t>Верстак слесарный бестумбовый Габариты не менее 1200x600x750 мм</t>
  </si>
  <si>
    <t>Кресло</t>
  </si>
  <si>
    <t>Прозрачные,  защита от мелких частиц</t>
  </si>
  <si>
    <t>Пост подготовки к окраске с верхним пленумом</t>
  </si>
  <si>
    <t>Тележка для столов</t>
  </si>
  <si>
    <t>Базовая часть</t>
  </si>
  <si>
    <t>Верстак</t>
  </si>
  <si>
    <t>Комплект для подбора цвета</t>
  </si>
  <si>
    <t>23.01.17 Мастер по ремонту и обслуживанию автомобилей
23.01.08 Слесарь по ремонту строительных машин
23.02.07 Техническое обслуживание и ремонт автотранспортных средств</t>
  </si>
  <si>
    <t>на 2 р.м.</t>
  </si>
  <si>
    <t>в сфере Машиностроение, Нижегородская область</t>
  </si>
  <si>
    <t>Базовая образовательная организация кластера: ГБПОУ «Павловский автомеханический техникум им. И.И. Лепсе»</t>
  </si>
  <si>
    <t>город Павлово ул. Высокая Дом: 1</t>
  </si>
  <si>
    <t>Площадь зоны: 107 кв.м.</t>
  </si>
  <si>
    <t>Освещение: искусственное освещение, светодиодные потолочные светильники</t>
  </si>
  <si>
    <t>Покрытие пола: Бетонное покрытие</t>
  </si>
  <si>
    <t>ИК-сушка</t>
  </si>
  <si>
    <t>Длина лампы: не менее 400 мм
Время сушки: не более 99 мин
Мощность лампочки: не более 1000 Вт
Площадь сушки: не менее 1000х800 мм
Max температура: не более 100 °С
Количество ламп: не менее 3 шт</t>
  </si>
  <si>
    <t>РБ</t>
  </si>
  <si>
    <t>Виртуальный тренажер</t>
  </si>
  <si>
    <t>Состав:
VR-модуль (шлем или аналог);
персональный компьютер;
Минимальная рабочая зона, не менее 1300х1300х1300 мм
Габаритные размеры тренажера в собранном стоянии, не более 1700х1700х4000 мм</t>
  </si>
  <si>
    <t>Роботизированный комплекс</t>
  </si>
  <si>
    <t>Длина штанги (руки) не менее 900 мм., защищенность от пыли и влаги
Возможность отработки роботизированного способа нанесения эмалей на окрашиваемую поверхность (деталь) по заданной траектории</t>
  </si>
  <si>
    <t>Диагональ не менее 75",  возможность беспроводного подключения с ЛВС</t>
  </si>
  <si>
    <t>Шкаф металлический</t>
  </si>
  <si>
    <t>ДхШхВ не более 1200х600х2200
Не менее 4 секции, наличие полки и вешалки</t>
  </si>
  <si>
    <t>Оборудование для подбора автоэмалей</t>
  </si>
  <si>
    <t>Микс-машина мин. (длина не менее 2 м)</t>
  </si>
  <si>
    <t>Окрасочно-сушильная камера</t>
  </si>
  <si>
    <t>Размер рабочей зоны ДхШ(Г)хВ, мм не менее 
800х400х800</t>
  </si>
  <si>
    <t>Овальный, длина не менее 3500 мм.</t>
  </si>
  <si>
    <t>Пост подготовки к окраске</t>
  </si>
  <si>
    <t>Металлический каркас,  без полки, длина не менее 1400 мм. Наличие шкафа, наличие не менее 4 выдвижных ящиков, держатель для инструмента (вертикальное ограждение) с вытяжкой</t>
  </si>
  <si>
    <t>поворотный, регулируемый по высоте, не менее 400х400х600 мм.</t>
  </si>
  <si>
    <t>Диагональ не менее 15";  CPU не ниже i5, видеокарта не менее 8 Гб,  объем памяти не менее 256 Гб, объем оперативной памяти не менее 16 Гб.</t>
  </si>
  <si>
    <t>Типовой комплект учебного оборудования “Термическая обработка металлов”</t>
  </si>
  <si>
    <t>печь  муфельная (не менее 9 л; не более 1700 C);
•  стационарный твердомер по Роквеллу;
• микроскоп металлографический (увеличение х100…х1000 крат);
• цифровая камера для микроскопа (5 мегапикселя);
• комплект для выполнения лабораторной работы “Термическая обработка углеродистой стали”:
 образцы (сталь марки 45; d15х10 мм) – 30 шт.
— коллекция микрошлифов (8 шт.) в деревянном футляре (габариты: 100х190х65 мм) – 1 шт.;
— альбом микроструктур (формат А4) – 1 шт.
— методические указания – 1 шт.</t>
  </si>
  <si>
    <t>Комплект цифрового и аналогового измерительного инструмента</t>
  </si>
  <si>
    <t>В составе: 
штангенциркуль (не более 150 мм, 0,01, цифровой) - 1шт.
линейка металлическая (не менее 300 мм, аналоговая) - 1шт.
угольник (аналоговый) - 1 шт.</t>
  </si>
  <si>
    <t>Максимальный  формат печати А3, тип печати - лазерный, возможность цветной печати, сетевой подключение</t>
  </si>
  <si>
    <t>Моноблок</t>
  </si>
  <si>
    <t>форм-фактор "Моноблок",  диагональ не менее 24", не ниже CPU i5, объем оперативной памяти не менее 32 Гб объем жесткого диска не менее 256 Гб, видеокарта не менее 8 Гб клавиатура, мышь</t>
  </si>
  <si>
    <t>Стол письменный</t>
  </si>
  <si>
    <t>неугловой, не менее 1400Х600Х600 мм.</t>
  </si>
  <si>
    <t>Регулируемое по высоте, не менее 400х400х800 мм.</t>
  </si>
  <si>
    <t>Оснащение не 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</si>
  <si>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Наличие функции  подогрева и охлаждения воды</t>
  </si>
  <si>
    <t>Мобильный столбик ограждения с вытяжной лентой</t>
  </si>
  <si>
    <t>Длина ленты  не менее 3 метров</t>
  </si>
  <si>
    <t>Требования  не менее, чем по приказу Федерального агентства по техническому регулированию и метрологии от 24 августа 2021 г. № 794-ст, в части ГОСТ Р 51057 Техника пожарная. Огнетушители переносные. Общие технические требования</t>
  </si>
  <si>
    <t>Очки защитные</t>
  </si>
  <si>
    <t>Прозрачные,  без оптической деформации (увеличения, уменьшения), поликарбонатные</t>
  </si>
  <si>
    <t>ткань -  х\б</t>
  </si>
  <si>
    <t>форм-фактор  "маска"</t>
  </si>
  <si>
    <t>Мобильная  установка (возможность перемещения), перезаправки</t>
  </si>
  <si>
    <t>Форма студента (костюм слесарный)</t>
  </si>
  <si>
    <t>Штаны, куртка,  кепка. Ткань - износостойкая</t>
  </si>
  <si>
    <t>Ударный гайковерт</t>
  </si>
  <si>
    <t>Трещотка</t>
  </si>
  <si>
    <t>Торцевых головки стандартные</t>
  </si>
  <si>
    <t>Торцевых головки ударные</t>
  </si>
  <si>
    <t>Торцевых головки с пластиковой защитой</t>
  </si>
  <si>
    <t>Удлинитель</t>
  </si>
  <si>
    <t>Кардан</t>
  </si>
  <si>
    <t>Ключ динамометрический</t>
  </si>
  <si>
    <t>Роботизированный комплекс покраски</t>
  </si>
  <si>
    <t>Типовой комплект учебного оборудования «Термическая обработка металлов»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</si>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</sst>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9" fillId="0" borderId="8" xfId="5" applyFont="1" applyFill="1" applyBorder="1" applyAlignment="1">
      <alignment horizontal="center" vertical="center" wrapText="1"/>
    </xf>
    <xf numFmtId="0" fontId="29" fillId="0" borderId="10" xfId="5" applyFont="1" applyFill="1" applyBorder="1" applyAlignment="1">
      <alignment horizontal="center" vertical="center" wrapText="1"/>
    </xf>
    <xf numFmtId="0" fontId="28" fillId="0" borderId="10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8" xfId="5" applyBorder="1" applyAlignment="1">
      <alignment horizontal="left" vertical="center" wrapText="1"/>
    </xf>
    <xf numFmtId="0" fontId="27" fillId="0" borderId="8" xfId="0" applyFon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34" fillId="11" borderId="20" xfId="0" applyFont="1" applyFill="1" applyBorder="1" applyAlignment="1">
      <alignment horizontal="left" vertical="justify" wrapText="1"/>
    </xf>
    <xf numFmtId="0" fontId="33" fillId="0" borderId="20" xfId="0" applyFont="1" applyBorder="1" applyAlignment="1">
      <alignment horizontal="center" vertical="justify" wrapText="1"/>
    </xf>
    <xf numFmtId="0" fontId="35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8" borderId="12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5" fillId="0" borderId="20" xfId="0" applyFont="1" applyBorder="1" applyAlignment="1">
      <alignment vertical="justify" wrapText="1"/>
    </xf>
    <xf numFmtId="0" fontId="14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justify" wrapText="1"/>
    </xf>
    <xf numFmtId="0" fontId="33" fillId="12" borderId="20" xfId="0" applyFont="1" applyFill="1" applyBorder="1" applyAlignment="1">
      <alignment horizontal="center" vertical="justify" wrapText="1"/>
    </xf>
    <xf numFmtId="0" fontId="33" fillId="0" borderId="20" xfId="0" applyFont="1" applyBorder="1" applyAlignment="1">
      <alignment horizontal="center" vertical="justify" wrapText="1"/>
    </xf>
    <xf numFmtId="0" fontId="35" fillId="12" borderId="20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4" fillId="11" borderId="20" xfId="0" applyFont="1" applyFill="1" applyBorder="1" applyAlignment="1">
      <alignment horizontal="left" vertical="justify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3" fillId="0" borderId="21" xfId="0" applyFont="1" applyBorder="1" applyAlignment="1">
      <alignment horizontal="left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32" fillId="5" borderId="20" xfId="0" applyFont="1" applyFill="1" applyBorder="1" applyAlignment="1">
      <alignment vertical="center" wrapText="1"/>
    </xf>
    <xf numFmtId="0" fontId="33" fillId="5" borderId="20" xfId="0" applyFont="1" applyFill="1" applyBorder="1" applyAlignment="1">
      <alignment vertical="center" wrapText="1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9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mtb-spo.firpo.ru/inspector/infrastructure-sheet/571" TargetMode="External"/><Relationship Id="rId1" Type="http://schemas.openxmlformats.org/officeDocument/2006/relationships/hyperlink" Target="https://mtb-spo.firpo.ru/inspector/infrastructure-sheet/6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41" t="s">
        <v>283</v>
      </c>
      <c r="B1" s="141"/>
      <c r="C1" s="141"/>
      <c r="D1" s="141"/>
      <c r="E1" s="141"/>
      <c r="F1" s="141"/>
      <c r="G1" s="141"/>
    </row>
    <row r="2" spans="1:7" ht="21" x14ac:dyDescent="0.3">
      <c r="A2" s="19" t="s">
        <v>44</v>
      </c>
      <c r="B2" s="18" t="s">
        <v>45</v>
      </c>
      <c r="C2" s="102" t="s">
        <v>82</v>
      </c>
      <c r="D2" s="102"/>
      <c r="E2" s="102"/>
      <c r="F2" s="102"/>
      <c r="G2" s="102"/>
    </row>
    <row r="3" spans="1:7" ht="18" x14ac:dyDescent="0.35">
      <c r="A3" s="103" t="s">
        <v>46</v>
      </c>
      <c r="B3" s="104"/>
      <c r="C3" s="105">
        <f>D19+D29+D46+D56+D63</f>
        <v>12</v>
      </c>
      <c r="D3" s="105"/>
      <c r="E3" s="105"/>
      <c r="F3" s="105"/>
      <c r="G3" s="105"/>
    </row>
    <row r="4" spans="1:7" ht="50.25" customHeight="1" x14ac:dyDescent="0.3">
      <c r="A4" s="106" t="s">
        <v>47</v>
      </c>
      <c r="B4" s="107"/>
      <c r="C4" s="108" t="s">
        <v>224</v>
      </c>
      <c r="D4" s="108"/>
      <c r="E4" s="108"/>
      <c r="F4" s="108"/>
      <c r="G4" s="108"/>
    </row>
    <row r="5" spans="1:7" ht="14.4" x14ac:dyDescent="0.3">
      <c r="A5" s="100" t="s">
        <v>12</v>
      </c>
      <c r="B5" s="101"/>
      <c r="C5" s="101"/>
      <c r="D5" s="101"/>
      <c r="E5" s="101"/>
      <c r="F5" s="101"/>
      <c r="G5" s="101"/>
    </row>
    <row r="6" spans="1:7" ht="14.4" x14ac:dyDescent="0.3">
      <c r="A6" s="98" t="s">
        <v>48</v>
      </c>
      <c r="B6" s="99"/>
      <c r="C6" s="99"/>
      <c r="D6" s="99"/>
      <c r="E6" s="99"/>
      <c r="F6" s="99"/>
      <c r="G6" s="99"/>
    </row>
    <row r="7" spans="1:7" ht="14.4" x14ac:dyDescent="0.3">
      <c r="A7" s="98" t="s">
        <v>49</v>
      </c>
      <c r="B7" s="99"/>
      <c r="C7" s="99"/>
      <c r="D7" s="99"/>
      <c r="E7" s="99"/>
      <c r="F7" s="99"/>
      <c r="G7" s="99"/>
    </row>
    <row r="8" spans="1:7" ht="14.4" x14ac:dyDescent="0.3">
      <c r="A8" s="98" t="s">
        <v>50</v>
      </c>
      <c r="B8" s="99"/>
      <c r="C8" s="99"/>
      <c r="D8" s="99"/>
      <c r="E8" s="99"/>
      <c r="F8" s="99"/>
      <c r="G8" s="99"/>
    </row>
    <row r="9" spans="1:7" ht="14.4" x14ac:dyDescent="0.3">
      <c r="A9" s="98" t="s">
        <v>51</v>
      </c>
      <c r="B9" s="99"/>
      <c r="C9" s="99"/>
      <c r="D9" s="99"/>
      <c r="E9" s="99"/>
      <c r="F9" s="99"/>
      <c r="G9" s="99"/>
    </row>
    <row r="10" spans="1:7" ht="14.4" x14ac:dyDescent="0.3">
      <c r="A10" s="98" t="s">
        <v>52</v>
      </c>
      <c r="B10" s="99"/>
      <c r="C10" s="99"/>
      <c r="D10" s="99"/>
      <c r="E10" s="99"/>
      <c r="F10" s="99"/>
      <c r="G10" s="99"/>
    </row>
    <row r="11" spans="1:7" ht="14.4" x14ac:dyDescent="0.3">
      <c r="A11" s="98" t="s">
        <v>53</v>
      </c>
      <c r="B11" s="99"/>
      <c r="C11" s="99"/>
      <c r="D11" s="99"/>
      <c r="E11" s="99"/>
      <c r="F11" s="99"/>
      <c r="G11" s="99"/>
    </row>
    <row r="12" spans="1:7" ht="14.4" x14ac:dyDescent="0.3">
      <c r="A12" s="98" t="s">
        <v>54</v>
      </c>
      <c r="B12" s="99"/>
      <c r="C12" s="99"/>
      <c r="D12" s="99"/>
      <c r="E12" s="99"/>
      <c r="F12" s="99"/>
      <c r="G12" s="99"/>
    </row>
    <row r="13" spans="1:7" ht="14.4" x14ac:dyDescent="0.3">
      <c r="A13" s="113" t="s">
        <v>18</v>
      </c>
      <c r="B13" s="114"/>
      <c r="C13" s="114"/>
      <c r="D13" s="114"/>
      <c r="E13" s="114"/>
      <c r="F13" s="114"/>
      <c r="G13" s="114"/>
    </row>
    <row r="14" spans="1:7" ht="17.399999999999999" x14ac:dyDescent="0.3">
      <c r="A14" s="115" t="s">
        <v>11</v>
      </c>
      <c r="B14" s="116"/>
      <c r="C14" s="116"/>
      <c r="D14" s="116"/>
      <c r="E14" s="112"/>
      <c r="F14" s="112"/>
      <c r="G14" s="116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55</v>
      </c>
    </row>
    <row r="16" spans="1:7" ht="31.2" x14ac:dyDescent="0.3">
      <c r="A16" s="43">
        <v>1</v>
      </c>
      <c r="B16" s="76" t="s">
        <v>119</v>
      </c>
      <c r="C16" s="42" t="s">
        <v>15</v>
      </c>
      <c r="D16" s="9" t="s">
        <v>6</v>
      </c>
      <c r="E16" s="32"/>
      <c r="F16" s="33"/>
      <c r="G16" s="27">
        <v>1</v>
      </c>
    </row>
    <row r="17" spans="1:7" ht="31.2" x14ac:dyDescent="0.3">
      <c r="A17" s="41">
        <v>2</v>
      </c>
      <c r="B17" s="76" t="s">
        <v>115</v>
      </c>
      <c r="C17" s="42" t="s">
        <v>15</v>
      </c>
      <c r="D17" s="9" t="s">
        <v>6</v>
      </c>
      <c r="E17" s="32"/>
      <c r="F17" s="33"/>
      <c r="G17" s="27">
        <v>1</v>
      </c>
    </row>
    <row r="18" spans="1:7" ht="17.399999999999999" x14ac:dyDescent="0.3">
      <c r="A18" s="120" t="s">
        <v>70</v>
      </c>
      <c r="B18" s="121"/>
      <c r="C18" s="121"/>
      <c r="D18" s="122">
        <v>1</v>
      </c>
      <c r="E18" s="122"/>
      <c r="F18" s="122"/>
      <c r="G18" s="122"/>
    </row>
    <row r="19" spans="1:7" x14ac:dyDescent="0.3">
      <c r="A19" s="117" t="s">
        <v>16</v>
      </c>
      <c r="B19" s="118"/>
      <c r="C19" s="118"/>
      <c r="D19" s="119">
        <v>4</v>
      </c>
      <c r="E19" s="119"/>
      <c r="F19" s="119"/>
      <c r="G19" s="119"/>
    </row>
    <row r="20" spans="1:7" s="25" customFormat="1" ht="46.8" x14ac:dyDescent="0.3">
      <c r="A20" s="24" t="s">
        <v>0</v>
      </c>
      <c r="B20" s="24" t="s">
        <v>1</v>
      </c>
      <c r="C20" s="24" t="s">
        <v>9</v>
      </c>
      <c r="D20" s="24" t="s">
        <v>2</v>
      </c>
      <c r="E20" s="24" t="s">
        <v>56</v>
      </c>
      <c r="F20" s="24" t="s">
        <v>57</v>
      </c>
      <c r="G20" s="24" t="s">
        <v>55</v>
      </c>
    </row>
    <row r="21" spans="1:7" ht="31.2" x14ac:dyDescent="0.3">
      <c r="A21" s="43">
        <v>1</v>
      </c>
      <c r="B21" s="56" t="s">
        <v>164</v>
      </c>
      <c r="C21" s="13" t="s">
        <v>15</v>
      </c>
      <c r="D21" s="9" t="s">
        <v>10</v>
      </c>
      <c r="E21" s="28">
        <v>1</v>
      </c>
      <c r="F21" s="28" t="s">
        <v>58</v>
      </c>
      <c r="G21" s="28">
        <f t="shared" ref="G21:G27" si="0">$D$19*E21/IF(F21="на 1 р.м.",1,IF(F21="на 2 р.м.",2,#VALUE!))</f>
        <v>4</v>
      </c>
    </row>
    <row r="22" spans="1:7" ht="31.2" x14ac:dyDescent="0.3">
      <c r="A22" s="43">
        <v>2</v>
      </c>
      <c r="B22" s="56" t="s">
        <v>158</v>
      </c>
      <c r="C22" s="13" t="s">
        <v>15</v>
      </c>
      <c r="D22" s="9" t="s">
        <v>10</v>
      </c>
      <c r="E22" s="28">
        <v>1</v>
      </c>
      <c r="F22" s="28" t="s">
        <v>58</v>
      </c>
      <c r="G22" s="28">
        <f t="shared" si="0"/>
        <v>4</v>
      </c>
    </row>
    <row r="23" spans="1:7" ht="31.2" x14ac:dyDescent="0.3">
      <c r="A23" s="44">
        <v>3</v>
      </c>
      <c r="B23" s="56" t="s">
        <v>154</v>
      </c>
      <c r="C23" s="13" t="s">
        <v>15</v>
      </c>
      <c r="D23" s="9" t="s">
        <v>10</v>
      </c>
      <c r="E23" s="28">
        <v>1</v>
      </c>
      <c r="F23" s="28" t="s">
        <v>58</v>
      </c>
      <c r="G23" s="28">
        <f t="shared" si="0"/>
        <v>4</v>
      </c>
    </row>
    <row r="24" spans="1:7" ht="31.2" x14ac:dyDescent="0.3">
      <c r="A24" s="43">
        <v>4</v>
      </c>
      <c r="B24" s="56" t="s">
        <v>156</v>
      </c>
      <c r="C24" s="13" t="s">
        <v>15</v>
      </c>
      <c r="D24" s="9" t="s">
        <v>10</v>
      </c>
      <c r="E24" s="28">
        <v>1</v>
      </c>
      <c r="F24" s="28" t="s">
        <v>58</v>
      </c>
      <c r="G24" s="28">
        <f t="shared" si="0"/>
        <v>4</v>
      </c>
    </row>
    <row r="25" spans="1:7" ht="31.2" x14ac:dyDescent="0.3">
      <c r="A25" s="43">
        <v>5</v>
      </c>
      <c r="B25" s="56" t="s">
        <v>162</v>
      </c>
      <c r="C25" s="13" t="s">
        <v>15</v>
      </c>
      <c r="D25" s="9" t="s">
        <v>10</v>
      </c>
      <c r="E25" s="28">
        <v>1</v>
      </c>
      <c r="F25" s="28" t="s">
        <v>58</v>
      </c>
      <c r="G25" s="28">
        <f t="shared" si="0"/>
        <v>4</v>
      </c>
    </row>
    <row r="26" spans="1:7" ht="31.2" x14ac:dyDescent="0.3">
      <c r="A26" s="43">
        <v>6</v>
      </c>
      <c r="B26" s="56" t="s">
        <v>160</v>
      </c>
      <c r="C26" s="13" t="s">
        <v>15</v>
      </c>
      <c r="D26" s="9" t="s">
        <v>10</v>
      </c>
      <c r="E26" s="28">
        <v>1</v>
      </c>
      <c r="F26" s="28" t="s">
        <v>58</v>
      </c>
      <c r="G26" s="28">
        <f t="shared" si="0"/>
        <v>4</v>
      </c>
    </row>
    <row r="27" spans="1:7" ht="31.2" x14ac:dyDescent="0.3">
      <c r="A27" s="44">
        <v>7</v>
      </c>
      <c r="B27" s="56" t="s">
        <v>151</v>
      </c>
      <c r="C27" s="13" t="s">
        <v>15</v>
      </c>
      <c r="D27" s="9" t="s">
        <v>10</v>
      </c>
      <c r="E27" s="28">
        <v>1</v>
      </c>
      <c r="F27" s="28" t="s">
        <v>225</v>
      </c>
      <c r="G27" s="28">
        <f t="shared" si="0"/>
        <v>2</v>
      </c>
    </row>
    <row r="28" spans="1:7" ht="17.399999999999999" x14ac:dyDescent="0.3">
      <c r="A28" s="120" t="s">
        <v>70</v>
      </c>
      <c r="B28" s="121"/>
      <c r="C28" s="121"/>
      <c r="D28" s="122">
        <v>2</v>
      </c>
      <c r="E28" s="122"/>
      <c r="F28" s="122"/>
      <c r="G28" s="122"/>
    </row>
    <row r="29" spans="1:7" x14ac:dyDescent="0.3">
      <c r="A29" s="117" t="s">
        <v>16</v>
      </c>
      <c r="B29" s="118"/>
      <c r="C29" s="118"/>
      <c r="D29" s="119">
        <v>2</v>
      </c>
      <c r="E29" s="119"/>
      <c r="F29" s="119"/>
      <c r="G29" s="119"/>
    </row>
    <row r="30" spans="1:7" s="25" customFormat="1" ht="46.8" x14ac:dyDescent="0.3">
      <c r="A30" s="24" t="s">
        <v>0</v>
      </c>
      <c r="B30" s="24" t="s">
        <v>1</v>
      </c>
      <c r="C30" s="24" t="s">
        <v>9</v>
      </c>
      <c r="D30" s="24" t="s">
        <v>2</v>
      </c>
      <c r="E30" s="24" t="s">
        <v>56</v>
      </c>
      <c r="F30" s="24" t="s">
        <v>57</v>
      </c>
      <c r="G30" s="24" t="s">
        <v>55</v>
      </c>
    </row>
    <row r="31" spans="1:7" ht="31.2" x14ac:dyDescent="0.3">
      <c r="A31" s="43">
        <v>1</v>
      </c>
      <c r="B31" s="56" t="s">
        <v>222</v>
      </c>
      <c r="C31" s="13" t="s">
        <v>15</v>
      </c>
      <c r="D31" s="9" t="s">
        <v>6</v>
      </c>
      <c r="E31" s="28">
        <v>1</v>
      </c>
      <c r="F31" s="28" t="s">
        <v>58</v>
      </c>
      <c r="G31" s="28">
        <f t="shared" ref="G31:G44" si="1">$D$29*E31/IF(F31="на 1 р.м.",1,IF(F31="на 2 р.м.",2,#VALUE!))</f>
        <v>2</v>
      </c>
    </row>
    <row r="32" spans="1:7" ht="31.2" x14ac:dyDescent="0.3">
      <c r="A32" s="43">
        <v>2</v>
      </c>
      <c r="B32" s="56" t="s">
        <v>279</v>
      </c>
      <c r="C32" s="13" t="s">
        <v>15</v>
      </c>
      <c r="D32" s="9" t="s">
        <v>10</v>
      </c>
      <c r="E32" s="28">
        <v>1</v>
      </c>
      <c r="F32" s="28" t="s">
        <v>58</v>
      </c>
      <c r="G32" s="28">
        <f t="shared" si="1"/>
        <v>2</v>
      </c>
    </row>
    <row r="33" spans="1:7" ht="31.2" x14ac:dyDescent="0.3">
      <c r="A33" s="44">
        <v>3</v>
      </c>
      <c r="B33" s="56" t="s">
        <v>280</v>
      </c>
      <c r="C33" s="13" t="s">
        <v>15</v>
      </c>
      <c r="D33" s="9" t="s">
        <v>10</v>
      </c>
      <c r="E33" s="28">
        <v>1</v>
      </c>
      <c r="F33" s="28" t="s">
        <v>58</v>
      </c>
      <c r="G33" s="28">
        <f t="shared" si="1"/>
        <v>2</v>
      </c>
    </row>
    <row r="34" spans="1:7" ht="31.2" x14ac:dyDescent="0.3">
      <c r="A34" s="43">
        <v>4</v>
      </c>
      <c r="B34" s="56" t="s">
        <v>170</v>
      </c>
      <c r="C34" s="13" t="s">
        <v>15</v>
      </c>
      <c r="D34" s="9" t="s">
        <v>10</v>
      </c>
      <c r="E34" s="28">
        <v>1</v>
      </c>
      <c r="F34" s="28" t="s">
        <v>58</v>
      </c>
      <c r="G34" s="28">
        <f t="shared" si="1"/>
        <v>2</v>
      </c>
    </row>
    <row r="35" spans="1:7" ht="31.2" x14ac:dyDescent="0.3">
      <c r="A35" s="43">
        <v>5</v>
      </c>
      <c r="B35" s="56" t="s">
        <v>172</v>
      </c>
      <c r="C35" s="13" t="s">
        <v>15</v>
      </c>
      <c r="D35" s="9" t="s">
        <v>10</v>
      </c>
      <c r="E35" s="28">
        <v>1</v>
      </c>
      <c r="F35" s="28" t="s">
        <v>58</v>
      </c>
      <c r="G35" s="28">
        <f t="shared" si="1"/>
        <v>2</v>
      </c>
    </row>
    <row r="36" spans="1:7" ht="31.2" x14ac:dyDescent="0.3">
      <c r="A36" s="44">
        <v>6</v>
      </c>
      <c r="B36" s="56" t="s">
        <v>174</v>
      </c>
      <c r="C36" s="13" t="s">
        <v>15</v>
      </c>
      <c r="D36" s="9" t="s">
        <v>10</v>
      </c>
      <c r="E36" s="28">
        <v>1</v>
      </c>
      <c r="F36" s="28" t="s">
        <v>58</v>
      </c>
      <c r="G36" s="28">
        <f t="shared" si="1"/>
        <v>2</v>
      </c>
    </row>
    <row r="37" spans="1:7" ht="31.2" x14ac:dyDescent="0.3">
      <c r="A37" s="43">
        <v>7</v>
      </c>
      <c r="B37" s="56" t="s">
        <v>166</v>
      </c>
      <c r="C37" s="13" t="s">
        <v>15</v>
      </c>
      <c r="D37" s="9" t="s">
        <v>10</v>
      </c>
      <c r="E37" s="28">
        <v>1</v>
      </c>
      <c r="F37" s="28" t="s">
        <v>58</v>
      </c>
      <c r="G37" s="28">
        <f t="shared" si="1"/>
        <v>2</v>
      </c>
    </row>
    <row r="38" spans="1:7" ht="31.2" x14ac:dyDescent="0.3">
      <c r="A38" s="44">
        <v>8</v>
      </c>
      <c r="B38" s="56" t="s">
        <v>168</v>
      </c>
      <c r="C38" s="13" t="s">
        <v>15</v>
      </c>
      <c r="D38" s="9" t="s">
        <v>10</v>
      </c>
      <c r="E38" s="28">
        <v>1</v>
      </c>
      <c r="F38" s="28" t="s">
        <v>58</v>
      </c>
      <c r="G38" s="28">
        <f t="shared" si="1"/>
        <v>2</v>
      </c>
    </row>
    <row r="39" spans="1:7" ht="31.2" x14ac:dyDescent="0.3">
      <c r="A39" s="43">
        <v>9</v>
      </c>
      <c r="B39" s="56" t="s">
        <v>277</v>
      </c>
      <c r="C39" s="13" t="s">
        <v>15</v>
      </c>
      <c r="D39" s="9" t="s">
        <v>10</v>
      </c>
      <c r="E39" s="28">
        <v>1</v>
      </c>
      <c r="F39" s="28" t="s">
        <v>58</v>
      </c>
      <c r="G39" s="28">
        <f t="shared" si="1"/>
        <v>2</v>
      </c>
    </row>
    <row r="40" spans="1:7" ht="31.2" x14ac:dyDescent="0.3">
      <c r="A40" s="44">
        <v>10</v>
      </c>
      <c r="B40" s="56" t="s">
        <v>275</v>
      </c>
      <c r="C40" s="13" t="s">
        <v>15</v>
      </c>
      <c r="D40" s="9" t="s">
        <v>10</v>
      </c>
      <c r="E40" s="28">
        <v>1</v>
      </c>
      <c r="F40" s="28" t="s">
        <v>58</v>
      </c>
      <c r="G40" s="28">
        <f t="shared" si="1"/>
        <v>2</v>
      </c>
    </row>
    <row r="41" spans="1:7" ht="31.2" x14ac:dyDescent="0.3">
      <c r="A41" s="43">
        <v>11</v>
      </c>
      <c r="B41" s="56" t="s">
        <v>276</v>
      </c>
      <c r="C41" s="13" t="s">
        <v>15</v>
      </c>
      <c r="D41" s="9" t="s">
        <v>10</v>
      </c>
      <c r="E41" s="28">
        <v>1</v>
      </c>
      <c r="F41" s="28" t="s">
        <v>58</v>
      </c>
      <c r="G41" s="28">
        <f t="shared" si="1"/>
        <v>2</v>
      </c>
    </row>
    <row r="42" spans="1:7" ht="31.2" x14ac:dyDescent="0.3">
      <c r="A42" s="44">
        <v>12</v>
      </c>
      <c r="B42" s="56" t="s">
        <v>274</v>
      </c>
      <c r="C42" s="13" t="s">
        <v>15</v>
      </c>
      <c r="D42" s="9" t="s">
        <v>10</v>
      </c>
      <c r="E42" s="28">
        <v>1</v>
      </c>
      <c r="F42" s="28" t="s">
        <v>58</v>
      </c>
      <c r="G42" s="28">
        <f t="shared" si="1"/>
        <v>2</v>
      </c>
    </row>
    <row r="43" spans="1:7" ht="31.2" x14ac:dyDescent="0.3">
      <c r="A43" s="43">
        <v>13</v>
      </c>
      <c r="B43" s="56" t="s">
        <v>273</v>
      </c>
      <c r="C43" s="13" t="s">
        <v>15</v>
      </c>
      <c r="D43" s="9" t="s">
        <v>10</v>
      </c>
      <c r="E43" s="28">
        <v>1</v>
      </c>
      <c r="F43" s="28" t="s">
        <v>58</v>
      </c>
      <c r="G43" s="28">
        <f t="shared" si="1"/>
        <v>2</v>
      </c>
    </row>
    <row r="44" spans="1:7" ht="31.2" x14ac:dyDescent="0.3">
      <c r="A44" s="44">
        <v>14</v>
      </c>
      <c r="B44" s="56" t="s">
        <v>278</v>
      </c>
      <c r="C44" s="13" t="s">
        <v>15</v>
      </c>
      <c r="D44" s="9" t="s">
        <v>10</v>
      </c>
      <c r="E44" s="28">
        <v>1</v>
      </c>
      <c r="F44" s="28" t="s">
        <v>58</v>
      </c>
      <c r="G44" s="28">
        <f t="shared" si="1"/>
        <v>2</v>
      </c>
    </row>
    <row r="45" spans="1:7" ht="17.399999999999999" x14ac:dyDescent="0.3">
      <c r="A45" s="120" t="s">
        <v>70</v>
      </c>
      <c r="B45" s="121"/>
      <c r="C45" s="121"/>
      <c r="D45" s="122">
        <v>3</v>
      </c>
      <c r="E45" s="122"/>
      <c r="F45" s="122"/>
      <c r="G45" s="122"/>
    </row>
    <row r="46" spans="1:7" x14ac:dyDescent="0.3">
      <c r="A46" s="117" t="s">
        <v>16</v>
      </c>
      <c r="B46" s="118"/>
      <c r="C46" s="118"/>
      <c r="D46" s="119">
        <v>2</v>
      </c>
      <c r="E46" s="119"/>
      <c r="F46" s="119"/>
      <c r="G46" s="119"/>
    </row>
    <row r="47" spans="1:7" s="25" customFormat="1" ht="46.8" x14ac:dyDescent="0.3">
      <c r="A47" s="24" t="s">
        <v>0</v>
      </c>
      <c r="B47" s="24" t="s">
        <v>1</v>
      </c>
      <c r="C47" s="24" t="s">
        <v>9</v>
      </c>
      <c r="D47" s="24" t="s">
        <v>2</v>
      </c>
      <c r="E47" s="24" t="s">
        <v>56</v>
      </c>
      <c r="F47" s="24" t="s">
        <v>57</v>
      </c>
      <c r="G47" s="24" t="s">
        <v>55</v>
      </c>
    </row>
    <row r="48" spans="1:7" ht="31.2" x14ac:dyDescent="0.3">
      <c r="A48" s="43">
        <v>1</v>
      </c>
      <c r="B48" s="56" t="s">
        <v>136</v>
      </c>
      <c r="C48" s="13" t="s">
        <v>15</v>
      </c>
      <c r="D48" s="9" t="s">
        <v>10</v>
      </c>
      <c r="E48" s="28">
        <v>1</v>
      </c>
      <c r="F48" s="28" t="s">
        <v>58</v>
      </c>
      <c r="G48" s="28">
        <f>$D$46*E48/IF(F48="на 1 р.м.",1,IF(F48="на 2 р.м.",2,#VALUE!))</f>
        <v>2</v>
      </c>
    </row>
    <row r="49" spans="1:7" ht="31.2" x14ac:dyDescent="0.3">
      <c r="A49" s="43">
        <v>2</v>
      </c>
      <c r="B49" s="56" t="s">
        <v>138</v>
      </c>
      <c r="C49" s="13" t="s">
        <v>15</v>
      </c>
      <c r="D49" s="9" t="s">
        <v>10</v>
      </c>
      <c r="E49" s="28">
        <v>1</v>
      </c>
      <c r="F49" s="28" t="s">
        <v>58</v>
      </c>
      <c r="G49" s="28">
        <f t="shared" ref="G49:G54" si="2">$D$46*E49/IF(F49="на 1 р.м.",1,IF(F49="на 2 р.м.",2,#VALUE!))</f>
        <v>2</v>
      </c>
    </row>
    <row r="50" spans="1:7" ht="31.2" x14ac:dyDescent="0.3">
      <c r="A50" s="44">
        <v>3</v>
      </c>
      <c r="B50" s="56" t="s">
        <v>140</v>
      </c>
      <c r="C50" s="13" t="s">
        <v>15</v>
      </c>
      <c r="D50" s="9" t="s">
        <v>10</v>
      </c>
      <c r="E50" s="28">
        <v>1</v>
      </c>
      <c r="F50" s="28" t="s">
        <v>58</v>
      </c>
      <c r="G50" s="28">
        <f t="shared" si="2"/>
        <v>2</v>
      </c>
    </row>
    <row r="51" spans="1:7" ht="31.2" x14ac:dyDescent="0.3">
      <c r="A51" s="43">
        <v>4</v>
      </c>
      <c r="B51" s="56" t="s">
        <v>142</v>
      </c>
      <c r="C51" s="13" t="s">
        <v>15</v>
      </c>
      <c r="D51" s="9" t="s">
        <v>10</v>
      </c>
      <c r="E51" s="28">
        <v>1</v>
      </c>
      <c r="F51" s="28" t="s">
        <v>58</v>
      </c>
      <c r="G51" s="28">
        <f t="shared" si="2"/>
        <v>2</v>
      </c>
    </row>
    <row r="52" spans="1:7" ht="31.2" x14ac:dyDescent="0.3">
      <c r="A52" s="43">
        <v>5</v>
      </c>
      <c r="B52" s="56" t="s">
        <v>223</v>
      </c>
      <c r="C52" s="13" t="s">
        <v>15</v>
      </c>
      <c r="D52" s="9" t="s">
        <v>10</v>
      </c>
      <c r="E52" s="28">
        <v>1</v>
      </c>
      <c r="F52" s="28" t="s">
        <v>58</v>
      </c>
      <c r="G52" s="28">
        <f t="shared" si="2"/>
        <v>2</v>
      </c>
    </row>
    <row r="53" spans="1:7" ht="31.2" x14ac:dyDescent="0.3">
      <c r="A53" s="44">
        <v>6</v>
      </c>
      <c r="B53" s="56" t="s">
        <v>147</v>
      </c>
      <c r="C53" s="13" t="s">
        <v>15</v>
      </c>
      <c r="D53" s="9" t="s">
        <v>10</v>
      </c>
      <c r="E53" s="28">
        <v>1</v>
      </c>
      <c r="F53" s="28" t="s">
        <v>58</v>
      </c>
      <c r="G53" s="28">
        <f t="shared" si="2"/>
        <v>2</v>
      </c>
    </row>
    <row r="54" spans="1:7" ht="31.2" x14ac:dyDescent="0.3">
      <c r="A54" s="43">
        <v>7</v>
      </c>
      <c r="B54" s="56" t="s">
        <v>149</v>
      </c>
      <c r="C54" s="13" t="s">
        <v>15</v>
      </c>
      <c r="D54" s="9" t="s">
        <v>6</v>
      </c>
      <c r="E54" s="28">
        <v>1</v>
      </c>
      <c r="F54" s="28" t="s">
        <v>58</v>
      </c>
      <c r="G54" s="28">
        <f t="shared" si="2"/>
        <v>2</v>
      </c>
    </row>
    <row r="55" spans="1:7" ht="17.399999999999999" x14ac:dyDescent="0.3">
      <c r="A55" s="120" t="s">
        <v>70</v>
      </c>
      <c r="B55" s="121"/>
      <c r="C55" s="121"/>
      <c r="D55" s="122">
        <v>4</v>
      </c>
      <c r="E55" s="122"/>
      <c r="F55" s="122"/>
      <c r="G55" s="122"/>
    </row>
    <row r="56" spans="1:7" x14ac:dyDescent="0.3">
      <c r="A56" s="117" t="s">
        <v>16</v>
      </c>
      <c r="B56" s="118"/>
      <c r="C56" s="118"/>
      <c r="D56" s="119">
        <v>2</v>
      </c>
      <c r="E56" s="119"/>
      <c r="F56" s="119"/>
      <c r="G56" s="119"/>
    </row>
    <row r="57" spans="1:7" s="25" customFormat="1" ht="46.8" x14ac:dyDescent="0.3">
      <c r="A57" s="24" t="s">
        <v>0</v>
      </c>
      <c r="B57" s="24" t="s">
        <v>1</v>
      </c>
      <c r="C57" s="24" t="s">
        <v>9</v>
      </c>
      <c r="D57" s="24" t="s">
        <v>2</v>
      </c>
      <c r="E57" s="24" t="s">
        <v>56</v>
      </c>
      <c r="F57" s="24" t="s">
        <v>57</v>
      </c>
      <c r="G57" s="24" t="s">
        <v>55</v>
      </c>
    </row>
    <row r="58" spans="1:7" ht="31.2" x14ac:dyDescent="0.3">
      <c r="A58" s="43">
        <v>1</v>
      </c>
      <c r="B58" s="56" t="s">
        <v>126</v>
      </c>
      <c r="C58" s="13" t="s">
        <v>15</v>
      </c>
      <c r="D58" s="9" t="s">
        <v>10</v>
      </c>
      <c r="E58" s="28">
        <v>1</v>
      </c>
      <c r="F58" s="28" t="s">
        <v>58</v>
      </c>
      <c r="G58" s="28">
        <f>$D$56*E58/IF(F58="на 1 р.м.",1,IF(F58="на 2 р.м.",2,#VALUE!))</f>
        <v>2</v>
      </c>
    </row>
    <row r="59" spans="1:7" ht="31.2" x14ac:dyDescent="0.3">
      <c r="A59" s="43">
        <v>2</v>
      </c>
      <c r="B59" s="56" t="s">
        <v>129</v>
      </c>
      <c r="C59" s="13" t="s">
        <v>15</v>
      </c>
      <c r="D59" s="9" t="s">
        <v>10</v>
      </c>
      <c r="E59" s="28">
        <v>1</v>
      </c>
      <c r="F59" s="28" t="s">
        <v>58</v>
      </c>
      <c r="G59" s="28">
        <f t="shared" ref="G59:G61" si="3">$D$56*E59/IF(F59="на 1 р.м.",1,IF(F59="на 2 р.м.",2,#VALUE!))</f>
        <v>2</v>
      </c>
    </row>
    <row r="60" spans="1:7" ht="31.2" x14ac:dyDescent="0.3">
      <c r="A60" s="44">
        <v>3</v>
      </c>
      <c r="B60" s="56" t="s">
        <v>131</v>
      </c>
      <c r="C60" s="13" t="s">
        <v>15</v>
      </c>
      <c r="D60" s="9" t="s">
        <v>10</v>
      </c>
      <c r="E60" s="28">
        <v>1</v>
      </c>
      <c r="F60" s="28" t="s">
        <v>58</v>
      </c>
      <c r="G60" s="28">
        <f t="shared" si="3"/>
        <v>2</v>
      </c>
    </row>
    <row r="61" spans="1:7" ht="31.2" x14ac:dyDescent="0.3">
      <c r="A61" s="43">
        <v>4</v>
      </c>
      <c r="B61" s="56" t="s">
        <v>134</v>
      </c>
      <c r="C61" s="13" t="s">
        <v>15</v>
      </c>
      <c r="D61" s="9" t="s">
        <v>10</v>
      </c>
      <c r="E61" s="28">
        <v>1</v>
      </c>
      <c r="F61" s="28" t="s">
        <v>58</v>
      </c>
      <c r="G61" s="28">
        <f t="shared" si="3"/>
        <v>2</v>
      </c>
    </row>
    <row r="62" spans="1:7" ht="17.399999999999999" x14ac:dyDescent="0.3">
      <c r="A62" s="120" t="s">
        <v>70</v>
      </c>
      <c r="B62" s="121"/>
      <c r="C62" s="121"/>
      <c r="D62" s="122">
        <v>5</v>
      </c>
      <c r="E62" s="122"/>
      <c r="F62" s="122"/>
      <c r="G62" s="122"/>
    </row>
    <row r="63" spans="1:7" x14ac:dyDescent="0.3">
      <c r="A63" s="117" t="s">
        <v>16</v>
      </c>
      <c r="B63" s="118"/>
      <c r="C63" s="118"/>
      <c r="D63" s="119">
        <v>2</v>
      </c>
      <c r="E63" s="119"/>
      <c r="F63" s="119"/>
      <c r="G63" s="119"/>
    </row>
    <row r="64" spans="1:7" s="25" customFormat="1" ht="46.8" x14ac:dyDescent="0.3">
      <c r="A64" s="24" t="s">
        <v>0</v>
      </c>
      <c r="B64" s="24" t="s">
        <v>1</v>
      </c>
      <c r="C64" s="24" t="s">
        <v>9</v>
      </c>
      <c r="D64" s="24" t="s">
        <v>2</v>
      </c>
      <c r="E64" s="24" t="s">
        <v>56</v>
      </c>
      <c r="F64" s="24" t="s">
        <v>57</v>
      </c>
      <c r="G64" s="24" t="s">
        <v>55</v>
      </c>
    </row>
    <row r="65" spans="1:7" ht="31.2" x14ac:dyDescent="0.3">
      <c r="A65" s="43">
        <v>1</v>
      </c>
      <c r="B65" s="56" t="s">
        <v>215</v>
      </c>
      <c r="C65" s="13" t="s">
        <v>15</v>
      </c>
      <c r="D65" s="9" t="s">
        <v>6</v>
      </c>
      <c r="E65" s="28">
        <v>1</v>
      </c>
      <c r="F65" s="28" t="s">
        <v>58</v>
      </c>
      <c r="G65" s="28">
        <f t="shared" ref="G65:G71" si="4">$D$63*E65/IF(F65="на 1 р.м.",1,IF(F65="на 2 р.м.",2,#VALUE!))</f>
        <v>2</v>
      </c>
    </row>
    <row r="66" spans="1:7" ht="31.2" x14ac:dyDescent="0.3">
      <c r="A66" s="43">
        <v>2</v>
      </c>
      <c r="B66" s="56" t="s">
        <v>207</v>
      </c>
      <c r="C66" s="13" t="s">
        <v>15</v>
      </c>
      <c r="D66" s="9" t="s">
        <v>10</v>
      </c>
      <c r="E66" s="28">
        <v>1</v>
      </c>
      <c r="F66" s="28" t="s">
        <v>58</v>
      </c>
      <c r="G66" s="28">
        <f t="shared" si="4"/>
        <v>2</v>
      </c>
    </row>
    <row r="67" spans="1:7" ht="31.2" x14ac:dyDescent="0.3">
      <c r="A67" s="44">
        <v>3</v>
      </c>
      <c r="B67" s="56" t="s">
        <v>212</v>
      </c>
      <c r="C67" s="13" t="s">
        <v>15</v>
      </c>
      <c r="D67" s="9" t="s">
        <v>10</v>
      </c>
      <c r="E67" s="28">
        <v>1</v>
      </c>
      <c r="F67" s="28" t="s">
        <v>58</v>
      </c>
      <c r="G67" s="28">
        <f t="shared" si="4"/>
        <v>2</v>
      </c>
    </row>
    <row r="68" spans="1:7" ht="31.2" x14ac:dyDescent="0.3">
      <c r="A68" s="43">
        <v>4</v>
      </c>
      <c r="B68" s="56" t="s">
        <v>210</v>
      </c>
      <c r="C68" s="13" t="s">
        <v>15</v>
      </c>
      <c r="D68" s="9" t="s">
        <v>10</v>
      </c>
      <c r="E68" s="28">
        <v>1</v>
      </c>
      <c r="F68" s="28" t="s">
        <v>225</v>
      </c>
      <c r="G68" s="28">
        <f t="shared" si="4"/>
        <v>1</v>
      </c>
    </row>
    <row r="69" spans="1:7" ht="31.2" x14ac:dyDescent="0.3">
      <c r="A69" s="43">
        <v>5</v>
      </c>
      <c r="B69" s="56" t="s">
        <v>162</v>
      </c>
      <c r="C69" s="13" t="s">
        <v>15</v>
      </c>
      <c r="D69" s="9" t="s">
        <v>10</v>
      </c>
      <c r="E69" s="28">
        <v>1</v>
      </c>
      <c r="F69" s="28" t="s">
        <v>58</v>
      </c>
      <c r="G69" s="28">
        <f t="shared" si="4"/>
        <v>2</v>
      </c>
    </row>
    <row r="70" spans="1:7" ht="31.2" x14ac:dyDescent="0.3">
      <c r="A70" s="43">
        <v>6</v>
      </c>
      <c r="B70" s="56" t="s">
        <v>160</v>
      </c>
      <c r="C70" s="13" t="s">
        <v>15</v>
      </c>
      <c r="D70" s="9" t="s">
        <v>10</v>
      </c>
      <c r="E70" s="28">
        <v>1</v>
      </c>
      <c r="F70" s="28" t="s">
        <v>58</v>
      </c>
      <c r="G70" s="28">
        <f t="shared" si="4"/>
        <v>2</v>
      </c>
    </row>
    <row r="71" spans="1:7" ht="31.2" x14ac:dyDescent="0.3">
      <c r="A71" s="44">
        <v>7</v>
      </c>
      <c r="B71" s="56" t="s">
        <v>151</v>
      </c>
      <c r="C71" s="13" t="s">
        <v>15</v>
      </c>
      <c r="D71" s="9" t="s">
        <v>10</v>
      </c>
      <c r="E71" s="28">
        <v>1</v>
      </c>
      <c r="F71" s="28" t="s">
        <v>225</v>
      </c>
      <c r="G71" s="28">
        <f t="shared" si="4"/>
        <v>1</v>
      </c>
    </row>
    <row r="72" spans="1:7" ht="17.399999999999999" x14ac:dyDescent="0.3">
      <c r="A72" s="109" t="s">
        <v>14</v>
      </c>
      <c r="B72" s="110"/>
      <c r="C72" s="110"/>
      <c r="D72" s="110"/>
      <c r="E72" s="111"/>
      <c r="F72" s="111"/>
      <c r="G72" s="110"/>
    </row>
    <row r="73" spans="1:7" s="25" customFormat="1" ht="46.8" x14ac:dyDescent="0.3">
      <c r="A73" s="24" t="s">
        <v>0</v>
      </c>
      <c r="B73" s="24" t="s">
        <v>1</v>
      </c>
      <c r="C73" s="23" t="s">
        <v>9</v>
      </c>
      <c r="D73" s="23" t="s">
        <v>2</v>
      </c>
      <c r="E73" s="30"/>
      <c r="F73" s="31"/>
      <c r="G73" s="26" t="s">
        <v>55</v>
      </c>
    </row>
    <row r="74" spans="1:7" s="25" customFormat="1" ht="31.2" x14ac:dyDescent="0.3">
      <c r="A74" s="46">
        <v>1</v>
      </c>
      <c r="B74" s="10" t="s">
        <v>39</v>
      </c>
      <c r="C74" s="20" t="s">
        <v>15</v>
      </c>
      <c r="D74" s="89" t="s">
        <v>5</v>
      </c>
      <c r="E74" s="34"/>
      <c r="F74" s="35"/>
      <c r="G74" s="17">
        <v>1</v>
      </c>
    </row>
    <row r="75" spans="1:7" s="25" customFormat="1" ht="31.2" x14ac:dyDescent="0.3">
      <c r="A75" s="46">
        <v>2</v>
      </c>
      <c r="B75" s="10" t="s">
        <v>41</v>
      </c>
      <c r="C75" s="8" t="s">
        <v>15</v>
      </c>
      <c r="D75" s="89" t="s">
        <v>5</v>
      </c>
      <c r="E75" s="34"/>
      <c r="F75" s="35"/>
      <c r="G75" s="17">
        <v>1</v>
      </c>
    </row>
    <row r="76" spans="1:7" s="25" customFormat="1" ht="31.2" x14ac:dyDescent="0.3">
      <c r="A76" s="46">
        <v>3</v>
      </c>
      <c r="B76" s="87" t="s">
        <v>27</v>
      </c>
      <c r="C76" s="20" t="s">
        <v>15</v>
      </c>
      <c r="D76" s="89" t="s">
        <v>5</v>
      </c>
      <c r="E76" s="34"/>
      <c r="F76" s="35"/>
      <c r="G76" s="17">
        <v>1</v>
      </c>
    </row>
    <row r="77" spans="1:7" s="25" customFormat="1" ht="31.2" x14ac:dyDescent="0.3">
      <c r="A77" s="46">
        <v>4</v>
      </c>
      <c r="B77" s="50" t="s">
        <v>191</v>
      </c>
      <c r="C77" s="8" t="s">
        <v>15</v>
      </c>
      <c r="D77" s="89" t="s">
        <v>17</v>
      </c>
      <c r="E77" s="32"/>
      <c r="F77" s="33"/>
      <c r="G77" s="17">
        <v>1</v>
      </c>
    </row>
    <row r="78" spans="1:7" s="25" customFormat="1" ht="31.2" x14ac:dyDescent="0.3">
      <c r="A78" s="46">
        <v>5</v>
      </c>
      <c r="B78" s="83" t="s">
        <v>40</v>
      </c>
      <c r="C78" s="88" t="s">
        <v>15</v>
      </c>
      <c r="D78" s="89" t="s">
        <v>6</v>
      </c>
      <c r="E78" s="32"/>
      <c r="F78" s="33"/>
      <c r="G78" s="27">
        <v>1</v>
      </c>
    </row>
    <row r="79" spans="1:7" ht="31.2" x14ac:dyDescent="0.3">
      <c r="A79" s="46">
        <v>6</v>
      </c>
      <c r="B79" s="97" t="s">
        <v>23</v>
      </c>
      <c r="C79" s="88" t="s">
        <v>15</v>
      </c>
      <c r="D79" s="89" t="s">
        <v>6</v>
      </c>
      <c r="E79" s="90"/>
      <c r="F79" s="91"/>
      <c r="G79" s="27">
        <v>1</v>
      </c>
    </row>
    <row r="80" spans="1:7" ht="17.399999999999999" x14ac:dyDescent="0.3">
      <c r="A80" s="109" t="s">
        <v>13</v>
      </c>
      <c r="B80" s="110"/>
      <c r="C80" s="110"/>
      <c r="D80" s="110"/>
      <c r="E80" s="112"/>
      <c r="F80" s="112"/>
      <c r="G80" s="110"/>
    </row>
    <row r="81" spans="1:7" s="25" customFormat="1" ht="46.8" x14ac:dyDescent="0.3">
      <c r="A81" s="24" t="s">
        <v>0</v>
      </c>
      <c r="B81" s="24" t="s">
        <v>1</v>
      </c>
      <c r="C81" s="23" t="s">
        <v>9</v>
      </c>
      <c r="D81" s="23" t="s">
        <v>2</v>
      </c>
      <c r="E81" s="30"/>
      <c r="F81" s="31"/>
      <c r="G81" s="26" t="s">
        <v>55</v>
      </c>
    </row>
    <row r="82" spans="1:7" s="25" customFormat="1" ht="31.2" x14ac:dyDescent="0.3">
      <c r="A82" s="46">
        <v>1</v>
      </c>
      <c r="B82" s="10" t="s">
        <v>19</v>
      </c>
      <c r="C82" s="20" t="s">
        <v>15</v>
      </c>
      <c r="D82" s="89" t="s">
        <v>8</v>
      </c>
      <c r="E82" s="32"/>
      <c r="F82" s="33"/>
      <c r="G82" s="29">
        <v>1</v>
      </c>
    </row>
    <row r="83" spans="1:7" s="25" customFormat="1" ht="31.2" x14ac:dyDescent="0.3">
      <c r="A83" s="46">
        <v>2</v>
      </c>
      <c r="B83" s="7" t="s">
        <v>194</v>
      </c>
      <c r="C83" s="20" t="s">
        <v>15</v>
      </c>
      <c r="D83" s="89" t="s">
        <v>71</v>
      </c>
      <c r="E83" s="36"/>
      <c r="F83" s="37"/>
      <c r="G83" s="17">
        <f>$C$3</f>
        <v>12</v>
      </c>
    </row>
    <row r="84" spans="1:7" s="25" customFormat="1" ht="31.2" x14ac:dyDescent="0.3">
      <c r="A84" s="46">
        <v>3</v>
      </c>
      <c r="B84" s="7" t="s">
        <v>22</v>
      </c>
      <c r="C84" s="20" t="s">
        <v>15</v>
      </c>
      <c r="D84" s="89" t="s">
        <v>8</v>
      </c>
      <c r="E84" s="32"/>
      <c r="F84" s="33"/>
      <c r="G84" s="29">
        <v>1</v>
      </c>
    </row>
    <row r="85" spans="1:7" s="25" customFormat="1" ht="31.2" x14ac:dyDescent="0.3">
      <c r="A85" s="46">
        <v>4</v>
      </c>
      <c r="B85" s="21" t="s">
        <v>34</v>
      </c>
      <c r="C85" s="20" t="s">
        <v>15</v>
      </c>
      <c r="D85" s="89" t="s">
        <v>71</v>
      </c>
      <c r="E85" s="32"/>
      <c r="F85" s="33"/>
      <c r="G85" s="17">
        <f>$C$3</f>
        <v>12</v>
      </c>
    </row>
    <row r="86" spans="1:7" s="25" customFormat="1" ht="31.2" x14ac:dyDescent="0.3">
      <c r="A86" s="46">
        <v>5</v>
      </c>
      <c r="B86" s="10" t="s">
        <v>20</v>
      </c>
      <c r="C86" s="20" t="s">
        <v>15</v>
      </c>
      <c r="D86" s="89" t="s">
        <v>8</v>
      </c>
      <c r="E86" s="36"/>
      <c r="F86" s="37"/>
      <c r="G86" s="29">
        <v>1</v>
      </c>
    </row>
    <row r="87" spans="1:7" s="25" customFormat="1" ht="31.2" x14ac:dyDescent="0.3">
      <c r="A87" s="46">
        <v>6</v>
      </c>
      <c r="B87" s="22" t="s">
        <v>38</v>
      </c>
      <c r="C87" s="20" t="s">
        <v>15</v>
      </c>
      <c r="D87" s="89" t="s">
        <v>71</v>
      </c>
      <c r="E87" s="36"/>
      <c r="F87" s="37"/>
      <c r="G87" s="17">
        <f>$C$3</f>
        <v>12</v>
      </c>
    </row>
    <row r="88" spans="1:7" ht="31.2" x14ac:dyDescent="0.3">
      <c r="A88" s="46">
        <v>7</v>
      </c>
      <c r="B88" s="7" t="s">
        <v>38</v>
      </c>
      <c r="C88" s="20" t="s">
        <v>15</v>
      </c>
      <c r="D88" s="89" t="s">
        <v>71</v>
      </c>
      <c r="E88" s="36"/>
      <c r="F88" s="37"/>
      <c r="G88" s="17">
        <f>$C$3</f>
        <v>12</v>
      </c>
    </row>
    <row r="89" spans="1:7" ht="31.2" x14ac:dyDescent="0.3">
      <c r="A89" s="46">
        <v>8</v>
      </c>
      <c r="B89" s="7" t="s">
        <v>198</v>
      </c>
      <c r="C89" s="20" t="s">
        <v>15</v>
      </c>
      <c r="D89" s="89" t="s">
        <v>71</v>
      </c>
      <c r="E89" s="36"/>
      <c r="F89" s="37"/>
      <c r="G89" s="17">
        <f>$C$3</f>
        <v>12</v>
      </c>
    </row>
    <row r="90" spans="1:7" ht="31.2" x14ac:dyDescent="0.3">
      <c r="A90" s="46">
        <v>9</v>
      </c>
      <c r="B90" s="7" t="s">
        <v>21</v>
      </c>
      <c r="C90" s="20" t="s">
        <v>15</v>
      </c>
      <c r="D90" s="89" t="s">
        <v>8</v>
      </c>
      <c r="E90" s="38"/>
      <c r="F90" s="39"/>
      <c r="G90" s="29">
        <v>1</v>
      </c>
    </row>
  </sheetData>
  <sortState xmlns:xlrd2="http://schemas.microsoft.com/office/spreadsheetml/2017/richdata2" ref="B82:G90">
    <sortCondition ref="B82:B90"/>
  </sortState>
  <mergeCells count="38">
    <mergeCell ref="A1:G1"/>
    <mergeCell ref="A56:C56"/>
    <mergeCell ref="D56:G56"/>
    <mergeCell ref="A45:C45"/>
    <mergeCell ref="D45:G45"/>
    <mergeCell ref="A46:C46"/>
    <mergeCell ref="D46:G46"/>
    <mergeCell ref="A55:C55"/>
    <mergeCell ref="D55:G55"/>
    <mergeCell ref="A72:G72"/>
    <mergeCell ref="A80:G80"/>
    <mergeCell ref="A13:G13"/>
    <mergeCell ref="A14:G14"/>
    <mergeCell ref="A19:C19"/>
    <mergeCell ref="D19:G19"/>
    <mergeCell ref="A18:C18"/>
    <mergeCell ref="D18:G18"/>
    <mergeCell ref="A28:C28"/>
    <mergeCell ref="D28:G28"/>
    <mergeCell ref="A29:C29"/>
    <mergeCell ref="D29:G29"/>
    <mergeCell ref="A62:C62"/>
    <mergeCell ref="D62:G62"/>
    <mergeCell ref="A63:C63"/>
    <mergeCell ref="D63:G6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87:B90">
    <cfRule type="cellIs" dxfId="189" priority="137" operator="equal">
      <formula>"Аппаратный тренажер "</formula>
    </cfRule>
  </conditionalFormatting>
  <conditionalFormatting sqref="D16:D17 D31:D44">
    <cfRule type="expression" dxfId="188" priority="57">
      <formula>EXACT("Учебное пособие",D16)</formula>
    </cfRule>
    <cfRule type="expression" dxfId="187" priority="58">
      <formula>EXACT("СИЗ",D16)</formula>
    </cfRule>
    <cfRule type="expression" dxfId="186" priority="59">
      <formula>EXACT("Охрана труда",D16)</formula>
    </cfRule>
    <cfRule type="expression" dxfId="185" priority="60">
      <formula>EXACT("Программное обеспечение",D16)</formula>
    </cfRule>
    <cfRule type="expression" dxfId="184" priority="61">
      <formula>EXACT("Оборудование IT",D16)</formula>
    </cfRule>
    <cfRule type="expression" dxfId="183" priority="62">
      <formula>EXACT("Мебель",D16)</formula>
    </cfRule>
    <cfRule type="expression" dxfId="182" priority="63">
      <formula>EXACT("Оборудование",D16)</formula>
    </cfRule>
  </conditionalFormatting>
  <conditionalFormatting sqref="D21:D27">
    <cfRule type="expression" dxfId="181" priority="43">
      <formula>EXACT("Учебное пособие",D21)</formula>
    </cfRule>
    <cfRule type="expression" dxfId="180" priority="44">
      <formula>EXACT("СИЗ",D21)</formula>
    </cfRule>
    <cfRule type="expression" dxfId="179" priority="45">
      <formula>EXACT("Охрана труда",D21)</formula>
    </cfRule>
    <cfRule type="expression" dxfId="178" priority="46">
      <formula>EXACT("Программное обеспечение",D21)</formula>
    </cfRule>
    <cfRule type="expression" dxfId="177" priority="47">
      <formula>EXACT("Оборудование IT",D21)</formula>
    </cfRule>
    <cfRule type="expression" dxfId="176" priority="48">
      <formula>EXACT("Мебель",D21)</formula>
    </cfRule>
    <cfRule type="expression" dxfId="175" priority="49">
      <formula>EXACT("Оборудование",D21)</formula>
    </cfRule>
  </conditionalFormatting>
  <conditionalFormatting sqref="D48:D54 D58:D61">
    <cfRule type="expression" dxfId="174" priority="36">
      <formula>EXACT("Учебное пособие",D48)</formula>
    </cfRule>
    <cfRule type="expression" dxfId="173" priority="37">
      <formula>EXACT("СИЗ",D48)</formula>
    </cfRule>
    <cfRule type="expression" dxfId="172" priority="38">
      <formula>EXACT("Охрана труда",D48)</formula>
    </cfRule>
    <cfRule type="expression" dxfId="171" priority="39">
      <formula>EXACT("Программное обеспечение",D48)</formula>
    </cfRule>
    <cfRule type="expression" dxfId="170" priority="40">
      <formula>EXACT("Оборудование IT",D48)</formula>
    </cfRule>
    <cfRule type="expression" dxfId="169" priority="41">
      <formula>EXACT("Мебель",D48)</formula>
    </cfRule>
    <cfRule type="expression" dxfId="168" priority="42">
      <formula>EXACT("Оборудование",D48)</formula>
    </cfRule>
  </conditionalFormatting>
  <conditionalFormatting sqref="D65:D71">
    <cfRule type="expression" dxfId="167" priority="22">
      <formula>EXACT("Учебное пособие",D65)</formula>
    </cfRule>
    <cfRule type="expression" dxfId="166" priority="23">
      <formula>EXACT("СИЗ",D65)</formula>
    </cfRule>
    <cfRule type="expression" dxfId="165" priority="24">
      <formula>EXACT("Охрана труда",D65)</formula>
    </cfRule>
    <cfRule type="expression" dxfId="164" priority="25">
      <formula>EXACT("Программное обеспечение",D65)</formula>
    </cfRule>
    <cfRule type="expression" dxfId="163" priority="26">
      <formula>EXACT("Оборудование IT",D65)</formula>
    </cfRule>
    <cfRule type="expression" dxfId="162" priority="27">
      <formula>EXACT("Мебель",D65)</formula>
    </cfRule>
    <cfRule type="expression" dxfId="161" priority="28">
      <formula>EXACT("Оборудование",D65)</formula>
    </cfRule>
  </conditionalFormatting>
  <conditionalFormatting sqref="D74:D78">
    <cfRule type="expression" dxfId="160" priority="85">
      <formula>EXACT("Учебное пособие",D74)</formula>
    </cfRule>
    <cfRule type="expression" dxfId="159" priority="86">
      <formula>EXACT("СИЗ",D74)</formula>
    </cfRule>
    <cfRule type="expression" dxfId="158" priority="87">
      <formula>EXACT("Охрана труда",D74)</formula>
    </cfRule>
    <cfRule type="expression" dxfId="157" priority="88">
      <formula>EXACT("Программное обеспечение",D74)</formula>
    </cfRule>
    <cfRule type="expression" dxfId="156" priority="89">
      <formula>EXACT("Оборудование IT",D74)</formula>
    </cfRule>
    <cfRule type="expression" dxfId="155" priority="90">
      <formula>EXACT("Мебель",D74)</formula>
    </cfRule>
    <cfRule type="expression" dxfId="154" priority="91">
      <formula>EXACT("Оборудование",D74)</formula>
    </cfRule>
  </conditionalFormatting>
  <conditionalFormatting sqref="D77:D79">
    <cfRule type="expression" dxfId="153" priority="15">
      <formula>EXACT("Учебное пособие",D77)</formula>
    </cfRule>
    <cfRule type="expression" dxfId="152" priority="16">
      <formula>EXACT("СИЗ",D77)</formula>
    </cfRule>
    <cfRule type="expression" dxfId="151" priority="17">
      <formula>EXACT("Охрана труда",D77)</formula>
    </cfRule>
    <cfRule type="expression" dxfId="150" priority="18">
      <formula>EXACT("Программное обеспечение",D77)</formula>
    </cfRule>
    <cfRule type="expression" dxfId="149" priority="19">
      <formula>EXACT("Оборудование IT",D77)</formula>
    </cfRule>
    <cfRule type="expression" dxfId="148" priority="20">
      <formula>EXACT("Мебель",D77)</formula>
    </cfRule>
    <cfRule type="expression" dxfId="147" priority="21">
      <formula>EXACT("Оборудование",D77)</formula>
    </cfRule>
  </conditionalFormatting>
  <conditionalFormatting sqref="D82:D90">
    <cfRule type="expression" dxfId="146" priority="1">
      <formula>EXACT("Учебное пособие",D82)</formula>
    </cfRule>
    <cfRule type="expression" dxfId="145" priority="2">
      <formula>EXACT("СИЗ",D82)</formula>
    </cfRule>
    <cfRule type="expression" dxfId="144" priority="3">
      <formula>EXACT("Охрана труда",D82)</formula>
    </cfRule>
    <cfRule type="expression" dxfId="143" priority="4">
      <formula>EXACT("Программное обеспечение",D82)</formula>
    </cfRule>
    <cfRule type="expression" dxfId="142" priority="5">
      <formula>EXACT("Оборудование IT",D82)</formula>
    </cfRule>
    <cfRule type="expression" dxfId="141" priority="6">
      <formula>EXACT("Мебель",D82)</formula>
    </cfRule>
    <cfRule type="expression" dxfId="140" priority="7">
      <formula>EXACT("Оборудование",D82)</formula>
    </cfRule>
  </conditionalFormatting>
  <dataValidations count="2">
    <dataValidation type="list" allowBlank="1" showInputMessage="1" showErrorMessage="1" sqref="F21:F27 F65:F71 F48:F54 F58:F61 F31:F44" xr:uid="{860AB650-7BE1-4DA1-902C-ACE91A8B4EA4}">
      <formula1>"на 1 р.м.,на 2 р.м."</formula1>
    </dataValidation>
    <dataValidation allowBlank="1" showErrorMessage="1" sqref="D18 B19:C27 D28 B29:C44 D45 B46:C54 D55 B2:C17 B56:C61 D62 B6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D74:D80 D3 D21:D27 D65:D72 D48:D54 D16:D17 D31:D44 D58:D61 D82:D1048576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7"/>
  <sheetViews>
    <sheetView workbookViewId="0"/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23" t="s">
        <v>6</v>
      </c>
      <c r="B2" s="123"/>
      <c r="C2" s="123"/>
      <c r="D2" s="123"/>
      <c r="E2" s="123"/>
    </row>
    <row r="3" spans="1:5" s="25" customFormat="1" ht="31.2" x14ac:dyDescent="0.3">
      <c r="A3" s="44">
        <v>1</v>
      </c>
      <c r="B3" s="10" t="s">
        <v>30</v>
      </c>
      <c r="C3" s="45" t="s">
        <v>15</v>
      </c>
      <c r="D3" s="9" t="s">
        <v>6</v>
      </c>
      <c r="E3" s="47">
        <v>1</v>
      </c>
    </row>
    <row r="4" spans="1:5" s="25" customFormat="1" ht="31.2" x14ac:dyDescent="0.3">
      <c r="A4" s="44">
        <v>2</v>
      </c>
      <c r="B4" s="10" t="s">
        <v>29</v>
      </c>
      <c r="C4" s="45" t="s">
        <v>15</v>
      </c>
      <c r="D4" s="9" t="s">
        <v>6</v>
      </c>
      <c r="E4" s="47">
        <v>1</v>
      </c>
    </row>
    <row r="5" spans="1:5" s="25" customFormat="1" ht="31.2" x14ac:dyDescent="0.3">
      <c r="A5" s="43">
        <v>3</v>
      </c>
      <c r="B5" s="48" t="s">
        <v>67</v>
      </c>
      <c r="C5" s="20" t="s">
        <v>15</v>
      </c>
      <c r="D5" s="9" t="s">
        <v>6</v>
      </c>
      <c r="E5" s="49">
        <v>1</v>
      </c>
    </row>
    <row r="6" spans="1:5" s="25" customFormat="1" ht="31.2" x14ac:dyDescent="0.3">
      <c r="A6" s="44">
        <v>4</v>
      </c>
      <c r="B6" s="50" t="s">
        <v>37</v>
      </c>
      <c r="C6" s="45" t="s">
        <v>15</v>
      </c>
      <c r="D6" s="9" t="s">
        <v>6</v>
      </c>
      <c r="E6" s="47">
        <v>1</v>
      </c>
    </row>
    <row r="7" spans="1:5" s="25" customFormat="1" ht="31.2" x14ac:dyDescent="0.3">
      <c r="A7" s="44">
        <v>5</v>
      </c>
      <c r="B7" s="50" t="s">
        <v>117</v>
      </c>
      <c r="C7" s="45" t="s">
        <v>15</v>
      </c>
      <c r="D7" s="9" t="s">
        <v>6</v>
      </c>
      <c r="E7" s="51">
        <v>1</v>
      </c>
    </row>
    <row r="8" spans="1:5" s="25" customFormat="1" ht="31.2" x14ac:dyDescent="0.3">
      <c r="A8" s="43">
        <v>6</v>
      </c>
      <c r="B8" s="50" t="s">
        <v>109</v>
      </c>
      <c r="C8" s="45" t="s">
        <v>15</v>
      </c>
      <c r="D8" s="9" t="s">
        <v>6</v>
      </c>
      <c r="E8" s="51">
        <v>1</v>
      </c>
    </row>
    <row r="9" spans="1:5" s="25" customFormat="1" ht="31.2" x14ac:dyDescent="0.3">
      <c r="A9" s="44">
        <v>7</v>
      </c>
      <c r="B9" s="7" t="s">
        <v>74</v>
      </c>
      <c r="C9" s="13" t="s">
        <v>15</v>
      </c>
      <c r="D9" s="9" t="s">
        <v>6</v>
      </c>
      <c r="E9" s="51">
        <v>1</v>
      </c>
    </row>
    <row r="10" spans="1:5" s="25" customFormat="1" ht="31.2" x14ac:dyDescent="0.3">
      <c r="A10" s="43">
        <v>8</v>
      </c>
      <c r="B10" s="50" t="s">
        <v>106</v>
      </c>
      <c r="C10" s="20" t="s">
        <v>15</v>
      </c>
      <c r="D10" s="9" t="s">
        <v>6</v>
      </c>
      <c r="E10" s="51">
        <v>1</v>
      </c>
    </row>
    <row r="11" spans="1:5" s="25" customFormat="1" ht="31.2" x14ac:dyDescent="0.3">
      <c r="A11" s="44">
        <v>9</v>
      </c>
      <c r="B11" s="7" t="s">
        <v>75</v>
      </c>
      <c r="C11" s="8" t="s">
        <v>15</v>
      </c>
      <c r="D11" s="9" t="s">
        <v>6</v>
      </c>
      <c r="E11" s="51">
        <v>1</v>
      </c>
    </row>
    <row r="12" spans="1:5" ht="31.2" x14ac:dyDescent="0.3">
      <c r="A12" s="43">
        <v>10</v>
      </c>
      <c r="B12" s="76" t="s">
        <v>220</v>
      </c>
      <c r="C12" s="20" t="s">
        <v>15</v>
      </c>
      <c r="D12" s="9" t="s">
        <v>10</v>
      </c>
      <c r="E12" s="51">
        <v>1</v>
      </c>
    </row>
    <row r="13" spans="1:5" ht="31.2" x14ac:dyDescent="0.3">
      <c r="A13" s="44">
        <v>11</v>
      </c>
      <c r="B13" s="76" t="s">
        <v>111</v>
      </c>
      <c r="C13" s="20" t="s">
        <v>15</v>
      </c>
      <c r="D13" s="9" t="s">
        <v>10</v>
      </c>
      <c r="E13" s="51">
        <v>1</v>
      </c>
    </row>
    <row r="14" spans="1:5" ht="31.2" x14ac:dyDescent="0.3">
      <c r="A14" s="43">
        <v>12</v>
      </c>
      <c r="B14" s="85" t="s">
        <v>33</v>
      </c>
      <c r="C14" s="20" t="s">
        <v>15</v>
      </c>
      <c r="D14" s="9" t="s">
        <v>6</v>
      </c>
      <c r="E14" s="51">
        <v>1</v>
      </c>
    </row>
    <row r="15" spans="1:5" ht="31.2" x14ac:dyDescent="0.3">
      <c r="A15" s="44">
        <v>13</v>
      </c>
      <c r="B15" s="86" t="s">
        <v>61</v>
      </c>
      <c r="C15" s="20" t="s">
        <v>15</v>
      </c>
      <c r="D15" s="9" t="s">
        <v>6</v>
      </c>
      <c r="E15" s="51">
        <v>1</v>
      </c>
    </row>
    <row r="16" spans="1:5" ht="31.2" x14ac:dyDescent="0.3">
      <c r="A16" s="43">
        <v>14</v>
      </c>
      <c r="B16" s="86" t="s">
        <v>60</v>
      </c>
      <c r="C16" s="20" t="s">
        <v>15</v>
      </c>
      <c r="D16" s="9" t="s">
        <v>6</v>
      </c>
      <c r="E16" s="51">
        <v>1</v>
      </c>
    </row>
    <row r="17" spans="1:5" ht="21" x14ac:dyDescent="0.3">
      <c r="A17" s="123" t="s">
        <v>5</v>
      </c>
      <c r="B17" s="123"/>
      <c r="C17" s="123"/>
      <c r="D17" s="123"/>
      <c r="E17" s="123"/>
    </row>
    <row r="18" spans="1:5" s="25" customFormat="1" ht="31.2" x14ac:dyDescent="0.3">
      <c r="A18" s="44">
        <v>1</v>
      </c>
      <c r="B18" s="52" t="s">
        <v>25</v>
      </c>
      <c r="C18" s="45" t="s">
        <v>15</v>
      </c>
      <c r="D18" s="9" t="s">
        <v>5</v>
      </c>
      <c r="E18" s="53">
        <v>1</v>
      </c>
    </row>
    <row r="19" spans="1:5" s="25" customFormat="1" ht="31.2" x14ac:dyDescent="0.3">
      <c r="A19" s="44">
        <v>2</v>
      </c>
      <c r="B19" s="12" t="s">
        <v>24</v>
      </c>
      <c r="C19" s="45" t="s">
        <v>15</v>
      </c>
      <c r="D19" s="9" t="s">
        <v>5</v>
      </c>
      <c r="E19" s="53">
        <v>1</v>
      </c>
    </row>
    <row r="20" spans="1:5" s="25" customFormat="1" ht="31.2" x14ac:dyDescent="0.3">
      <c r="A20" s="44">
        <v>3</v>
      </c>
      <c r="B20" s="12" t="s">
        <v>41</v>
      </c>
      <c r="C20" s="13" t="s">
        <v>15</v>
      </c>
      <c r="D20" s="9" t="s">
        <v>5</v>
      </c>
      <c r="E20" s="53">
        <v>1</v>
      </c>
    </row>
    <row r="21" spans="1:5" s="25" customFormat="1" ht="31.2" x14ac:dyDescent="0.3">
      <c r="A21" s="44">
        <v>4</v>
      </c>
      <c r="B21" s="52" t="s">
        <v>27</v>
      </c>
      <c r="C21" s="45" t="s">
        <v>15</v>
      </c>
      <c r="D21" s="9" t="s">
        <v>5</v>
      </c>
      <c r="E21" s="53">
        <v>1</v>
      </c>
    </row>
    <row r="22" spans="1:5" s="25" customFormat="1" ht="31.2" x14ac:dyDescent="0.3">
      <c r="A22" s="44">
        <v>5</v>
      </c>
      <c r="B22" s="12" t="s">
        <v>28</v>
      </c>
      <c r="C22" s="45" t="s">
        <v>15</v>
      </c>
      <c r="D22" s="9" t="s">
        <v>5</v>
      </c>
      <c r="E22" s="53">
        <v>1</v>
      </c>
    </row>
    <row r="23" spans="1:5" s="25" customFormat="1" ht="31.2" x14ac:dyDescent="0.3">
      <c r="A23" s="44">
        <v>6</v>
      </c>
      <c r="B23" s="7" t="s">
        <v>26</v>
      </c>
      <c r="C23" s="20" t="s">
        <v>15</v>
      </c>
      <c r="D23" s="9" t="s">
        <v>5</v>
      </c>
      <c r="E23" s="53">
        <v>1</v>
      </c>
    </row>
    <row r="24" spans="1:5" s="25" customFormat="1" ht="31.2" x14ac:dyDescent="0.3">
      <c r="A24" s="44">
        <v>7</v>
      </c>
      <c r="B24" s="21" t="s">
        <v>43</v>
      </c>
      <c r="C24" s="20" t="s">
        <v>15</v>
      </c>
      <c r="D24" s="9" t="s">
        <v>5</v>
      </c>
      <c r="E24" s="53">
        <v>1</v>
      </c>
    </row>
    <row r="25" spans="1:5" s="25" customFormat="1" ht="31.2" x14ac:dyDescent="0.3">
      <c r="A25" s="44">
        <v>8</v>
      </c>
      <c r="B25" s="21" t="s">
        <v>42</v>
      </c>
      <c r="C25" s="45" t="s">
        <v>15</v>
      </c>
      <c r="D25" s="9" t="s">
        <v>10</v>
      </c>
      <c r="E25" s="53">
        <v>1</v>
      </c>
    </row>
    <row r="26" spans="1:5" s="25" customFormat="1" ht="62.4" x14ac:dyDescent="0.3">
      <c r="A26" s="44">
        <v>9</v>
      </c>
      <c r="B26" s="12" t="s">
        <v>59</v>
      </c>
      <c r="C26" s="45" t="s">
        <v>68</v>
      </c>
      <c r="D26" s="9" t="s">
        <v>5</v>
      </c>
      <c r="E26" s="47">
        <v>1</v>
      </c>
    </row>
    <row r="27" spans="1:5" ht="21" x14ac:dyDescent="0.3">
      <c r="A27" s="124" t="s">
        <v>36</v>
      </c>
      <c r="B27" s="125"/>
      <c r="C27" s="125"/>
      <c r="D27" s="125"/>
      <c r="E27" s="126"/>
    </row>
    <row r="28" spans="1:5" s="25" customFormat="1" ht="31.2" x14ac:dyDescent="0.3">
      <c r="A28" s="43">
        <v>1</v>
      </c>
      <c r="B28" s="76" t="s">
        <v>282</v>
      </c>
      <c r="C28" s="45" t="s">
        <v>15</v>
      </c>
      <c r="D28" s="9" t="s">
        <v>10</v>
      </c>
      <c r="E28" s="53">
        <v>1</v>
      </c>
    </row>
    <row r="29" spans="1:5" ht="21" x14ac:dyDescent="0.3">
      <c r="A29" s="124" t="s">
        <v>10</v>
      </c>
      <c r="B29" s="125"/>
      <c r="C29" s="125"/>
      <c r="D29" s="125"/>
      <c r="E29" s="126"/>
    </row>
    <row r="30" spans="1:5" s="25" customFormat="1" ht="31.2" x14ac:dyDescent="0.3">
      <c r="A30" s="54">
        <v>1</v>
      </c>
      <c r="B30" s="76" t="s">
        <v>253</v>
      </c>
      <c r="C30" s="45" t="s">
        <v>15</v>
      </c>
      <c r="D30" s="9" t="s">
        <v>10</v>
      </c>
      <c r="E30" s="53">
        <v>1</v>
      </c>
    </row>
    <row r="31" spans="1:5" s="25" customFormat="1" ht="31.2" x14ac:dyDescent="0.3">
      <c r="A31" s="54">
        <v>2</v>
      </c>
      <c r="B31" s="76" t="s">
        <v>242</v>
      </c>
      <c r="C31" s="45" t="s">
        <v>15</v>
      </c>
      <c r="D31" s="9" t="s">
        <v>10</v>
      </c>
      <c r="E31" s="53">
        <v>1</v>
      </c>
    </row>
    <row r="32" spans="1:5" ht="31.2" x14ac:dyDescent="0.3">
      <c r="A32" s="54">
        <v>3</v>
      </c>
      <c r="B32" s="76" t="s">
        <v>244</v>
      </c>
      <c r="C32" s="45" t="s">
        <v>15</v>
      </c>
      <c r="D32" s="9" t="s">
        <v>10</v>
      </c>
      <c r="E32" s="53">
        <v>1</v>
      </c>
    </row>
    <row r="33" spans="1:5" ht="31.2" x14ac:dyDescent="0.3">
      <c r="A33" s="54">
        <v>4</v>
      </c>
      <c r="B33" s="76" t="s">
        <v>247</v>
      </c>
      <c r="C33" s="45" t="s">
        <v>15</v>
      </c>
      <c r="D33" s="9" t="s">
        <v>10</v>
      </c>
      <c r="E33" s="53">
        <v>1</v>
      </c>
    </row>
    <row r="34" spans="1:5" ht="31.2" x14ac:dyDescent="0.3">
      <c r="A34" s="54">
        <v>5</v>
      </c>
      <c r="B34" s="76" t="s">
        <v>281</v>
      </c>
      <c r="C34" s="45" t="s">
        <v>15</v>
      </c>
      <c r="D34" s="9" t="s">
        <v>10</v>
      </c>
      <c r="E34" s="53">
        <v>1</v>
      </c>
    </row>
    <row r="35" spans="1:5" ht="21" x14ac:dyDescent="0.3">
      <c r="A35" s="124" t="s">
        <v>13</v>
      </c>
      <c r="B35" s="125"/>
      <c r="C35" s="125"/>
      <c r="D35" s="125"/>
      <c r="E35" s="126"/>
    </row>
    <row r="36" spans="1:5" ht="31.2" x14ac:dyDescent="0.3">
      <c r="A36" s="54">
        <v>1</v>
      </c>
      <c r="B36" s="76" t="s">
        <v>263</v>
      </c>
      <c r="C36" s="45" t="s">
        <v>15</v>
      </c>
      <c r="D36" s="9" t="s">
        <v>8</v>
      </c>
      <c r="E36" s="53">
        <v>1</v>
      </c>
    </row>
    <row r="37" spans="1:5" ht="31.2" x14ac:dyDescent="0.3">
      <c r="A37" s="54">
        <v>2</v>
      </c>
      <c r="B37" s="76" t="s">
        <v>271</v>
      </c>
      <c r="C37" s="45" t="s">
        <v>15</v>
      </c>
      <c r="D37" s="9" t="s">
        <v>71</v>
      </c>
      <c r="E37" s="53">
        <v>1</v>
      </c>
    </row>
  </sheetData>
  <sortState xmlns:xlrd2="http://schemas.microsoft.com/office/spreadsheetml/2017/richdata2" ref="B30:E34">
    <sortCondition ref="B30:B34"/>
  </sortState>
  <mergeCells count="5">
    <mergeCell ref="A2:E2"/>
    <mergeCell ref="A17:E17"/>
    <mergeCell ref="A27:E27"/>
    <mergeCell ref="A29:E29"/>
    <mergeCell ref="A35:E35"/>
  </mergeCells>
  <conditionalFormatting sqref="D1:D2">
    <cfRule type="endsWith" dxfId="139" priority="138" operator="endsWith" text="Оборудование">
      <formula>RIGHT(D1,LEN("Оборудование"))="Оборудование"</formula>
    </cfRule>
    <cfRule type="containsText" dxfId="138" priority="139" operator="containsText" text="Программное обеспечение">
      <formula>NOT(ISERROR(SEARCH("Программное обеспечение",D1)))</formula>
    </cfRule>
    <cfRule type="endsWith" dxfId="137" priority="140" operator="endsWith" text="Оборудование IT">
      <formula>RIGHT(D1,LEN("Оборудование IT"))="Оборудование IT"</formula>
    </cfRule>
    <cfRule type="containsText" dxfId="136" priority="141" operator="containsText" text="Мебель">
      <formula>NOT(ISERROR(SEARCH("Мебель",D1)))</formula>
    </cfRule>
  </conditionalFormatting>
  <conditionalFormatting sqref="D3:D16">
    <cfRule type="expression" dxfId="135" priority="46">
      <formula>EXACT("Учебное пособие",D3)</formula>
    </cfRule>
    <cfRule type="expression" dxfId="134" priority="47">
      <formula>EXACT("СИЗ",D3)</formula>
    </cfRule>
    <cfRule type="expression" dxfId="133" priority="48">
      <formula>EXACT("Охрана труда",D3)</formula>
    </cfRule>
    <cfRule type="expression" dxfId="132" priority="49">
      <formula>EXACT("Программное обеспечение",D3)</formula>
    </cfRule>
    <cfRule type="expression" dxfId="131" priority="50">
      <formula>EXACT("Оборудование IT",D3)</formula>
    </cfRule>
    <cfRule type="expression" dxfId="130" priority="51">
      <formula>EXACT("Мебель",D3)</formula>
    </cfRule>
    <cfRule type="expression" dxfId="129" priority="52">
      <formula>EXACT("Оборудование",D3)</formula>
    </cfRule>
  </conditionalFormatting>
  <conditionalFormatting sqref="D17">
    <cfRule type="endsWith" dxfId="128" priority="90" operator="endsWith" text="Оборудование">
      <formula>RIGHT(D17,LEN("Оборудование"))="Оборудование"</formula>
    </cfRule>
    <cfRule type="containsText" dxfId="127" priority="91" operator="containsText" text="Программное обеспечение">
      <formula>NOT(ISERROR(SEARCH("Программное обеспечение",D17)))</formula>
    </cfRule>
    <cfRule type="endsWith" dxfId="126" priority="92" operator="endsWith" text="Оборудование IT">
      <formula>RIGHT(D17,LEN("Оборудование IT"))="Оборудование IT"</formula>
    </cfRule>
    <cfRule type="containsText" dxfId="125" priority="93" operator="containsText" text="Мебель">
      <formula>NOT(ISERROR(SEARCH("Мебель",D17)))</formula>
    </cfRule>
  </conditionalFormatting>
  <conditionalFormatting sqref="D18:D26">
    <cfRule type="expression" dxfId="124" priority="74">
      <formula>EXACT("Учебное пособие",D18)</formula>
    </cfRule>
    <cfRule type="expression" dxfId="123" priority="75">
      <formula>EXACT("СИЗ",D18)</formula>
    </cfRule>
    <cfRule type="expression" dxfId="122" priority="76">
      <formula>EXACT("Охрана труда",D18)</formula>
    </cfRule>
    <cfRule type="expression" dxfId="121" priority="77">
      <formula>EXACT("Программное обеспечение",D18)</formula>
    </cfRule>
    <cfRule type="expression" dxfId="120" priority="78">
      <formula>EXACT("Оборудование IT",D18)</formula>
    </cfRule>
    <cfRule type="expression" dxfId="119" priority="79">
      <formula>EXACT("Мебель",D18)</formula>
    </cfRule>
    <cfRule type="expression" dxfId="118" priority="80">
      <formula>EXACT("Оборудование",D18)</formula>
    </cfRule>
  </conditionalFormatting>
  <conditionalFormatting sqref="D27 D29">
    <cfRule type="containsText" dxfId="117" priority="214" operator="containsText" text="Программное обеспечение">
      <formula>NOT(ISERROR(SEARCH("Программное обеспечение",D27)))</formula>
    </cfRule>
    <cfRule type="endsWith" dxfId="116" priority="215" operator="endsWith" text="Оборудование IT">
      <formula>RIGHT(D27,LEN("Оборудование IT"))="Оборудование IT"</formula>
    </cfRule>
  </conditionalFormatting>
  <conditionalFormatting sqref="D27">
    <cfRule type="containsText" dxfId="115" priority="216" operator="containsText" text="Мебель">
      <formula>NOT(ISERROR(SEARCH("Мебель",D27)))</formula>
    </cfRule>
  </conditionalFormatting>
  <conditionalFormatting sqref="D28">
    <cfRule type="expression" dxfId="114" priority="67">
      <formula>EXACT("Учебное пособие",D28)</formula>
    </cfRule>
    <cfRule type="expression" dxfId="113" priority="68">
      <formula>EXACT("СИЗ",D28)</formula>
    </cfRule>
    <cfRule type="expression" dxfId="112" priority="69">
      <formula>EXACT("Охрана труда",D28)</formula>
    </cfRule>
    <cfRule type="expression" dxfId="111" priority="70">
      <formula>EXACT("Программное обеспечение",D28)</formula>
    </cfRule>
    <cfRule type="expression" dxfId="110" priority="71">
      <formula>EXACT("Оборудование IT",D28)</formula>
    </cfRule>
    <cfRule type="expression" dxfId="109" priority="72">
      <formula>EXACT("Мебель",D28)</formula>
    </cfRule>
    <cfRule type="expression" dxfId="108" priority="73">
      <formula>EXACT("Оборудование",D28)</formula>
    </cfRule>
  </conditionalFormatting>
  <conditionalFormatting sqref="D29 D27">
    <cfRule type="endsWith" dxfId="107" priority="213" operator="endsWith" text="Оборудование">
      <formula>RIGHT(D27,LEN("Оборудование"))="Оборудование"</formula>
    </cfRule>
  </conditionalFormatting>
  <conditionalFormatting sqref="D29">
    <cfRule type="containsText" dxfId="106" priority="159" operator="containsText" text="Мебель">
      <formula>NOT(ISERROR(SEARCH("Мебель",D29)))</formula>
    </cfRule>
    <cfRule type="cellIs" dxfId="105" priority="160" operator="equal">
      <formula>"Техника безопасности"</formula>
    </cfRule>
    <cfRule type="cellIs" dxfId="104" priority="161" operator="equal">
      <formula>"Охрана труда"</formula>
    </cfRule>
    <cfRule type="endsWith" dxfId="103" priority="200" operator="endsWith" text="Оборудование">
      <formula>RIGHT(D29,LEN("Оборудование"))="Оборудование"</formula>
    </cfRule>
    <cfRule type="containsText" dxfId="102" priority="201" operator="containsText" text="Программное обеспечение">
      <formula>NOT(ISERROR(SEARCH("Программное обеспечение",D29)))</formula>
    </cfRule>
    <cfRule type="endsWith" dxfId="101" priority="202" operator="endsWith" text="Оборудование IT">
      <formula>RIGHT(D29,LEN("Оборудование IT"))="Оборудование IT"</formula>
    </cfRule>
    <cfRule type="containsText" dxfId="100" priority="203" operator="containsText" text="Мебель">
      <formula>NOT(ISERROR(SEARCH("Мебель",D29)))</formula>
    </cfRule>
  </conditionalFormatting>
  <conditionalFormatting sqref="D30:D34">
    <cfRule type="expression" dxfId="99" priority="60">
      <formula>EXACT("Учебное пособие",D30)</formula>
    </cfRule>
    <cfRule type="expression" dxfId="98" priority="61">
      <formula>EXACT("СИЗ",D30)</formula>
    </cfRule>
    <cfRule type="expression" dxfId="97" priority="62">
      <formula>EXACT("Охрана труда",D30)</formula>
    </cfRule>
    <cfRule type="expression" dxfId="96" priority="63">
      <formula>EXACT("Программное обеспечение",D30)</formula>
    </cfRule>
    <cfRule type="expression" dxfId="95" priority="64">
      <formula>EXACT("Оборудование IT",D30)</formula>
    </cfRule>
    <cfRule type="expression" dxfId="94" priority="65">
      <formula>EXACT("Мебель",D30)</formula>
    </cfRule>
    <cfRule type="expression" dxfId="93" priority="66">
      <formula>EXACT("Оборудование",D30)</formula>
    </cfRule>
  </conditionalFormatting>
  <conditionalFormatting sqref="D35">
    <cfRule type="containsText" dxfId="92" priority="1" operator="containsText" text="Мебель">
      <formula>NOT(ISERROR(SEARCH("Мебель",D35)))</formula>
    </cfRule>
    <cfRule type="cellIs" dxfId="91" priority="2" operator="equal">
      <formula>"Техника безопасности"</formula>
    </cfRule>
    <cfRule type="cellIs" dxfId="90" priority="3" operator="equal">
      <formula>"Охрана труда"</formula>
    </cfRule>
    <cfRule type="endsWith" dxfId="89" priority="4" operator="endsWith" text="Оборудование">
      <formula>RIGHT(D35,LEN("Оборудование"))="Оборудование"</formula>
    </cfRule>
    <cfRule type="containsText" dxfId="88" priority="5" operator="containsText" text="Программное обеспечение">
      <formula>NOT(ISERROR(SEARCH("Программное обеспечение",D35)))</formula>
    </cfRule>
    <cfRule type="endsWith" dxfId="87" priority="6" operator="endsWith" text="Оборудование IT">
      <formula>RIGHT(D35,LEN("Оборудование IT"))="Оборудование IT"</formula>
    </cfRule>
    <cfRule type="containsText" dxfId="86" priority="7" operator="containsText" text="Мебель">
      <formula>NOT(ISERROR(SEARCH("Мебель",D35)))</formula>
    </cfRule>
    <cfRule type="endsWith" dxfId="85" priority="8" operator="endsWith" text="Оборудование">
      <formula>RIGHT(D35,LEN("Оборудование"))="Оборудование"</formula>
    </cfRule>
    <cfRule type="containsText" dxfId="84" priority="9" operator="containsText" text="Программное обеспечение">
      <formula>NOT(ISERROR(SEARCH("Программное обеспечение",D35)))</formula>
    </cfRule>
    <cfRule type="endsWith" dxfId="83" priority="10" operator="endsWith" text="Оборудование IT">
      <formula>RIGHT(D35,LEN("Оборудование IT"))="Оборудование IT"</formula>
    </cfRule>
  </conditionalFormatting>
  <conditionalFormatting sqref="D36:D37">
    <cfRule type="expression" dxfId="82" priority="11">
      <formula>EXACT("Учебное пособие",D36)</formula>
    </cfRule>
    <cfRule type="expression" dxfId="81" priority="12">
      <formula>EXACT("СИЗ",D36)</formula>
    </cfRule>
    <cfRule type="expression" dxfId="80" priority="13">
      <formula>EXACT("Охрана труда",D36)</formula>
    </cfRule>
    <cfRule type="expression" dxfId="79" priority="14">
      <formula>EXACT("Программное обеспечение",D36)</formula>
    </cfRule>
    <cfRule type="expression" dxfId="78" priority="15">
      <formula>EXACT("Оборудование IT",D36)</formula>
    </cfRule>
    <cfRule type="expression" dxfId="77" priority="16">
      <formula>EXACT("Мебель",D36)</formula>
    </cfRule>
    <cfRule type="expression" dxfId="76" priority="17">
      <formula>EXACT("Оборудование",D36)</formula>
    </cfRule>
  </conditionalFormatting>
  <conditionalFormatting sqref="D38:D9954">
    <cfRule type="endsWith" dxfId="75" priority="174" operator="endsWith" text="Оборудование">
      <formula>RIGHT(D38,LEN("Оборудование"))="Оборудование"</formula>
    </cfRule>
    <cfRule type="containsText" dxfId="74" priority="175" operator="containsText" text="Программное обеспечение">
      <formula>NOT(ISERROR(SEARCH("Программное обеспечение",D38)))</formula>
    </cfRule>
    <cfRule type="endsWith" dxfId="73" priority="176" operator="endsWith" text="Оборудование IT">
      <formula>RIGHT(D38,LEN("Оборудование IT"))="Оборудование IT"</formula>
    </cfRule>
    <cfRule type="containsText" dxfId="72" priority="177" operator="containsText" text="Мебель">
      <formula>NOT(ISERROR(SEARCH("Мебель",D38)))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7:B29 B38:B1048576" xr:uid="{B31479A3-79F2-4B88-872D-1D2E816BD980}"/>
    <dataValidation allowBlank="1" showErrorMessage="1" sqref="B10:C16 B36:B37 B35:C35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D17 D1:D2 D29 D38:D1048576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D3:D16 D18:D26 D28 D30:D37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selection activeCell="A16" sqref="A16:C20"/>
    </sheetView>
  </sheetViews>
  <sheetFormatPr defaultRowHeight="15.6" x14ac:dyDescent="0.3"/>
  <cols>
    <col min="1" max="1" width="32.6640625" style="80" customWidth="1"/>
    <col min="2" max="2" width="100.6640625" style="40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0"/>
  </cols>
  <sheetData>
    <row r="1" spans="1:8" ht="31.2" x14ac:dyDescent="0.3">
      <c r="A1" s="72" t="s">
        <v>1</v>
      </c>
      <c r="B1" s="81" t="s">
        <v>9</v>
      </c>
      <c r="C1" s="73" t="s">
        <v>2</v>
      </c>
      <c r="D1" s="74"/>
      <c r="E1" s="75"/>
      <c r="F1" s="72" t="s">
        <v>7</v>
      </c>
      <c r="G1" s="72" t="s">
        <v>31</v>
      </c>
      <c r="H1" s="72" t="s">
        <v>32</v>
      </c>
    </row>
    <row r="2" spans="1:8" x14ac:dyDescent="0.3">
      <c r="A2" s="76" t="s">
        <v>186</v>
      </c>
      <c r="B2" s="77" t="s">
        <v>187</v>
      </c>
      <c r="C2" s="9" t="s">
        <v>5</v>
      </c>
      <c r="D2" s="78"/>
      <c r="E2" s="78"/>
      <c r="F2" s="78">
        <v>1</v>
      </c>
      <c r="G2" s="5">
        <f t="shared" ref="G2:G13" si="0">COUNTIF($A$2:$A$999,A2)</f>
        <v>2</v>
      </c>
      <c r="H2" s="5" t="s">
        <v>221</v>
      </c>
    </row>
    <row r="3" spans="1:8" ht="31.2" x14ac:dyDescent="0.3">
      <c r="A3" s="76" t="s">
        <v>219</v>
      </c>
      <c r="B3" s="77" t="s">
        <v>122</v>
      </c>
      <c r="C3" s="9" t="s">
        <v>10</v>
      </c>
      <c r="D3" s="78"/>
      <c r="E3" s="78"/>
      <c r="F3" s="78">
        <v>1</v>
      </c>
      <c r="G3" s="5">
        <f t="shared" si="0"/>
        <v>1</v>
      </c>
      <c r="H3" s="5" t="s">
        <v>221</v>
      </c>
    </row>
    <row r="4" spans="1:8" ht="31.2" x14ac:dyDescent="0.3">
      <c r="A4" s="76" t="s">
        <v>117</v>
      </c>
      <c r="B4" s="77" t="s">
        <v>118</v>
      </c>
      <c r="C4" s="9" t="s">
        <v>6</v>
      </c>
      <c r="D4" s="78"/>
      <c r="E4" s="78"/>
      <c r="F4" s="78">
        <v>1</v>
      </c>
      <c r="G4" s="5">
        <f t="shared" si="0"/>
        <v>1</v>
      </c>
      <c r="H4" s="5" t="s">
        <v>221</v>
      </c>
    </row>
    <row r="5" spans="1:8" x14ac:dyDescent="0.3">
      <c r="A5" s="76" t="s">
        <v>109</v>
      </c>
      <c r="B5" s="77" t="s">
        <v>110</v>
      </c>
      <c r="C5" s="9" t="s">
        <v>6</v>
      </c>
      <c r="D5" s="78"/>
      <c r="E5" s="78"/>
      <c r="F5" s="78">
        <v>7</v>
      </c>
      <c r="G5" s="5">
        <f t="shared" si="0"/>
        <v>1</v>
      </c>
      <c r="H5" s="5" t="s">
        <v>221</v>
      </c>
    </row>
    <row r="6" spans="1:8" x14ac:dyDescent="0.3">
      <c r="A6" s="76" t="s">
        <v>106</v>
      </c>
      <c r="B6" s="77" t="s">
        <v>107</v>
      </c>
      <c r="C6" s="9" t="s">
        <v>6</v>
      </c>
      <c r="D6" s="78"/>
      <c r="E6" s="78"/>
      <c r="F6" s="78">
        <v>14</v>
      </c>
      <c r="G6" s="5">
        <f t="shared" si="0"/>
        <v>2</v>
      </c>
      <c r="H6" s="5" t="s">
        <v>221</v>
      </c>
    </row>
    <row r="7" spans="1:8" x14ac:dyDescent="0.3">
      <c r="A7" s="76" t="s">
        <v>106</v>
      </c>
      <c r="B7" s="77" t="s">
        <v>204</v>
      </c>
      <c r="C7" s="9" t="s">
        <v>6</v>
      </c>
      <c r="D7" s="78"/>
      <c r="E7" s="78"/>
      <c r="F7" s="78">
        <v>14</v>
      </c>
      <c r="G7" s="5">
        <f t="shared" si="0"/>
        <v>2</v>
      </c>
      <c r="H7" s="5" t="s">
        <v>221</v>
      </c>
    </row>
    <row r="8" spans="1:8" x14ac:dyDescent="0.3">
      <c r="A8" s="76" t="s">
        <v>220</v>
      </c>
      <c r="B8" s="77" t="s">
        <v>114</v>
      </c>
      <c r="C8" s="9" t="s">
        <v>10</v>
      </c>
      <c r="D8" s="78"/>
      <c r="E8" s="78"/>
      <c r="F8" s="78">
        <v>2</v>
      </c>
      <c r="G8" s="5">
        <f t="shared" si="0"/>
        <v>1</v>
      </c>
      <c r="H8" s="5" t="s">
        <v>221</v>
      </c>
    </row>
    <row r="9" spans="1:8" x14ac:dyDescent="0.3">
      <c r="A9" s="76" t="s">
        <v>111</v>
      </c>
      <c r="B9" s="77" t="s">
        <v>112</v>
      </c>
      <c r="C9" s="9" t="s">
        <v>10</v>
      </c>
      <c r="D9" s="78"/>
      <c r="E9" s="78"/>
      <c r="F9" s="78">
        <v>1</v>
      </c>
      <c r="G9" s="5">
        <f t="shared" si="0"/>
        <v>1</v>
      </c>
      <c r="H9" s="5" t="s">
        <v>221</v>
      </c>
    </row>
    <row r="10" spans="1:8" ht="31.2" x14ac:dyDescent="0.3">
      <c r="A10" s="76" t="s">
        <v>119</v>
      </c>
      <c r="B10" s="77" t="s">
        <v>120</v>
      </c>
      <c r="C10" s="9" t="s">
        <v>6</v>
      </c>
      <c r="D10" s="78"/>
      <c r="E10" s="78"/>
      <c r="F10" s="78">
        <v>2</v>
      </c>
      <c r="G10" s="5">
        <f t="shared" si="0"/>
        <v>2</v>
      </c>
      <c r="H10" s="5" t="s">
        <v>221</v>
      </c>
    </row>
    <row r="11" spans="1:8" ht="31.2" x14ac:dyDescent="0.3">
      <c r="A11" s="76" t="s">
        <v>119</v>
      </c>
      <c r="B11" s="77" t="s">
        <v>205</v>
      </c>
      <c r="C11" s="9" t="s">
        <v>6</v>
      </c>
      <c r="D11" s="78"/>
      <c r="E11" s="78"/>
      <c r="F11" s="78">
        <v>1</v>
      </c>
      <c r="G11" s="5">
        <f t="shared" si="0"/>
        <v>2</v>
      </c>
      <c r="H11" s="5" t="s">
        <v>221</v>
      </c>
    </row>
    <row r="12" spans="1:8" x14ac:dyDescent="0.3">
      <c r="A12" s="76" t="s">
        <v>115</v>
      </c>
      <c r="B12" s="77" t="s">
        <v>116</v>
      </c>
      <c r="C12" s="9" t="s">
        <v>6</v>
      </c>
      <c r="D12" s="78"/>
      <c r="E12" s="78"/>
      <c r="F12" s="78">
        <v>14</v>
      </c>
      <c r="G12" s="5">
        <f t="shared" si="0"/>
        <v>2</v>
      </c>
      <c r="H12" s="5" t="s">
        <v>221</v>
      </c>
    </row>
    <row r="13" spans="1:8" x14ac:dyDescent="0.3">
      <c r="A13" s="76" t="s">
        <v>115</v>
      </c>
      <c r="B13" s="77" t="s">
        <v>206</v>
      </c>
      <c r="C13" s="9" t="s">
        <v>6</v>
      </c>
      <c r="D13" s="78"/>
      <c r="E13" s="78"/>
      <c r="F13" s="78">
        <v>6</v>
      </c>
      <c r="G13" s="5">
        <f t="shared" si="0"/>
        <v>2</v>
      </c>
      <c r="H13" s="5" t="s">
        <v>221</v>
      </c>
    </row>
    <row r="14" spans="1:8" x14ac:dyDescent="0.3">
      <c r="A14" s="76" t="s">
        <v>232</v>
      </c>
      <c r="B14" s="77" t="s">
        <v>233</v>
      </c>
      <c r="C14" s="9" t="s">
        <v>10</v>
      </c>
      <c r="D14" s="96"/>
      <c r="E14" s="96"/>
      <c r="F14" s="71">
        <v>1</v>
      </c>
      <c r="G14" s="5">
        <f t="shared" ref="G14" si="1">COUNTIF($A$2:$A$999,A14)</f>
        <v>1</v>
      </c>
    </row>
    <row r="15" spans="1:8" x14ac:dyDescent="0.3">
      <c r="A15" s="76" t="s">
        <v>235</v>
      </c>
      <c r="B15" s="77" t="s">
        <v>236</v>
      </c>
      <c r="C15" s="9" t="s">
        <v>5</v>
      </c>
      <c r="D15" s="96"/>
      <c r="E15" s="96"/>
      <c r="F15" s="71">
        <v>1</v>
      </c>
      <c r="G15" s="5">
        <f t="shared" ref="G15:G21" si="2">COUNTIF($A$2:$A$999,A15)</f>
        <v>1</v>
      </c>
    </row>
    <row r="16" spans="1:8" ht="31.2" x14ac:dyDescent="0.3">
      <c r="A16" s="76" t="s">
        <v>281</v>
      </c>
      <c r="B16" s="77" t="s">
        <v>238</v>
      </c>
      <c r="C16" s="9" t="s">
        <v>10</v>
      </c>
      <c r="D16" s="96"/>
      <c r="E16" s="96"/>
      <c r="F16" s="71">
        <v>1</v>
      </c>
      <c r="G16" s="5">
        <f t="shared" si="2"/>
        <v>1</v>
      </c>
      <c r="H16" s="5" t="s">
        <v>35</v>
      </c>
    </row>
    <row r="17" spans="1:8" x14ac:dyDescent="0.3">
      <c r="A17" s="76" t="s">
        <v>186</v>
      </c>
      <c r="B17" s="77" t="s">
        <v>239</v>
      </c>
      <c r="C17" s="9" t="s">
        <v>5</v>
      </c>
      <c r="D17" s="96"/>
      <c r="E17" s="96"/>
      <c r="F17" s="71">
        <v>1</v>
      </c>
      <c r="G17" s="5">
        <f t="shared" si="2"/>
        <v>2</v>
      </c>
    </row>
    <row r="18" spans="1:8" x14ac:dyDescent="0.3">
      <c r="A18" s="76" t="s">
        <v>240</v>
      </c>
      <c r="B18" s="77" t="s">
        <v>241</v>
      </c>
      <c r="C18" s="9" t="s">
        <v>6</v>
      </c>
      <c r="D18" s="96"/>
      <c r="E18" s="96"/>
      <c r="F18" s="71">
        <v>2</v>
      </c>
      <c r="G18" s="5">
        <f t="shared" si="2"/>
        <v>1</v>
      </c>
    </row>
    <row r="19" spans="1:8" ht="31.2" x14ac:dyDescent="0.3">
      <c r="A19" s="76" t="s">
        <v>242</v>
      </c>
      <c r="B19" s="77" t="s">
        <v>243</v>
      </c>
      <c r="C19" s="9" t="s">
        <v>10</v>
      </c>
      <c r="D19" s="96"/>
      <c r="E19" s="96"/>
      <c r="F19" s="71">
        <v>1</v>
      </c>
      <c r="G19" s="5">
        <f t="shared" si="2"/>
        <v>1</v>
      </c>
      <c r="H19" s="5" t="s">
        <v>35</v>
      </c>
    </row>
    <row r="20" spans="1:8" x14ac:dyDescent="0.3">
      <c r="A20" s="76" t="s">
        <v>244</v>
      </c>
      <c r="B20" s="77" t="s">
        <v>245</v>
      </c>
      <c r="C20" s="9" t="s">
        <v>10</v>
      </c>
      <c r="D20" s="96"/>
      <c r="E20" s="96"/>
      <c r="F20" s="71">
        <v>1</v>
      </c>
      <c r="G20" s="5">
        <f t="shared" si="2"/>
        <v>1</v>
      </c>
      <c r="H20" s="5" t="s">
        <v>35</v>
      </c>
    </row>
    <row r="21" spans="1:8" x14ac:dyDescent="0.3">
      <c r="A21" s="76" t="s">
        <v>40</v>
      </c>
      <c r="B21" s="77" t="s">
        <v>246</v>
      </c>
      <c r="C21" s="9" t="s">
        <v>6</v>
      </c>
      <c r="D21" s="96"/>
      <c r="E21" s="96"/>
      <c r="F21" s="71">
        <v>1</v>
      </c>
      <c r="G21" s="5">
        <f t="shared" si="2"/>
        <v>1</v>
      </c>
    </row>
    <row r="22" spans="1:8" x14ac:dyDescent="0.3">
      <c r="C22" s="79"/>
    </row>
    <row r="23" spans="1:8" x14ac:dyDescent="0.3">
      <c r="C23" s="79"/>
    </row>
    <row r="24" spans="1:8" x14ac:dyDescent="0.3">
      <c r="C24" s="79"/>
    </row>
    <row r="25" spans="1:8" x14ac:dyDescent="0.3">
      <c r="C25" s="79"/>
    </row>
    <row r="26" spans="1:8" x14ac:dyDescent="0.3">
      <c r="C26" s="79"/>
    </row>
    <row r="27" spans="1:8" x14ac:dyDescent="0.3">
      <c r="C27" s="79"/>
    </row>
    <row r="28" spans="1:8" x14ac:dyDescent="0.3">
      <c r="C28" s="79"/>
    </row>
    <row r="29" spans="1:8" x14ac:dyDescent="0.3">
      <c r="C29" s="79"/>
    </row>
    <row r="30" spans="1:8" x14ac:dyDescent="0.3">
      <c r="C30" s="79"/>
    </row>
    <row r="31" spans="1:8" x14ac:dyDescent="0.3">
      <c r="C31" s="79"/>
    </row>
    <row r="32" spans="1:8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21" xr:uid="{B23CC546-2D1F-4D77-8557-6B74FEFF857B}">
    <sortState xmlns:xlrd2="http://schemas.microsoft.com/office/spreadsheetml/2017/richdata2" ref="A2:H13">
      <sortCondition ref="A2:A13"/>
    </sortState>
  </autoFilter>
  <conditionalFormatting sqref="C2:C21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22:C999">
    <cfRule type="expression" dxfId="64" priority="8">
      <formula>EXACT("Учебные пособия",C22)</formula>
    </cfRule>
    <cfRule type="expression" dxfId="63" priority="9">
      <formula>EXACT("Техника безопасности",C22)</formula>
    </cfRule>
    <cfRule type="expression" dxfId="62" priority="10">
      <formula>EXACT("Охрана труда",C22)</formula>
    </cfRule>
    <cfRule type="expression" dxfId="61" priority="11">
      <formula>EXACT("Программное обеспечение",C22)</formula>
    </cfRule>
    <cfRule type="expression" dxfId="60" priority="12">
      <formula>EXACT("Оборудование IT",C22)</formula>
    </cfRule>
    <cfRule type="expression" dxfId="59" priority="13">
      <formula>EXACT("Мебель",C22)</formula>
    </cfRule>
    <cfRule type="expression" dxfId="58" priority="14">
      <formula>EXACT("Оборудование",C22)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1" xr:uid="{D21DAE20-EAB0-4C6B-AEC9-307264B14F56}">
      <formula1>"Базовая часть, Вариативная часть"</formula1>
    </dataValidation>
    <dataValidation allowBlank="1" showErrorMessage="1" sqref="A2:B13" xr:uid="{8943A3C6-F193-48E9-A0EF-E45D27B07CE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topLeftCell="A17" workbookViewId="0">
      <selection activeCell="A16" sqref="A16:C20"/>
    </sheetView>
  </sheetViews>
  <sheetFormatPr defaultRowHeight="15.6" x14ac:dyDescent="0.3"/>
  <cols>
    <col min="1" max="1" width="32.6640625" style="80" customWidth="1"/>
    <col min="2" max="2" width="100.6640625" style="40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0"/>
  </cols>
  <sheetData>
    <row r="1" spans="1:8" ht="31.2" x14ac:dyDescent="0.3">
      <c r="A1" s="72" t="s">
        <v>1</v>
      </c>
      <c r="B1" s="81" t="s">
        <v>9</v>
      </c>
      <c r="C1" s="84" t="s">
        <v>2</v>
      </c>
      <c r="D1" s="72" t="s">
        <v>4</v>
      </c>
      <c r="E1" s="72" t="s">
        <v>3</v>
      </c>
      <c r="F1" s="72" t="s">
        <v>7</v>
      </c>
      <c r="G1" s="72" t="s">
        <v>31</v>
      </c>
      <c r="H1" s="72" t="s">
        <v>32</v>
      </c>
    </row>
    <row r="2" spans="1:8" x14ac:dyDescent="0.3">
      <c r="A2" s="76" t="s">
        <v>222</v>
      </c>
      <c r="B2" s="77" t="s">
        <v>216</v>
      </c>
      <c r="C2" s="9" t="s">
        <v>6</v>
      </c>
      <c r="D2" s="78">
        <v>1</v>
      </c>
      <c r="E2" s="78" t="s">
        <v>133</v>
      </c>
      <c r="F2" s="78">
        <v>4</v>
      </c>
      <c r="G2" s="11">
        <f t="shared" ref="G2:G33" si="0">COUNTIF($A$2:$A$999,A2)</f>
        <v>2</v>
      </c>
      <c r="H2" s="11" t="s">
        <v>221</v>
      </c>
    </row>
    <row r="3" spans="1:8" x14ac:dyDescent="0.3">
      <c r="A3" s="76" t="s">
        <v>222</v>
      </c>
      <c r="B3" s="77" t="s">
        <v>179</v>
      </c>
      <c r="C3" s="9" t="s">
        <v>6</v>
      </c>
      <c r="D3" s="78">
        <v>1</v>
      </c>
      <c r="E3" s="78" t="s">
        <v>133</v>
      </c>
      <c r="F3" s="78">
        <v>2</v>
      </c>
      <c r="G3" s="11">
        <f t="shared" si="0"/>
        <v>2</v>
      </c>
      <c r="H3" s="11" t="s">
        <v>221</v>
      </c>
    </row>
    <row r="4" spans="1:8" x14ac:dyDescent="0.3">
      <c r="A4" s="76" t="s">
        <v>207</v>
      </c>
      <c r="B4" s="77" t="s">
        <v>208</v>
      </c>
      <c r="C4" s="9" t="s">
        <v>10</v>
      </c>
      <c r="D4" s="78">
        <v>1</v>
      </c>
      <c r="E4" s="78" t="s">
        <v>133</v>
      </c>
      <c r="F4" s="78">
        <v>4</v>
      </c>
      <c r="G4" s="11">
        <f t="shared" si="0"/>
        <v>1</v>
      </c>
      <c r="H4" s="11" t="s">
        <v>221</v>
      </c>
    </row>
    <row r="5" spans="1:8" ht="31.2" x14ac:dyDescent="0.3">
      <c r="A5" s="76" t="s">
        <v>136</v>
      </c>
      <c r="B5" s="77" t="s">
        <v>137</v>
      </c>
      <c r="C5" s="9" t="s">
        <v>10</v>
      </c>
      <c r="D5" s="78">
        <v>1</v>
      </c>
      <c r="E5" s="78" t="s">
        <v>128</v>
      </c>
      <c r="F5" s="78">
        <v>1</v>
      </c>
      <c r="G5" s="11">
        <f t="shared" si="0"/>
        <v>1</v>
      </c>
      <c r="H5" s="11" t="s">
        <v>221</v>
      </c>
    </row>
    <row r="6" spans="1:8" x14ac:dyDescent="0.3">
      <c r="A6" s="76" t="s">
        <v>126</v>
      </c>
      <c r="B6" s="77" t="s">
        <v>127</v>
      </c>
      <c r="C6" s="9" t="s">
        <v>10</v>
      </c>
      <c r="D6" s="78">
        <v>1</v>
      </c>
      <c r="E6" s="78" t="s">
        <v>128</v>
      </c>
      <c r="F6" s="78">
        <v>1</v>
      </c>
      <c r="G6" s="11">
        <f t="shared" si="0"/>
        <v>1</v>
      </c>
      <c r="H6" s="11" t="s">
        <v>221</v>
      </c>
    </row>
    <row r="7" spans="1:8" ht="31.2" x14ac:dyDescent="0.3">
      <c r="A7" s="76" t="s">
        <v>144</v>
      </c>
      <c r="B7" s="77" t="s">
        <v>145</v>
      </c>
      <c r="C7" s="9" t="s">
        <v>76</v>
      </c>
      <c r="D7" s="78">
        <v>1</v>
      </c>
      <c r="E7" s="78" t="s">
        <v>128</v>
      </c>
      <c r="F7" s="78">
        <v>1</v>
      </c>
      <c r="G7" s="11">
        <f t="shared" si="0"/>
        <v>1</v>
      </c>
      <c r="H7" s="11" t="s">
        <v>221</v>
      </c>
    </row>
    <row r="8" spans="1:8" x14ac:dyDescent="0.3">
      <c r="A8" s="76" t="s">
        <v>164</v>
      </c>
      <c r="B8" s="77" t="s">
        <v>165</v>
      </c>
      <c r="C8" s="9" t="s">
        <v>10</v>
      </c>
      <c r="D8" s="78">
        <v>1</v>
      </c>
      <c r="E8" s="78" t="s">
        <v>133</v>
      </c>
      <c r="F8" s="78">
        <v>4</v>
      </c>
      <c r="G8" s="11">
        <f t="shared" si="0"/>
        <v>1</v>
      </c>
      <c r="H8" s="11" t="s">
        <v>221</v>
      </c>
    </row>
    <row r="9" spans="1:8" ht="31.2" x14ac:dyDescent="0.3">
      <c r="A9" s="76" t="s">
        <v>170</v>
      </c>
      <c r="B9" s="77" t="s">
        <v>171</v>
      </c>
      <c r="C9" s="9" t="s">
        <v>10</v>
      </c>
      <c r="D9" s="78">
        <v>1</v>
      </c>
      <c r="E9" s="78" t="s">
        <v>133</v>
      </c>
      <c r="F9" s="78">
        <v>2</v>
      </c>
      <c r="G9" s="11">
        <f t="shared" si="0"/>
        <v>1</v>
      </c>
      <c r="H9" s="11" t="s">
        <v>221</v>
      </c>
    </row>
    <row r="10" spans="1:8" x14ac:dyDescent="0.3">
      <c r="A10" s="76" t="s">
        <v>129</v>
      </c>
      <c r="B10" s="77" t="s">
        <v>130</v>
      </c>
      <c r="C10" s="9" t="s">
        <v>10</v>
      </c>
      <c r="D10" s="78">
        <v>1</v>
      </c>
      <c r="E10" s="78" t="s">
        <v>128</v>
      </c>
      <c r="F10" s="78">
        <v>1</v>
      </c>
      <c r="G10" s="11">
        <f t="shared" si="0"/>
        <v>1</v>
      </c>
      <c r="H10" s="11" t="s">
        <v>221</v>
      </c>
    </row>
    <row r="11" spans="1:8" x14ac:dyDescent="0.3">
      <c r="A11" s="76" t="s">
        <v>131</v>
      </c>
      <c r="B11" s="77" t="s">
        <v>132</v>
      </c>
      <c r="C11" s="9" t="s">
        <v>10</v>
      </c>
      <c r="D11" s="78">
        <v>1</v>
      </c>
      <c r="E11" s="78" t="s">
        <v>133</v>
      </c>
      <c r="F11" s="78">
        <v>2</v>
      </c>
      <c r="G11" s="11">
        <f t="shared" si="0"/>
        <v>1</v>
      </c>
      <c r="H11" s="11" t="s">
        <v>221</v>
      </c>
    </row>
    <row r="12" spans="1:8" x14ac:dyDescent="0.3">
      <c r="A12" s="76" t="s">
        <v>142</v>
      </c>
      <c r="B12" s="77" t="s">
        <v>143</v>
      </c>
      <c r="C12" s="9" t="s">
        <v>10</v>
      </c>
      <c r="D12" s="78">
        <v>1</v>
      </c>
      <c r="E12" s="78" t="s">
        <v>128</v>
      </c>
      <c r="F12" s="78">
        <v>1</v>
      </c>
      <c r="G12" s="11">
        <f t="shared" si="0"/>
        <v>1</v>
      </c>
      <c r="H12" s="11" t="s">
        <v>221</v>
      </c>
    </row>
    <row r="13" spans="1:8" x14ac:dyDescent="0.3">
      <c r="A13" s="76" t="s">
        <v>158</v>
      </c>
      <c r="B13" s="77" t="s">
        <v>159</v>
      </c>
      <c r="C13" s="9" t="s">
        <v>10</v>
      </c>
      <c r="D13" s="78">
        <v>1</v>
      </c>
      <c r="E13" s="78" t="s">
        <v>133</v>
      </c>
      <c r="F13" s="78">
        <v>4</v>
      </c>
      <c r="G13" s="11">
        <f t="shared" si="0"/>
        <v>1</v>
      </c>
      <c r="H13" s="11" t="s">
        <v>221</v>
      </c>
    </row>
    <row r="14" spans="1:8" x14ac:dyDescent="0.3">
      <c r="A14" s="76" t="s">
        <v>212</v>
      </c>
      <c r="B14" s="77" t="s">
        <v>213</v>
      </c>
      <c r="C14" s="9" t="s">
        <v>10</v>
      </c>
      <c r="D14" s="78">
        <v>1</v>
      </c>
      <c r="E14" s="78" t="s">
        <v>133</v>
      </c>
      <c r="F14" s="78">
        <v>4</v>
      </c>
      <c r="G14" s="11">
        <f t="shared" si="0"/>
        <v>1</v>
      </c>
      <c r="H14" s="11" t="s">
        <v>221</v>
      </c>
    </row>
    <row r="15" spans="1:8" x14ac:dyDescent="0.3">
      <c r="A15" s="76" t="s">
        <v>138</v>
      </c>
      <c r="B15" s="77" t="s">
        <v>139</v>
      </c>
      <c r="C15" s="9" t="s">
        <v>10</v>
      </c>
      <c r="D15" s="78">
        <v>1</v>
      </c>
      <c r="E15" s="78" t="s">
        <v>133</v>
      </c>
      <c r="F15" s="78">
        <v>2</v>
      </c>
      <c r="G15" s="11">
        <f t="shared" si="0"/>
        <v>1</v>
      </c>
      <c r="H15" s="11" t="s">
        <v>221</v>
      </c>
    </row>
    <row r="16" spans="1:8" x14ac:dyDescent="0.3">
      <c r="A16" s="76" t="s">
        <v>172</v>
      </c>
      <c r="B16" s="77" t="s">
        <v>173</v>
      </c>
      <c r="C16" s="9" t="s">
        <v>10</v>
      </c>
      <c r="D16" s="78">
        <v>1</v>
      </c>
      <c r="E16" s="78" t="s">
        <v>133</v>
      </c>
      <c r="F16" s="78">
        <v>2</v>
      </c>
      <c r="G16" s="11">
        <f t="shared" si="0"/>
        <v>1</v>
      </c>
      <c r="H16" s="11" t="s">
        <v>221</v>
      </c>
    </row>
    <row r="17" spans="1:8" ht="31.2" x14ac:dyDescent="0.3">
      <c r="A17" s="76" t="s">
        <v>176</v>
      </c>
      <c r="B17" s="77" t="s">
        <v>177</v>
      </c>
      <c r="C17" s="9" t="s">
        <v>10</v>
      </c>
      <c r="D17" s="78">
        <v>1</v>
      </c>
      <c r="E17" s="78" t="s">
        <v>133</v>
      </c>
      <c r="F17" s="78">
        <v>2</v>
      </c>
      <c r="G17" s="11">
        <f t="shared" si="0"/>
        <v>1</v>
      </c>
      <c r="H17" s="11" t="s">
        <v>221</v>
      </c>
    </row>
    <row r="18" spans="1:8" x14ac:dyDescent="0.3">
      <c r="A18" s="76" t="s">
        <v>174</v>
      </c>
      <c r="B18" s="77" t="s">
        <v>175</v>
      </c>
      <c r="C18" s="9" t="s">
        <v>10</v>
      </c>
      <c r="D18" s="78">
        <v>1</v>
      </c>
      <c r="E18" s="78" t="s">
        <v>133</v>
      </c>
      <c r="F18" s="78">
        <v>2</v>
      </c>
      <c r="G18" s="11">
        <f t="shared" si="0"/>
        <v>1</v>
      </c>
      <c r="H18" s="11" t="s">
        <v>221</v>
      </c>
    </row>
    <row r="19" spans="1:8" x14ac:dyDescent="0.3">
      <c r="A19" s="76" t="s">
        <v>166</v>
      </c>
      <c r="B19" s="77" t="s">
        <v>167</v>
      </c>
      <c r="C19" s="9" t="s">
        <v>10</v>
      </c>
      <c r="D19" s="78">
        <v>1</v>
      </c>
      <c r="E19" s="78" t="s">
        <v>133</v>
      </c>
      <c r="F19" s="78">
        <v>2</v>
      </c>
      <c r="G19" s="11">
        <f t="shared" si="0"/>
        <v>1</v>
      </c>
      <c r="H19" s="11" t="s">
        <v>221</v>
      </c>
    </row>
    <row r="20" spans="1:8" x14ac:dyDescent="0.3">
      <c r="A20" s="76" t="s">
        <v>210</v>
      </c>
      <c r="B20" s="77" t="s">
        <v>211</v>
      </c>
      <c r="C20" s="9" t="s">
        <v>10</v>
      </c>
      <c r="D20" s="78">
        <v>1</v>
      </c>
      <c r="E20" s="78" t="s">
        <v>128</v>
      </c>
      <c r="F20" s="78">
        <v>2</v>
      </c>
      <c r="G20" s="11">
        <f t="shared" si="0"/>
        <v>1</v>
      </c>
      <c r="H20" s="11" t="s">
        <v>221</v>
      </c>
    </row>
    <row r="21" spans="1:8" x14ac:dyDescent="0.3">
      <c r="A21" s="76" t="s">
        <v>154</v>
      </c>
      <c r="B21" s="77" t="s">
        <v>155</v>
      </c>
      <c r="C21" s="9" t="s">
        <v>10</v>
      </c>
      <c r="D21" s="78">
        <v>1</v>
      </c>
      <c r="E21" s="78" t="s">
        <v>133</v>
      </c>
      <c r="F21" s="78">
        <v>4</v>
      </c>
      <c r="G21" s="11">
        <f t="shared" si="0"/>
        <v>1</v>
      </c>
      <c r="H21" s="11" t="s">
        <v>221</v>
      </c>
    </row>
    <row r="22" spans="1:8" x14ac:dyDescent="0.3">
      <c r="A22" s="76" t="s">
        <v>134</v>
      </c>
      <c r="B22" s="77" t="s">
        <v>135</v>
      </c>
      <c r="C22" s="9" t="s">
        <v>10</v>
      </c>
      <c r="D22" s="78">
        <v>1</v>
      </c>
      <c r="E22" s="78" t="s">
        <v>128</v>
      </c>
      <c r="F22" s="78">
        <v>1</v>
      </c>
      <c r="G22" s="11">
        <f t="shared" si="0"/>
        <v>1</v>
      </c>
      <c r="H22" s="11" t="s">
        <v>221</v>
      </c>
    </row>
    <row r="23" spans="1:8" ht="31.2" x14ac:dyDescent="0.3">
      <c r="A23" s="76" t="s">
        <v>156</v>
      </c>
      <c r="B23" s="77" t="s">
        <v>157</v>
      </c>
      <c r="C23" s="9" t="s">
        <v>10</v>
      </c>
      <c r="D23" s="78">
        <v>1</v>
      </c>
      <c r="E23" s="78" t="s">
        <v>133</v>
      </c>
      <c r="F23" s="78">
        <v>4</v>
      </c>
      <c r="G23" s="11">
        <f t="shared" si="0"/>
        <v>1</v>
      </c>
      <c r="H23" s="11" t="s">
        <v>221</v>
      </c>
    </row>
    <row r="24" spans="1:8" x14ac:dyDescent="0.3">
      <c r="A24" s="76" t="s">
        <v>140</v>
      </c>
      <c r="B24" s="77" t="s">
        <v>141</v>
      </c>
      <c r="C24" s="9" t="s">
        <v>10</v>
      </c>
      <c r="D24" s="78">
        <v>1</v>
      </c>
      <c r="E24" s="78" t="s">
        <v>128</v>
      </c>
      <c r="F24" s="78">
        <v>1</v>
      </c>
      <c r="G24" s="11">
        <f t="shared" si="0"/>
        <v>1</v>
      </c>
      <c r="H24" s="11" t="s">
        <v>221</v>
      </c>
    </row>
    <row r="25" spans="1:8" x14ac:dyDescent="0.3">
      <c r="A25" s="76" t="s">
        <v>149</v>
      </c>
      <c r="B25" s="77" t="s">
        <v>150</v>
      </c>
      <c r="C25" s="9" t="s">
        <v>6</v>
      </c>
      <c r="D25" s="78">
        <v>1</v>
      </c>
      <c r="E25" s="78" t="s">
        <v>133</v>
      </c>
      <c r="F25" s="78">
        <v>2</v>
      </c>
      <c r="G25" s="11">
        <f t="shared" si="0"/>
        <v>1</v>
      </c>
      <c r="H25" s="11" t="s">
        <v>221</v>
      </c>
    </row>
    <row r="26" spans="1:8" x14ac:dyDescent="0.3">
      <c r="A26" s="76" t="s">
        <v>162</v>
      </c>
      <c r="B26" s="77" t="s">
        <v>163</v>
      </c>
      <c r="C26" s="9" t="s">
        <v>10</v>
      </c>
      <c r="D26" s="78">
        <v>1</v>
      </c>
      <c r="E26" s="78" t="s">
        <v>133</v>
      </c>
      <c r="F26" s="78">
        <v>4</v>
      </c>
      <c r="G26" s="11">
        <f t="shared" si="0"/>
        <v>2</v>
      </c>
      <c r="H26" s="11" t="s">
        <v>221</v>
      </c>
    </row>
    <row r="27" spans="1:8" x14ac:dyDescent="0.3">
      <c r="A27" s="76" t="s">
        <v>162</v>
      </c>
      <c r="B27" s="77" t="s">
        <v>214</v>
      </c>
      <c r="C27" s="9" t="s">
        <v>10</v>
      </c>
      <c r="D27" s="78">
        <v>1</v>
      </c>
      <c r="E27" s="78" t="s">
        <v>133</v>
      </c>
      <c r="F27" s="78">
        <v>4</v>
      </c>
      <c r="G27" s="11">
        <f t="shared" si="0"/>
        <v>2</v>
      </c>
      <c r="H27" s="11" t="s">
        <v>221</v>
      </c>
    </row>
    <row r="28" spans="1:8" x14ac:dyDescent="0.3">
      <c r="A28" s="76" t="s">
        <v>160</v>
      </c>
      <c r="B28" s="77" t="s">
        <v>161</v>
      </c>
      <c r="C28" s="9" t="s">
        <v>10</v>
      </c>
      <c r="D28" s="78">
        <v>1</v>
      </c>
      <c r="E28" s="78" t="s">
        <v>133</v>
      </c>
      <c r="F28" s="78">
        <v>4</v>
      </c>
      <c r="G28" s="11">
        <f t="shared" si="0"/>
        <v>2</v>
      </c>
      <c r="H28" s="11" t="s">
        <v>221</v>
      </c>
    </row>
    <row r="29" spans="1:8" x14ac:dyDescent="0.3">
      <c r="A29" s="76" t="s">
        <v>160</v>
      </c>
      <c r="B29" s="77" t="s">
        <v>161</v>
      </c>
      <c r="C29" s="9" t="s">
        <v>10</v>
      </c>
      <c r="D29" s="78">
        <v>1</v>
      </c>
      <c r="E29" s="78" t="s">
        <v>133</v>
      </c>
      <c r="F29" s="78">
        <v>4</v>
      </c>
      <c r="G29" s="11">
        <f t="shared" si="0"/>
        <v>2</v>
      </c>
      <c r="H29" s="11" t="s">
        <v>221</v>
      </c>
    </row>
    <row r="30" spans="1:8" x14ac:dyDescent="0.3">
      <c r="A30" s="76" t="s">
        <v>151</v>
      </c>
      <c r="B30" s="77" t="s">
        <v>152</v>
      </c>
      <c r="C30" s="9" t="s">
        <v>10</v>
      </c>
      <c r="D30" s="78">
        <v>1</v>
      </c>
      <c r="E30" s="78" t="s">
        <v>153</v>
      </c>
      <c r="F30" s="78">
        <v>1</v>
      </c>
      <c r="G30" s="11">
        <f t="shared" si="0"/>
        <v>2</v>
      </c>
      <c r="H30" s="11" t="s">
        <v>221</v>
      </c>
    </row>
    <row r="31" spans="1:8" x14ac:dyDescent="0.3">
      <c r="A31" s="76" t="s">
        <v>151</v>
      </c>
      <c r="B31" s="77" t="s">
        <v>209</v>
      </c>
      <c r="C31" s="9" t="s">
        <v>10</v>
      </c>
      <c r="D31" s="78">
        <v>1</v>
      </c>
      <c r="E31" s="78" t="s">
        <v>153</v>
      </c>
      <c r="F31" s="78">
        <v>1</v>
      </c>
      <c r="G31" s="11">
        <f t="shared" si="0"/>
        <v>2</v>
      </c>
      <c r="H31" s="11" t="s">
        <v>221</v>
      </c>
    </row>
    <row r="32" spans="1:8" x14ac:dyDescent="0.3">
      <c r="A32" s="76" t="s">
        <v>168</v>
      </c>
      <c r="B32" s="77" t="s">
        <v>169</v>
      </c>
      <c r="C32" s="9" t="s">
        <v>10</v>
      </c>
      <c r="D32" s="78">
        <v>1</v>
      </c>
      <c r="E32" s="78" t="s">
        <v>133</v>
      </c>
      <c r="F32" s="78">
        <v>2</v>
      </c>
      <c r="G32" s="11">
        <f t="shared" si="0"/>
        <v>1</v>
      </c>
      <c r="H32" s="11" t="s">
        <v>221</v>
      </c>
    </row>
    <row r="33" spans="1:8" x14ac:dyDescent="0.3">
      <c r="A33" s="76" t="s">
        <v>147</v>
      </c>
      <c r="B33" s="77" t="s">
        <v>148</v>
      </c>
      <c r="C33" s="9" t="s">
        <v>10</v>
      </c>
      <c r="D33" s="78">
        <v>1</v>
      </c>
      <c r="E33" s="78" t="s">
        <v>133</v>
      </c>
      <c r="F33" s="78">
        <v>2</v>
      </c>
      <c r="G33" s="11">
        <f t="shared" si="0"/>
        <v>1</v>
      </c>
      <c r="H33" s="11" t="s">
        <v>221</v>
      </c>
    </row>
    <row r="34" spans="1:8" x14ac:dyDescent="0.3">
      <c r="A34" s="76" t="s">
        <v>247</v>
      </c>
      <c r="B34" s="77" t="s">
        <v>248</v>
      </c>
      <c r="C34" s="9" t="s">
        <v>10</v>
      </c>
      <c r="D34" s="71">
        <v>1</v>
      </c>
      <c r="E34" s="71" t="s">
        <v>133</v>
      </c>
      <c r="F34" s="71">
        <v>5</v>
      </c>
      <c r="G34" s="11">
        <f t="shared" ref="G34" si="1">COUNTIF($A$2:$A$999,A34)</f>
        <v>1</v>
      </c>
      <c r="H34" s="11" t="s">
        <v>35</v>
      </c>
    </row>
    <row r="35" spans="1:8" x14ac:dyDescent="0.3">
      <c r="A35" s="76" t="s">
        <v>23</v>
      </c>
      <c r="B35" s="77" t="s">
        <v>249</v>
      </c>
      <c r="C35" s="9" t="s">
        <v>6</v>
      </c>
      <c r="D35" s="71">
        <v>1</v>
      </c>
      <c r="E35" s="71" t="s">
        <v>133</v>
      </c>
      <c r="F35" s="71">
        <v>5</v>
      </c>
      <c r="G35" s="11">
        <f t="shared" ref="G35:G38" si="2">COUNTIF($A$2:$A$999,A35)</f>
        <v>1</v>
      </c>
      <c r="H35" s="11" t="s">
        <v>35</v>
      </c>
    </row>
    <row r="36" spans="1:8" x14ac:dyDescent="0.3">
      <c r="A36" s="76" t="s">
        <v>26</v>
      </c>
      <c r="B36" s="77" t="s">
        <v>250</v>
      </c>
      <c r="C36" s="9" t="s">
        <v>5</v>
      </c>
      <c r="D36" s="71">
        <v>1</v>
      </c>
      <c r="E36" s="71" t="s">
        <v>133</v>
      </c>
      <c r="F36" s="71">
        <v>5</v>
      </c>
      <c r="G36" s="11">
        <f t="shared" si="2"/>
        <v>1</v>
      </c>
      <c r="H36" s="11" t="s">
        <v>35</v>
      </c>
    </row>
    <row r="37" spans="1:8" ht="46.8" x14ac:dyDescent="0.3">
      <c r="A37" s="76" t="s">
        <v>251</v>
      </c>
      <c r="B37" s="77" t="s">
        <v>252</v>
      </c>
      <c r="C37" s="9" t="s">
        <v>10</v>
      </c>
      <c r="D37" s="71">
        <v>1</v>
      </c>
      <c r="E37" s="71" t="s">
        <v>133</v>
      </c>
      <c r="F37" s="71">
        <v>5</v>
      </c>
      <c r="G37" s="11">
        <f t="shared" si="2"/>
        <v>1</v>
      </c>
      <c r="H37" s="11" t="s">
        <v>35</v>
      </c>
    </row>
    <row r="38" spans="1:8" ht="46.8" x14ac:dyDescent="0.3">
      <c r="A38" s="76" t="s">
        <v>253</v>
      </c>
      <c r="B38" s="77" t="s">
        <v>254</v>
      </c>
      <c r="C38" s="9" t="s">
        <v>10</v>
      </c>
      <c r="D38" s="71">
        <v>1</v>
      </c>
      <c r="E38" s="71" t="s">
        <v>133</v>
      </c>
      <c r="F38" s="71">
        <v>5</v>
      </c>
      <c r="G38" s="11">
        <f t="shared" si="2"/>
        <v>1</v>
      </c>
      <c r="H38" s="11" t="s">
        <v>35</v>
      </c>
    </row>
    <row r="39" spans="1:8" x14ac:dyDescent="0.3">
      <c r="C39" s="79"/>
    </row>
    <row r="40" spans="1:8" x14ac:dyDescent="0.3">
      <c r="C40" s="79"/>
    </row>
    <row r="41" spans="1:8" x14ac:dyDescent="0.3">
      <c r="C41" s="79"/>
    </row>
    <row r="42" spans="1:8" x14ac:dyDescent="0.3">
      <c r="C42" s="79"/>
    </row>
    <row r="43" spans="1:8" x14ac:dyDescent="0.3">
      <c r="C43" s="79"/>
    </row>
    <row r="44" spans="1:8" x14ac:dyDescent="0.3">
      <c r="C44" s="79"/>
    </row>
    <row r="45" spans="1:8" x14ac:dyDescent="0.3">
      <c r="C45" s="79"/>
    </row>
    <row r="46" spans="1:8" x14ac:dyDescent="0.3">
      <c r="C46" s="79"/>
    </row>
    <row r="47" spans="1:8" x14ac:dyDescent="0.3">
      <c r="C47" s="79"/>
    </row>
    <row r="48" spans="1:8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38" xr:uid="{862AB6E4-929E-4CA8-A82A-84513D3AB1A7}">
    <sortState xmlns:xlrd2="http://schemas.microsoft.com/office/spreadsheetml/2017/richdata2" ref="A2:H33">
      <sortCondition ref="A2:A33"/>
    </sortState>
  </autoFilter>
  <conditionalFormatting sqref="C2:C38">
    <cfRule type="expression" dxfId="55" priority="8">
      <formula>EXACT("Учебное пособие",C2)</formula>
    </cfRule>
    <cfRule type="expression" dxfId="54" priority="9">
      <formula>EXACT("СИЗ",C2)</formula>
    </cfRule>
    <cfRule type="expression" dxfId="53" priority="10">
      <formula>EXACT("Охрана труда",C2)</formula>
    </cfRule>
    <cfRule type="expression" dxfId="52" priority="11">
      <formula>EXACT("Программное обеспечение",C2)</formula>
    </cfRule>
    <cfRule type="expression" dxfId="51" priority="12">
      <formula>EXACT("Оборудование IT",C2)</formula>
    </cfRule>
    <cfRule type="expression" dxfId="50" priority="13">
      <formula>EXACT("Мебель",C2)</formula>
    </cfRule>
    <cfRule type="expression" dxfId="49" priority="14">
      <formula>EXACT("Оборудование",C2)</formula>
    </cfRule>
  </conditionalFormatting>
  <conditionalFormatting sqref="C39:C999">
    <cfRule type="expression" dxfId="48" priority="15">
      <formula>EXACT("Учебные пособия",C39)</formula>
    </cfRule>
    <cfRule type="expression" dxfId="47" priority="16">
      <formula>EXACT("Техника безопасности",C39)</formula>
    </cfRule>
    <cfRule type="expression" dxfId="46" priority="17">
      <formula>EXACT("Охрана труда",C39)</formula>
    </cfRule>
    <cfRule type="expression" dxfId="45" priority="18">
      <formula>EXACT("Программное обеспечение",C39)</formula>
    </cfRule>
    <cfRule type="expression" dxfId="44" priority="19">
      <formula>EXACT("Оборудование IT",C39)</formula>
    </cfRule>
    <cfRule type="expression" dxfId="43" priority="20">
      <formula>EXACT("Мебель",C39)</formula>
    </cfRule>
    <cfRule type="expression" dxfId="42" priority="21">
      <formula>EXACT("Оборудование",C39)</formula>
    </cfRule>
  </conditionalFormatting>
  <conditionalFormatting sqref="G2:G38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41" priority="49" operator="equal">
      <formula>"Вариативная часть"</formula>
    </cfRule>
    <cfRule type="cellIs" dxfId="40" priority="50" operator="equal">
      <formula>"Базовая часть"</formula>
    </cfRule>
  </conditionalFormatting>
  <dataValidations count="2">
    <dataValidation type="list" allowBlank="1" showInputMessage="1" showErrorMessage="1" sqref="H2:H38" xr:uid="{3116E6BD-2D16-4A6F-A5C8-481532240C5E}">
      <formula1>"Базовая часть, Вариативная часть"</formula1>
    </dataValidation>
    <dataValidation allowBlank="1" showErrorMessage="1" sqref="A2:B33" xr:uid="{D0833361-5768-4C75-9E57-33F45654BB4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019FA9-AEBC-483F-B4C9-A11979F6EFA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selection activeCell="A16" sqref="A16:C20"/>
    </sheetView>
  </sheetViews>
  <sheetFormatPr defaultRowHeight="15.6" x14ac:dyDescent="0.3"/>
  <cols>
    <col min="1" max="1" width="32.6640625" style="80" customWidth="1"/>
    <col min="2" max="2" width="100.6640625" style="40" customWidth="1"/>
    <col min="3" max="3" width="20.441406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0"/>
  </cols>
  <sheetData>
    <row r="1" spans="1:8" ht="31.2" x14ac:dyDescent="0.3">
      <c r="A1" s="72" t="s">
        <v>1</v>
      </c>
      <c r="B1" s="81" t="s">
        <v>9</v>
      </c>
      <c r="C1" s="73" t="s">
        <v>2</v>
      </c>
      <c r="D1" s="74"/>
      <c r="E1" s="75"/>
      <c r="F1" s="72" t="s">
        <v>7</v>
      </c>
      <c r="G1" s="81" t="s">
        <v>31</v>
      </c>
      <c r="H1" s="72" t="s">
        <v>32</v>
      </c>
    </row>
    <row r="2" spans="1:8" x14ac:dyDescent="0.3">
      <c r="A2" s="76" t="s">
        <v>186</v>
      </c>
      <c r="B2" s="77" t="s">
        <v>187</v>
      </c>
      <c r="C2" s="9" t="s">
        <v>5</v>
      </c>
      <c r="D2" s="78"/>
      <c r="E2" s="78"/>
      <c r="F2" s="78">
        <v>1</v>
      </c>
      <c r="G2" s="5">
        <f t="shared" ref="G2:G16" si="0">COUNTIF($A$2:$A$999,A2)</f>
        <v>1</v>
      </c>
      <c r="H2" s="5" t="s">
        <v>35</v>
      </c>
    </row>
    <row r="3" spans="1:8" ht="46.8" x14ac:dyDescent="0.3">
      <c r="A3" s="76" t="s">
        <v>253</v>
      </c>
      <c r="B3" s="77" t="s">
        <v>254</v>
      </c>
      <c r="C3" s="9" t="s">
        <v>10</v>
      </c>
      <c r="D3" s="78"/>
      <c r="E3" s="78"/>
      <c r="F3" s="78">
        <v>1</v>
      </c>
      <c r="G3" s="5">
        <f t="shared" si="0"/>
        <v>1</v>
      </c>
      <c r="H3" s="5" t="s">
        <v>35</v>
      </c>
    </row>
    <row r="4" spans="1:8" x14ac:dyDescent="0.3">
      <c r="A4" s="76" t="s">
        <v>217</v>
      </c>
      <c r="B4" s="77" t="s">
        <v>183</v>
      </c>
      <c r="C4" s="9" t="s">
        <v>6</v>
      </c>
      <c r="D4" s="78"/>
      <c r="E4" s="78"/>
      <c r="F4" s="78">
        <v>1</v>
      </c>
      <c r="G4" s="5">
        <f t="shared" si="0"/>
        <v>1</v>
      </c>
      <c r="H4" s="5" t="s">
        <v>35</v>
      </c>
    </row>
    <row r="5" spans="1:8" x14ac:dyDescent="0.3">
      <c r="A5" s="76" t="s">
        <v>182</v>
      </c>
      <c r="B5" s="77" t="s">
        <v>183</v>
      </c>
      <c r="C5" s="9" t="s">
        <v>6</v>
      </c>
      <c r="D5" s="78"/>
      <c r="E5" s="78"/>
      <c r="F5" s="78">
        <v>1</v>
      </c>
      <c r="G5" s="5">
        <f t="shared" si="0"/>
        <v>2</v>
      </c>
      <c r="H5" s="5" t="s">
        <v>35</v>
      </c>
    </row>
    <row r="6" spans="1:8" x14ac:dyDescent="0.3">
      <c r="A6" s="76" t="s">
        <v>182</v>
      </c>
      <c r="B6" s="77" t="s">
        <v>260</v>
      </c>
      <c r="C6" s="9" t="s">
        <v>6</v>
      </c>
      <c r="D6" s="78"/>
      <c r="E6" s="78"/>
      <c r="F6" s="78">
        <v>1</v>
      </c>
      <c r="G6" s="5">
        <f t="shared" si="0"/>
        <v>2</v>
      </c>
      <c r="H6" s="5" t="s">
        <v>35</v>
      </c>
    </row>
    <row r="7" spans="1:8" x14ac:dyDescent="0.3">
      <c r="A7" s="76" t="s">
        <v>256</v>
      </c>
      <c r="B7" s="77" t="s">
        <v>257</v>
      </c>
      <c r="C7" s="9" t="s">
        <v>6</v>
      </c>
      <c r="D7" s="78"/>
      <c r="E7" s="78"/>
      <c r="F7" s="78">
        <v>1</v>
      </c>
      <c r="G7" s="5">
        <f t="shared" si="0"/>
        <v>1</v>
      </c>
      <c r="H7" s="5" t="s">
        <v>35</v>
      </c>
    </row>
    <row r="8" spans="1:8" x14ac:dyDescent="0.3">
      <c r="A8" s="76" t="s">
        <v>27</v>
      </c>
      <c r="B8" s="77" t="s">
        <v>188</v>
      </c>
      <c r="C8" s="9" t="s">
        <v>5</v>
      </c>
      <c r="D8" s="78"/>
      <c r="E8" s="78"/>
      <c r="F8" s="78">
        <v>1</v>
      </c>
      <c r="G8" s="5">
        <f t="shared" si="0"/>
        <v>2</v>
      </c>
      <c r="H8" s="5" t="s">
        <v>35</v>
      </c>
    </row>
    <row r="9" spans="1:8" x14ac:dyDescent="0.3">
      <c r="A9" s="76" t="s">
        <v>27</v>
      </c>
      <c r="B9" s="77" t="s">
        <v>255</v>
      </c>
      <c r="C9" s="9" t="s">
        <v>5</v>
      </c>
      <c r="D9" s="78"/>
      <c r="E9" s="78"/>
      <c r="F9" s="78">
        <v>1</v>
      </c>
      <c r="G9" s="5">
        <f t="shared" si="0"/>
        <v>2</v>
      </c>
      <c r="H9" s="5" t="s">
        <v>35</v>
      </c>
    </row>
    <row r="10" spans="1:8" x14ac:dyDescent="0.3">
      <c r="A10" s="76" t="s">
        <v>184</v>
      </c>
      <c r="B10" s="77" t="s">
        <v>185</v>
      </c>
      <c r="C10" s="9" t="s">
        <v>5</v>
      </c>
      <c r="D10" s="78"/>
      <c r="E10" s="78"/>
      <c r="F10" s="78">
        <v>1</v>
      </c>
      <c r="G10" s="5">
        <f t="shared" si="0"/>
        <v>1</v>
      </c>
      <c r="H10" s="5" t="s">
        <v>35</v>
      </c>
    </row>
    <row r="11" spans="1:8" ht="31.2" x14ac:dyDescent="0.3">
      <c r="A11" s="76" t="s">
        <v>191</v>
      </c>
      <c r="B11" s="77" t="s">
        <v>192</v>
      </c>
      <c r="C11" s="9" t="s">
        <v>17</v>
      </c>
      <c r="D11" s="78"/>
      <c r="E11" s="78"/>
      <c r="F11" s="78">
        <v>1</v>
      </c>
      <c r="G11" s="5">
        <f t="shared" si="0"/>
        <v>1</v>
      </c>
      <c r="H11" s="5" t="s">
        <v>35</v>
      </c>
    </row>
    <row r="12" spans="1:8" x14ac:dyDescent="0.3">
      <c r="A12" s="76" t="s">
        <v>40</v>
      </c>
      <c r="B12" s="77" t="s">
        <v>181</v>
      </c>
      <c r="C12" s="9" t="s">
        <v>6</v>
      </c>
      <c r="D12" s="78"/>
      <c r="E12" s="78"/>
      <c r="F12" s="78">
        <v>1</v>
      </c>
      <c r="G12" s="5">
        <f t="shared" si="0"/>
        <v>1</v>
      </c>
      <c r="H12" s="5" t="s">
        <v>35</v>
      </c>
    </row>
    <row r="13" spans="1:8" x14ac:dyDescent="0.3">
      <c r="A13" s="76" t="s">
        <v>180</v>
      </c>
      <c r="B13" s="77" t="s">
        <v>181</v>
      </c>
      <c r="C13" s="9" t="s">
        <v>6</v>
      </c>
      <c r="D13" s="78"/>
      <c r="E13" s="78"/>
      <c r="F13" s="78">
        <v>1</v>
      </c>
      <c r="G13" s="5">
        <f t="shared" si="0"/>
        <v>1</v>
      </c>
      <c r="H13" s="5" t="s">
        <v>35</v>
      </c>
    </row>
    <row r="14" spans="1:8" x14ac:dyDescent="0.3">
      <c r="A14" s="76" t="s">
        <v>258</v>
      </c>
      <c r="B14" s="77" t="s">
        <v>259</v>
      </c>
      <c r="C14" s="9" t="s">
        <v>6</v>
      </c>
      <c r="D14" s="78"/>
      <c r="E14" s="78"/>
      <c r="F14" s="78">
        <v>1</v>
      </c>
      <c r="G14" s="5">
        <f t="shared" si="0"/>
        <v>1</v>
      </c>
      <c r="H14" s="5" t="s">
        <v>35</v>
      </c>
    </row>
    <row r="15" spans="1:8" x14ac:dyDescent="0.3">
      <c r="A15" s="76" t="s">
        <v>189</v>
      </c>
      <c r="B15" s="77" t="s">
        <v>190</v>
      </c>
      <c r="C15" s="9" t="s">
        <v>6</v>
      </c>
      <c r="D15" s="78"/>
      <c r="E15" s="78"/>
      <c r="F15" s="78">
        <v>1</v>
      </c>
      <c r="G15" s="5">
        <f t="shared" si="0"/>
        <v>2</v>
      </c>
      <c r="H15" s="5" t="s">
        <v>35</v>
      </c>
    </row>
    <row r="16" spans="1:8" x14ac:dyDescent="0.3">
      <c r="A16" s="76" t="s">
        <v>189</v>
      </c>
      <c r="B16" s="77" t="s">
        <v>190</v>
      </c>
      <c r="C16" s="9" t="s">
        <v>6</v>
      </c>
      <c r="D16" s="78"/>
      <c r="E16" s="78"/>
      <c r="F16" s="78">
        <v>1</v>
      </c>
      <c r="G16" s="5">
        <f t="shared" si="0"/>
        <v>2</v>
      </c>
      <c r="H16" s="5" t="s">
        <v>35</v>
      </c>
    </row>
    <row r="17" spans="3:3" x14ac:dyDescent="0.3">
      <c r="C17" s="79"/>
    </row>
    <row r="18" spans="3:3" x14ac:dyDescent="0.3">
      <c r="C18" s="79"/>
    </row>
    <row r="19" spans="3:3" x14ac:dyDescent="0.3">
      <c r="C19" s="79"/>
    </row>
    <row r="20" spans="3:3" x14ac:dyDescent="0.3">
      <c r="C20" s="79"/>
    </row>
    <row r="21" spans="3:3" x14ac:dyDescent="0.3">
      <c r="C21" s="79"/>
    </row>
    <row r="22" spans="3:3" x14ac:dyDescent="0.3">
      <c r="C22" s="79"/>
    </row>
    <row r="23" spans="3:3" x14ac:dyDescent="0.3">
      <c r="C23" s="79"/>
    </row>
    <row r="24" spans="3:3" x14ac:dyDescent="0.3">
      <c r="C24" s="79"/>
    </row>
    <row r="25" spans="3:3" x14ac:dyDescent="0.3">
      <c r="C25" s="79"/>
    </row>
    <row r="26" spans="3:3" x14ac:dyDescent="0.3">
      <c r="C26" s="79"/>
    </row>
    <row r="27" spans="3:3" x14ac:dyDescent="0.3">
      <c r="C27" s="79"/>
    </row>
    <row r="28" spans="3:3" x14ac:dyDescent="0.3">
      <c r="C28" s="79"/>
    </row>
    <row r="29" spans="3:3" x14ac:dyDescent="0.3">
      <c r="C29" s="79"/>
    </row>
    <row r="30" spans="3:3" x14ac:dyDescent="0.3">
      <c r="C30" s="79"/>
    </row>
    <row r="31" spans="3:3" x14ac:dyDescent="0.3">
      <c r="C31" s="79"/>
    </row>
    <row r="32" spans="3:3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16" xr:uid="{97F10251-FDCB-4286-A465-C747F863DD76}">
    <sortState xmlns:xlrd2="http://schemas.microsoft.com/office/spreadsheetml/2017/richdata2" ref="A2:H16">
      <sortCondition ref="A2:A16"/>
    </sortState>
  </autoFilter>
  <conditionalFormatting sqref="C2:C16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17:C999">
    <cfRule type="expression" dxfId="32" priority="15">
      <formula>EXACT("Учебные пособия",C17)</formula>
    </cfRule>
    <cfRule type="expression" dxfId="31" priority="16">
      <formula>EXACT("Техника безопасности",C17)</formula>
    </cfRule>
    <cfRule type="expression" dxfId="30" priority="17">
      <formula>EXACT("Охрана труда",C17)</formula>
    </cfRule>
    <cfRule type="expression" dxfId="29" priority="18">
      <formula>EXACT("Программное обеспечение",C17)</formula>
    </cfRule>
    <cfRule type="expression" dxfId="28" priority="19">
      <formula>EXACT("Оборудование IT",C17)</formula>
    </cfRule>
    <cfRule type="expression" dxfId="27" priority="20">
      <formula>EXACT("Мебель",C17)</formula>
    </cfRule>
    <cfRule type="expression" dxfId="26" priority="21">
      <formula>EXACT("Оборудование",C17)</formula>
    </cfRule>
  </conditionalFormatting>
  <conditionalFormatting sqref="G2:G16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25" priority="46" operator="equal">
      <formula>"Вариативная часть"</formula>
    </cfRule>
    <cfRule type="cellIs" dxfId="24" priority="47" operator="equal">
      <formula>"Базовая часть"</formula>
    </cfRule>
  </conditionalFormatting>
  <dataValidations count="2">
    <dataValidation type="list" allowBlank="1" showInputMessage="1" showErrorMessage="1" sqref="H2:H16" xr:uid="{512806FB-9C28-446C-B2DB-622B7C79F8B0}">
      <formula1>"Базовая часть, Вариативная часть"</formula1>
    </dataValidation>
    <dataValidation allowBlank="1" showErrorMessage="1" sqref="A2:B16" xr:uid="{E50CD5D6-58DC-4CA5-A43B-D18054ECD2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BBF056-2A1F-440A-879F-24AA891AD17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selection activeCell="A16" sqref="A16:C20"/>
    </sheetView>
  </sheetViews>
  <sheetFormatPr defaultRowHeight="15.6" x14ac:dyDescent="0.3"/>
  <cols>
    <col min="1" max="1" width="32.6640625" style="80" customWidth="1"/>
    <col min="2" max="2" width="100.6640625" style="40" customWidth="1"/>
    <col min="3" max="3" width="29.332031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0"/>
  </cols>
  <sheetData>
    <row r="1" spans="1:8" ht="31.2" x14ac:dyDescent="0.3">
      <c r="A1" s="72" t="s">
        <v>1</v>
      </c>
      <c r="B1" s="81" t="s">
        <v>9</v>
      </c>
      <c r="C1" s="73" t="s">
        <v>2</v>
      </c>
      <c r="D1" s="74"/>
      <c r="E1" s="75"/>
      <c r="F1" s="72" t="s">
        <v>7</v>
      </c>
      <c r="G1" s="72" t="s">
        <v>31</v>
      </c>
      <c r="H1" s="72" t="s">
        <v>32</v>
      </c>
    </row>
    <row r="2" spans="1:8" x14ac:dyDescent="0.3">
      <c r="A2" s="76" t="s">
        <v>19</v>
      </c>
      <c r="B2" s="77" t="s">
        <v>193</v>
      </c>
      <c r="C2" s="9" t="s">
        <v>8</v>
      </c>
      <c r="D2" s="78"/>
      <c r="E2" s="78"/>
      <c r="F2" s="78">
        <v>4</v>
      </c>
      <c r="G2" s="5">
        <f t="shared" ref="G2:G22" si="0">COUNTIF($A$2:$A$999,A2)</f>
        <v>3</v>
      </c>
      <c r="H2" s="5" t="s">
        <v>35</v>
      </c>
    </row>
    <row r="3" spans="1:8" x14ac:dyDescent="0.3">
      <c r="A3" s="76" t="s">
        <v>19</v>
      </c>
      <c r="B3" s="77" t="s">
        <v>193</v>
      </c>
      <c r="C3" s="9" t="s">
        <v>8</v>
      </c>
      <c r="D3" s="78"/>
      <c r="E3" s="78"/>
      <c r="F3" s="78">
        <v>2</v>
      </c>
      <c r="G3" s="5">
        <f t="shared" si="0"/>
        <v>3</v>
      </c>
      <c r="H3" s="5" t="s">
        <v>35</v>
      </c>
    </row>
    <row r="4" spans="1:8" x14ac:dyDescent="0.3">
      <c r="A4" s="76" t="s">
        <v>19</v>
      </c>
      <c r="B4" s="77" t="s">
        <v>261</v>
      </c>
      <c r="C4" s="9" t="s">
        <v>8</v>
      </c>
      <c r="D4" s="78"/>
      <c r="E4" s="78"/>
      <c r="F4" s="78">
        <v>1</v>
      </c>
      <c r="G4" s="5">
        <f t="shared" si="0"/>
        <v>3</v>
      </c>
      <c r="H4" s="5" t="s">
        <v>35</v>
      </c>
    </row>
    <row r="5" spans="1:8" x14ac:dyDescent="0.3">
      <c r="A5" s="76" t="s">
        <v>194</v>
      </c>
      <c r="B5" s="77" t="s">
        <v>195</v>
      </c>
      <c r="C5" s="9" t="s">
        <v>71</v>
      </c>
      <c r="D5" s="78"/>
      <c r="E5" s="78"/>
      <c r="F5" s="78">
        <v>14</v>
      </c>
      <c r="G5" s="5">
        <f t="shared" si="0"/>
        <v>2</v>
      </c>
      <c r="H5" s="5" t="s">
        <v>35</v>
      </c>
    </row>
    <row r="6" spans="1:8" x14ac:dyDescent="0.3">
      <c r="A6" s="76" t="s">
        <v>194</v>
      </c>
      <c r="B6" s="77" t="s">
        <v>218</v>
      </c>
      <c r="C6" s="9" t="s">
        <v>71</v>
      </c>
      <c r="D6" s="78"/>
      <c r="E6" s="78"/>
      <c r="F6" s="78">
        <v>6</v>
      </c>
      <c r="G6" s="5">
        <f t="shared" si="0"/>
        <v>2</v>
      </c>
      <c r="H6" s="5" t="s">
        <v>35</v>
      </c>
    </row>
    <row r="7" spans="1:8" x14ac:dyDescent="0.3">
      <c r="A7" s="76" t="s">
        <v>22</v>
      </c>
      <c r="B7" s="77" t="s">
        <v>262</v>
      </c>
      <c r="C7" s="9" t="s">
        <v>8</v>
      </c>
      <c r="D7" s="78"/>
      <c r="E7" s="78"/>
      <c r="F7" s="78">
        <v>1</v>
      </c>
      <c r="G7" s="5">
        <f t="shared" si="0"/>
        <v>1</v>
      </c>
      <c r="H7" s="5" t="s">
        <v>35</v>
      </c>
    </row>
    <row r="8" spans="1:8" ht="31.2" x14ac:dyDescent="0.3">
      <c r="A8" s="76" t="s">
        <v>263</v>
      </c>
      <c r="B8" s="77" t="s">
        <v>264</v>
      </c>
      <c r="C8" s="9" t="s">
        <v>8</v>
      </c>
      <c r="D8" s="78"/>
      <c r="E8" s="78"/>
      <c r="F8" s="78">
        <v>2</v>
      </c>
      <c r="G8" s="5">
        <f t="shared" si="0"/>
        <v>1</v>
      </c>
      <c r="H8" s="5" t="s">
        <v>35</v>
      </c>
    </row>
    <row r="9" spans="1:8" x14ac:dyDescent="0.3">
      <c r="A9" s="76" t="s">
        <v>20</v>
      </c>
      <c r="B9" s="77" t="s">
        <v>196</v>
      </c>
      <c r="C9" s="9" t="s">
        <v>8</v>
      </c>
      <c r="D9" s="78"/>
      <c r="E9" s="78"/>
      <c r="F9" s="78">
        <v>1</v>
      </c>
      <c r="G9" s="5">
        <f t="shared" si="0"/>
        <v>3</v>
      </c>
      <c r="H9" s="5" t="s">
        <v>35</v>
      </c>
    </row>
    <row r="10" spans="1:8" x14ac:dyDescent="0.3">
      <c r="A10" s="76" t="s">
        <v>20</v>
      </c>
      <c r="B10" s="77" t="s">
        <v>196</v>
      </c>
      <c r="C10" s="9" t="s">
        <v>8</v>
      </c>
      <c r="D10" s="78"/>
      <c r="E10" s="78"/>
      <c r="F10" s="78">
        <v>1</v>
      </c>
      <c r="G10" s="5">
        <f t="shared" si="0"/>
        <v>3</v>
      </c>
      <c r="H10" s="5" t="s">
        <v>35</v>
      </c>
    </row>
    <row r="11" spans="1:8" x14ac:dyDescent="0.3">
      <c r="A11" s="76" t="s">
        <v>20</v>
      </c>
      <c r="B11" s="77" t="s">
        <v>265</v>
      </c>
      <c r="C11" s="9" t="s">
        <v>8</v>
      </c>
      <c r="D11" s="78"/>
      <c r="E11" s="78"/>
      <c r="F11" s="78">
        <v>1</v>
      </c>
      <c r="G11" s="5">
        <f t="shared" si="0"/>
        <v>3</v>
      </c>
      <c r="H11" s="5" t="s">
        <v>35</v>
      </c>
    </row>
    <row r="12" spans="1:8" x14ac:dyDescent="0.3">
      <c r="A12" s="76" t="s">
        <v>200</v>
      </c>
      <c r="B12" s="77" t="s">
        <v>201</v>
      </c>
      <c r="C12" s="9" t="s">
        <v>8</v>
      </c>
      <c r="D12" s="78"/>
      <c r="E12" s="78"/>
      <c r="F12" s="78">
        <v>1</v>
      </c>
      <c r="G12" s="5">
        <f t="shared" si="0"/>
        <v>2</v>
      </c>
      <c r="H12" s="5" t="s">
        <v>35</v>
      </c>
    </row>
    <row r="13" spans="1:8" x14ac:dyDescent="0.3">
      <c r="A13" s="76" t="s">
        <v>200</v>
      </c>
      <c r="B13" s="77" t="s">
        <v>201</v>
      </c>
      <c r="C13" s="9" t="s">
        <v>8</v>
      </c>
      <c r="D13" s="78"/>
      <c r="E13" s="78"/>
      <c r="F13" s="78">
        <v>1</v>
      </c>
      <c r="G13" s="5">
        <f t="shared" si="0"/>
        <v>2</v>
      </c>
      <c r="H13" s="5" t="s">
        <v>35</v>
      </c>
    </row>
    <row r="14" spans="1:8" x14ac:dyDescent="0.3">
      <c r="A14" s="76" t="s">
        <v>266</v>
      </c>
      <c r="B14" s="77" t="s">
        <v>267</v>
      </c>
      <c r="C14" s="9" t="s">
        <v>71</v>
      </c>
      <c r="D14" s="78"/>
      <c r="E14" s="78"/>
      <c r="F14" s="78">
        <v>6</v>
      </c>
      <c r="G14" s="5">
        <f t="shared" si="0"/>
        <v>1</v>
      </c>
      <c r="H14" s="5" t="s">
        <v>35</v>
      </c>
    </row>
    <row r="15" spans="1:8" x14ac:dyDescent="0.3">
      <c r="A15" s="76" t="s">
        <v>38</v>
      </c>
      <c r="B15" s="77" t="s">
        <v>197</v>
      </c>
      <c r="C15" s="9" t="s">
        <v>71</v>
      </c>
      <c r="D15" s="78"/>
      <c r="E15" s="78"/>
      <c r="F15" s="78">
        <v>28</v>
      </c>
      <c r="G15" s="5">
        <f t="shared" si="0"/>
        <v>3</v>
      </c>
      <c r="H15" s="5" t="s">
        <v>35</v>
      </c>
    </row>
    <row r="16" spans="1:8" x14ac:dyDescent="0.3">
      <c r="A16" s="76" t="s">
        <v>38</v>
      </c>
      <c r="B16" s="77" t="s">
        <v>197</v>
      </c>
      <c r="C16" s="9" t="s">
        <v>71</v>
      </c>
      <c r="D16" s="78"/>
      <c r="E16" s="78"/>
      <c r="F16" s="78">
        <v>12</v>
      </c>
      <c r="G16" s="5">
        <f t="shared" si="0"/>
        <v>3</v>
      </c>
      <c r="H16" s="5" t="s">
        <v>35</v>
      </c>
    </row>
    <row r="17" spans="1:8" x14ac:dyDescent="0.3">
      <c r="A17" s="76" t="s">
        <v>38</v>
      </c>
      <c r="B17" s="77" t="s">
        <v>268</v>
      </c>
      <c r="C17" s="9" t="s">
        <v>71</v>
      </c>
      <c r="D17" s="78"/>
      <c r="E17" s="78"/>
      <c r="F17" s="78">
        <v>6</v>
      </c>
      <c r="G17" s="5">
        <f t="shared" si="0"/>
        <v>3</v>
      </c>
      <c r="H17" s="5" t="s">
        <v>35</v>
      </c>
    </row>
    <row r="18" spans="1:8" x14ac:dyDescent="0.3">
      <c r="A18" s="76" t="s">
        <v>198</v>
      </c>
      <c r="B18" s="77" t="s">
        <v>199</v>
      </c>
      <c r="C18" s="9" t="s">
        <v>71</v>
      </c>
      <c r="D18" s="78"/>
      <c r="E18" s="78"/>
      <c r="F18" s="78">
        <v>14</v>
      </c>
      <c r="G18" s="5">
        <f t="shared" si="0"/>
        <v>3</v>
      </c>
      <c r="H18" s="5" t="s">
        <v>35</v>
      </c>
    </row>
    <row r="19" spans="1:8" x14ac:dyDescent="0.3">
      <c r="A19" s="76" t="s">
        <v>198</v>
      </c>
      <c r="B19" s="77" t="s">
        <v>199</v>
      </c>
      <c r="C19" s="9" t="s">
        <v>71</v>
      </c>
      <c r="D19" s="78"/>
      <c r="E19" s="78"/>
      <c r="F19" s="78">
        <v>6</v>
      </c>
      <c r="G19" s="5">
        <f t="shared" si="0"/>
        <v>3</v>
      </c>
      <c r="H19" s="5" t="s">
        <v>35</v>
      </c>
    </row>
    <row r="20" spans="1:8" x14ac:dyDescent="0.3">
      <c r="A20" s="76" t="s">
        <v>198</v>
      </c>
      <c r="B20" s="77" t="s">
        <v>269</v>
      </c>
      <c r="C20" s="9" t="s">
        <v>71</v>
      </c>
      <c r="D20" s="78"/>
      <c r="E20" s="78"/>
      <c r="F20" s="78">
        <v>6</v>
      </c>
      <c r="G20" s="5">
        <f t="shared" si="0"/>
        <v>3</v>
      </c>
      <c r="H20" s="5" t="s">
        <v>35</v>
      </c>
    </row>
    <row r="21" spans="1:8" x14ac:dyDescent="0.3">
      <c r="A21" s="76" t="s">
        <v>21</v>
      </c>
      <c r="B21" s="77" t="s">
        <v>270</v>
      </c>
      <c r="C21" s="9" t="s">
        <v>8</v>
      </c>
      <c r="D21" s="78"/>
      <c r="E21" s="78"/>
      <c r="F21" s="78">
        <v>1</v>
      </c>
      <c r="G21" s="5">
        <f t="shared" si="0"/>
        <v>1</v>
      </c>
      <c r="H21" s="5" t="s">
        <v>35</v>
      </c>
    </row>
    <row r="22" spans="1:8" ht="31.2" x14ac:dyDescent="0.3">
      <c r="A22" s="76" t="s">
        <v>271</v>
      </c>
      <c r="B22" s="77" t="s">
        <v>272</v>
      </c>
      <c r="C22" s="9" t="s">
        <v>71</v>
      </c>
      <c r="D22" s="78"/>
      <c r="E22" s="78"/>
      <c r="F22" s="78">
        <v>6</v>
      </c>
      <c r="G22" s="5">
        <f t="shared" si="0"/>
        <v>1</v>
      </c>
      <c r="H22" s="5" t="s">
        <v>35</v>
      </c>
    </row>
    <row r="23" spans="1:8" x14ac:dyDescent="0.3">
      <c r="A23" s="92"/>
      <c r="B23" s="93"/>
      <c r="C23" s="79"/>
      <c r="D23" s="94"/>
      <c r="E23" s="94"/>
      <c r="F23" s="94"/>
    </row>
    <row r="24" spans="1:8" x14ac:dyDescent="0.3">
      <c r="A24" s="92"/>
      <c r="B24" s="93"/>
      <c r="C24" s="79"/>
      <c r="D24" s="94"/>
      <c r="E24" s="94"/>
      <c r="F24" s="94"/>
    </row>
    <row r="25" spans="1:8" x14ac:dyDescent="0.3">
      <c r="A25" s="92"/>
      <c r="B25" s="93"/>
      <c r="C25" s="79"/>
      <c r="D25" s="94"/>
      <c r="E25" s="94"/>
      <c r="F25" s="94"/>
    </row>
    <row r="26" spans="1:8" x14ac:dyDescent="0.3">
      <c r="A26" s="92"/>
      <c r="B26" s="93"/>
      <c r="C26" s="79"/>
      <c r="D26" s="94"/>
      <c r="E26" s="94"/>
      <c r="F26" s="94"/>
    </row>
    <row r="27" spans="1:8" x14ac:dyDescent="0.3">
      <c r="A27" s="92"/>
      <c r="B27" s="93"/>
      <c r="C27" s="79"/>
      <c r="D27" s="94"/>
      <c r="E27" s="94"/>
      <c r="F27" s="94"/>
    </row>
    <row r="28" spans="1:8" x14ac:dyDescent="0.3">
      <c r="A28" s="92"/>
      <c r="B28" s="93"/>
      <c r="C28" s="79"/>
      <c r="D28" s="94"/>
      <c r="E28" s="94"/>
      <c r="F28" s="94"/>
    </row>
    <row r="29" spans="1:8" x14ac:dyDescent="0.3">
      <c r="A29" s="92"/>
      <c r="B29" s="93"/>
      <c r="C29" s="79"/>
      <c r="D29" s="94"/>
      <c r="E29" s="94"/>
      <c r="F29" s="94"/>
    </row>
    <row r="30" spans="1:8" x14ac:dyDescent="0.3">
      <c r="A30" s="92"/>
      <c r="B30" s="93"/>
      <c r="C30" s="79"/>
      <c r="D30" s="94"/>
      <c r="E30" s="94"/>
      <c r="F30" s="94"/>
    </row>
    <row r="31" spans="1:8" x14ac:dyDescent="0.3">
      <c r="A31" s="92"/>
      <c r="B31" s="93"/>
      <c r="C31" s="79"/>
      <c r="D31" s="94"/>
      <c r="E31" s="94"/>
      <c r="F31" s="94"/>
    </row>
    <row r="32" spans="1:8" x14ac:dyDescent="0.3">
      <c r="A32" s="92"/>
      <c r="B32" s="93"/>
      <c r="C32" s="79"/>
      <c r="D32" s="94"/>
      <c r="E32" s="94"/>
      <c r="F32" s="94"/>
    </row>
    <row r="33" spans="1:6" x14ac:dyDescent="0.3">
      <c r="A33" s="92"/>
      <c r="B33" s="93"/>
      <c r="C33" s="79"/>
      <c r="D33" s="94"/>
      <c r="E33" s="94"/>
      <c r="F33" s="94"/>
    </row>
    <row r="34" spans="1:6" x14ac:dyDescent="0.3">
      <c r="A34" s="92"/>
      <c r="B34" s="93"/>
      <c r="C34" s="79"/>
      <c r="D34" s="94"/>
      <c r="E34" s="94"/>
      <c r="F34" s="94"/>
    </row>
    <row r="35" spans="1:6" x14ac:dyDescent="0.3">
      <c r="A35" s="92"/>
      <c r="B35" s="93"/>
      <c r="C35" s="79"/>
      <c r="D35" s="94"/>
      <c r="E35" s="94"/>
      <c r="F35" s="94"/>
    </row>
    <row r="36" spans="1:6" x14ac:dyDescent="0.3">
      <c r="A36" s="92"/>
      <c r="B36" s="93"/>
      <c r="C36" s="79"/>
      <c r="D36" s="94"/>
      <c r="E36" s="94"/>
      <c r="F36" s="94"/>
    </row>
    <row r="37" spans="1:6" x14ac:dyDescent="0.3">
      <c r="A37" s="92"/>
      <c r="B37" s="93"/>
      <c r="C37" s="79"/>
      <c r="D37" s="94"/>
      <c r="E37" s="94"/>
      <c r="F37" s="94"/>
    </row>
    <row r="38" spans="1:6" x14ac:dyDescent="0.3">
      <c r="A38" s="92"/>
      <c r="B38" s="93"/>
      <c r="C38" s="79"/>
      <c r="D38" s="94"/>
      <c r="E38" s="94"/>
      <c r="F38" s="94"/>
    </row>
    <row r="39" spans="1:6" x14ac:dyDescent="0.3">
      <c r="A39" s="92"/>
      <c r="B39" s="95"/>
      <c r="C39" s="79"/>
      <c r="D39" s="94"/>
      <c r="E39" s="94"/>
      <c r="F39" s="94"/>
    </row>
    <row r="40" spans="1:6" x14ac:dyDescent="0.3">
      <c r="A40" s="92"/>
      <c r="B40" s="95"/>
      <c r="C40" s="79"/>
      <c r="D40" s="94"/>
      <c r="E40" s="94"/>
      <c r="F40" s="94"/>
    </row>
    <row r="41" spans="1:6" x14ac:dyDescent="0.3">
      <c r="A41" s="92"/>
      <c r="B41" s="95"/>
      <c r="C41" s="79"/>
      <c r="D41" s="94"/>
      <c r="E41" s="94"/>
      <c r="F41" s="94"/>
    </row>
    <row r="42" spans="1:6" x14ac:dyDescent="0.3">
      <c r="C42" s="79"/>
    </row>
    <row r="43" spans="1:6" x14ac:dyDescent="0.3">
      <c r="C43" s="79"/>
    </row>
    <row r="44" spans="1:6" x14ac:dyDescent="0.3">
      <c r="C44" s="79"/>
    </row>
    <row r="45" spans="1:6" x14ac:dyDescent="0.3">
      <c r="C45" s="79"/>
    </row>
    <row r="46" spans="1:6" x14ac:dyDescent="0.3">
      <c r="C46" s="79"/>
    </row>
    <row r="47" spans="1:6" x14ac:dyDescent="0.3">
      <c r="C47" s="79"/>
    </row>
    <row r="48" spans="1:6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22" xr:uid="{6E043B89-60E6-4362-A6B7-D2324202873B}">
    <sortState xmlns:xlrd2="http://schemas.microsoft.com/office/spreadsheetml/2017/richdata2" ref="A2:H22">
      <sortCondition ref="A2:A22"/>
    </sortState>
  </autoFilter>
  <conditionalFormatting sqref="C2:C22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23:C999">
    <cfRule type="expression" dxfId="16" priority="15">
      <formula>EXACT("Учебные пособия",C23)</formula>
    </cfRule>
    <cfRule type="expression" dxfId="15" priority="16">
      <formula>EXACT("Техника безопасности",C23)</formula>
    </cfRule>
    <cfRule type="expression" dxfId="14" priority="17">
      <formula>EXACT("Охрана труда",C23)</formula>
    </cfRule>
    <cfRule type="expression" dxfId="13" priority="18">
      <formula>EXACT("Программное обеспечение",C23)</formula>
    </cfRule>
    <cfRule type="expression" dxfId="12" priority="19">
      <formula>EXACT("Оборудование IT",C23)</formula>
    </cfRule>
    <cfRule type="expression" dxfId="11" priority="20">
      <formula>EXACT("Мебель",C23)</formula>
    </cfRule>
    <cfRule type="expression" dxfId="10" priority="21">
      <formula>EXACT("Оборудование",C23)</formula>
    </cfRule>
  </conditionalFormatting>
  <conditionalFormatting sqref="G2:G22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9" priority="47" operator="equal">
      <formula>"Вариативная часть"</formula>
    </cfRule>
    <cfRule type="cellIs" dxfId="8" priority="48" operator="equal">
      <formula>"Базовая часть"</formula>
    </cfRule>
  </conditionalFormatting>
  <dataValidations count="3">
    <dataValidation type="list" allowBlank="1" showInputMessage="1" showErrorMessage="1" sqref="H2:H2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22" xr:uid="{9E2F42A2-19C2-4884-A51E-5CF21516C5B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221D2F-C42E-4E41-884B-8A5635E2F71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4"/>
  <sheetViews>
    <sheetView workbookViewId="0">
      <selection activeCell="A16" sqref="A16:C20"/>
    </sheetView>
  </sheetViews>
  <sheetFormatPr defaultColWidth="9.109375" defaultRowHeight="15.6" x14ac:dyDescent="0.3"/>
  <cols>
    <col min="1" max="1" width="22" style="40" customWidth="1"/>
    <col min="2" max="2" width="9" style="40"/>
    <col min="3" max="3" width="27" style="40" customWidth="1"/>
    <col min="4" max="4" width="12.88671875" style="40" bestFit="1" customWidth="1"/>
    <col min="5" max="5" width="49.33203125" style="40" customWidth="1"/>
    <col min="6" max="6" width="8.88671875" style="40" bestFit="1" customWidth="1"/>
    <col min="7" max="7" width="66" style="40" customWidth="1"/>
    <col min="8" max="8" width="71.88671875" style="40" customWidth="1"/>
    <col min="9" max="9" width="46.109375" style="40" customWidth="1"/>
    <col min="10" max="16384" width="9.109375" style="40"/>
  </cols>
  <sheetData>
    <row r="1" spans="1:10" x14ac:dyDescent="0.3">
      <c r="A1" s="55" t="s">
        <v>69</v>
      </c>
      <c r="B1" s="55" t="s">
        <v>62</v>
      </c>
      <c r="C1" s="55" t="s">
        <v>63</v>
      </c>
      <c r="D1" s="55" t="s">
        <v>72</v>
      </c>
      <c r="E1" s="55" t="s">
        <v>64</v>
      </c>
      <c r="F1" s="55" t="s">
        <v>73</v>
      </c>
      <c r="G1" s="55" t="s">
        <v>45</v>
      </c>
      <c r="H1" s="55" t="s">
        <v>65</v>
      </c>
      <c r="I1" s="55" t="s">
        <v>66</v>
      </c>
      <c r="J1" s="40" t="str">
        <f>_xlfn.TEXTJOIN("
",TRUE,H2:H99)</f>
        <v>23.01.17 Мастер по ремонту и обслуживанию автомобилей
23.02.07 Техническое обслуживание и ремонт автотранспортных средств
23.01.17 Мастер по ремонту и обслуживанию автомобилей
23.02.07 Техническое обслуживание и ремонт автотранспортных средств
23.01.08 Слесарь по ремонту строительных машин
23.02.07 Техническое обслуживание и ремонт автотранспортных средств</v>
      </c>
    </row>
    <row r="2" spans="1:10" ht="43.2" x14ac:dyDescent="0.3">
      <c r="A2" s="57" t="s">
        <v>77</v>
      </c>
      <c r="B2" s="58">
        <v>2025</v>
      </c>
      <c r="C2" s="59" t="s">
        <v>78</v>
      </c>
      <c r="D2" s="60">
        <v>604</v>
      </c>
      <c r="E2" s="61" t="s">
        <v>79</v>
      </c>
      <c r="F2" s="62">
        <v>5</v>
      </c>
      <c r="G2" s="63" t="s">
        <v>80</v>
      </c>
      <c r="H2" s="64" t="s">
        <v>81</v>
      </c>
      <c r="I2" s="64" t="s">
        <v>82</v>
      </c>
    </row>
    <row r="3" spans="1:10" ht="43.2" x14ac:dyDescent="0.3">
      <c r="A3" s="57" t="s">
        <v>77</v>
      </c>
      <c r="B3" s="58">
        <v>2025</v>
      </c>
      <c r="C3" s="59" t="s">
        <v>78</v>
      </c>
      <c r="D3" s="60">
        <v>604</v>
      </c>
      <c r="E3" s="61" t="s">
        <v>79</v>
      </c>
      <c r="F3" s="62">
        <v>6</v>
      </c>
      <c r="G3" s="63" t="s">
        <v>83</v>
      </c>
      <c r="H3" s="64" t="s">
        <v>81</v>
      </c>
      <c r="I3" s="64" t="s">
        <v>82</v>
      </c>
    </row>
    <row r="4" spans="1:10" ht="28.8" x14ac:dyDescent="0.3">
      <c r="A4" s="65" t="s">
        <v>84</v>
      </c>
      <c r="B4" s="58">
        <v>2025</v>
      </c>
      <c r="C4" s="59" t="s">
        <v>85</v>
      </c>
      <c r="D4" s="59">
        <v>571</v>
      </c>
      <c r="E4" s="66" t="s">
        <v>86</v>
      </c>
      <c r="F4" s="65">
        <v>5</v>
      </c>
      <c r="G4" s="67" t="s">
        <v>87</v>
      </c>
      <c r="H4" s="68" t="s">
        <v>88</v>
      </c>
      <c r="I4" s="64" t="s">
        <v>82</v>
      </c>
    </row>
  </sheetData>
  <conditionalFormatting sqref="D2:D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4">
    <cfRule type="containsText" dxfId="7" priority="2" operator="containsText" text="(2024)">
      <formula>NOT(ISERROR(SEARCH("(2024)",I2)))</formula>
    </cfRule>
  </conditionalFormatting>
  <hyperlinks>
    <hyperlink ref="E2:E3" r:id="rId1" display="Тамбовское областное ГАПОУ «Колледж техники и технологии наземного транспорта имени М.С. Солнцева»" xr:uid="{B7B6A120-67E6-453C-B49D-AD3696A7BE0C}"/>
    <hyperlink ref="E4" r:id="rId2" xr:uid="{E6BDC10F-6FBE-44FB-92FF-00147F4EBB8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80"/>
  <sheetViews>
    <sheetView topLeftCell="A63" workbookViewId="0">
      <selection activeCell="A16" sqref="A16:C20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7" t="s">
        <v>89</v>
      </c>
      <c r="B1" s="137"/>
      <c r="C1" s="137"/>
      <c r="D1" s="137"/>
      <c r="E1" s="137"/>
      <c r="F1" s="137"/>
      <c r="G1" s="137"/>
      <c r="H1" s="137"/>
    </row>
    <row r="2" spans="1:8" ht="21" customHeight="1" x14ac:dyDescent="0.3">
      <c r="A2" s="138" t="s">
        <v>90</v>
      </c>
      <c r="B2" s="138"/>
      <c r="C2" s="138"/>
      <c r="D2" s="138"/>
      <c r="E2" s="138"/>
      <c r="F2" s="138"/>
      <c r="G2" s="138"/>
      <c r="H2" s="138"/>
    </row>
    <row r="3" spans="1:8" ht="15.75" customHeight="1" x14ac:dyDescent="0.3">
      <c r="A3" s="139" t="s">
        <v>91</v>
      </c>
      <c r="B3" s="139"/>
      <c r="C3" s="139"/>
      <c r="D3" s="139"/>
      <c r="E3" s="139"/>
      <c r="F3" s="139"/>
      <c r="G3" s="139"/>
      <c r="H3" s="139"/>
    </row>
    <row r="4" spans="1:8" ht="15" customHeight="1" x14ac:dyDescent="0.3">
      <c r="A4" s="140" t="s">
        <v>92</v>
      </c>
      <c r="B4" s="140"/>
      <c r="C4" s="140"/>
      <c r="D4" s="140"/>
      <c r="E4" s="140"/>
      <c r="F4" s="140"/>
      <c r="G4" s="140"/>
      <c r="H4" s="140"/>
    </row>
    <row r="5" spans="1:8" ht="15" customHeight="1" x14ac:dyDescent="0.3">
      <c r="A5" s="140" t="s">
        <v>93</v>
      </c>
      <c r="B5" s="140"/>
      <c r="C5" s="140"/>
      <c r="D5" s="140"/>
      <c r="E5" s="140"/>
      <c r="F5" s="140"/>
      <c r="G5" s="140"/>
      <c r="H5" s="140"/>
    </row>
    <row r="6" spans="1:8" ht="15" customHeight="1" x14ac:dyDescent="0.3">
      <c r="A6" s="136" t="s">
        <v>94</v>
      </c>
      <c r="B6" s="136"/>
      <c r="C6" s="136"/>
      <c r="D6" s="136"/>
      <c r="E6" s="136"/>
      <c r="F6" s="136"/>
      <c r="G6" s="136"/>
      <c r="H6" s="136"/>
    </row>
    <row r="7" spans="1:8" ht="18.600000000000001" x14ac:dyDescent="0.3">
      <c r="A7" s="69">
        <v>5</v>
      </c>
      <c r="B7" s="69" t="s">
        <v>45</v>
      </c>
      <c r="C7" s="133" t="s">
        <v>80</v>
      </c>
      <c r="D7" s="133"/>
      <c r="E7" s="133"/>
      <c r="F7" s="133"/>
      <c r="G7" s="133"/>
      <c r="H7" s="133"/>
    </row>
    <row r="8" spans="1:8" ht="18.600000000000001" x14ac:dyDescent="0.3">
      <c r="A8" s="133" t="s">
        <v>95</v>
      </c>
      <c r="B8" s="133"/>
      <c r="C8" s="133" t="s">
        <v>94</v>
      </c>
      <c r="D8" s="133"/>
      <c r="E8" s="133"/>
      <c r="F8" s="133"/>
      <c r="G8" s="133"/>
      <c r="H8" s="133"/>
    </row>
    <row r="9" spans="1:8" ht="18.600000000000001" x14ac:dyDescent="0.3">
      <c r="A9" s="133" t="s">
        <v>46</v>
      </c>
      <c r="B9" s="133"/>
      <c r="C9" s="133">
        <f>D31+D38+D48+D58</f>
        <v>10</v>
      </c>
      <c r="D9" s="133"/>
      <c r="E9" s="133"/>
      <c r="F9" s="133"/>
      <c r="G9" s="133"/>
      <c r="H9" s="133"/>
    </row>
    <row r="10" spans="1:8" ht="18.600000000000001" x14ac:dyDescent="0.3">
      <c r="A10" s="133" t="s">
        <v>47</v>
      </c>
      <c r="B10" s="133"/>
      <c r="C10" s="133" t="s">
        <v>81</v>
      </c>
      <c r="D10" s="133"/>
      <c r="E10" s="133"/>
      <c r="F10" s="133"/>
      <c r="G10" s="133"/>
      <c r="H10" s="133"/>
    </row>
    <row r="11" spans="1:8" x14ac:dyDescent="0.3">
      <c r="A11" s="134" t="s">
        <v>12</v>
      </c>
      <c r="B11" s="134"/>
      <c r="C11" s="134"/>
      <c r="D11" s="135"/>
      <c r="E11" s="134"/>
      <c r="F11" s="134"/>
      <c r="G11" s="134"/>
      <c r="H11" s="135"/>
    </row>
    <row r="12" spans="1:8" x14ac:dyDescent="0.3">
      <c r="A12" s="131" t="s">
        <v>96</v>
      </c>
      <c r="B12" s="131"/>
      <c r="C12" s="131"/>
      <c r="D12" s="132"/>
      <c r="E12" s="131"/>
      <c r="F12" s="131"/>
      <c r="G12" s="131"/>
      <c r="H12" s="132"/>
    </row>
    <row r="13" spans="1:8" x14ac:dyDescent="0.3">
      <c r="A13" s="131" t="s">
        <v>97</v>
      </c>
      <c r="B13" s="131"/>
      <c r="C13" s="131"/>
      <c r="D13" s="132"/>
      <c r="E13" s="131"/>
      <c r="F13" s="131"/>
      <c r="G13" s="131"/>
      <c r="H13" s="132"/>
    </row>
    <row r="14" spans="1:8" x14ac:dyDescent="0.3">
      <c r="A14" s="131" t="s">
        <v>98</v>
      </c>
      <c r="B14" s="131"/>
      <c r="C14" s="131"/>
      <c r="D14" s="132"/>
      <c r="E14" s="131"/>
      <c r="F14" s="131"/>
      <c r="G14" s="131"/>
      <c r="H14" s="132"/>
    </row>
    <row r="15" spans="1:8" x14ac:dyDescent="0.3">
      <c r="A15" s="131" t="s">
        <v>99</v>
      </c>
      <c r="B15" s="131"/>
      <c r="C15" s="131"/>
      <c r="D15" s="132"/>
      <c r="E15" s="131"/>
      <c r="F15" s="131"/>
      <c r="G15" s="131"/>
      <c r="H15" s="132"/>
    </row>
    <row r="16" spans="1:8" x14ac:dyDescent="0.3">
      <c r="A16" s="131" t="s">
        <v>100</v>
      </c>
      <c r="B16" s="131"/>
      <c r="C16" s="131"/>
      <c r="D16" s="132"/>
      <c r="E16" s="131"/>
      <c r="F16" s="131"/>
      <c r="G16" s="131"/>
      <c r="H16" s="132"/>
    </row>
    <row r="17" spans="1:8" x14ac:dyDescent="0.3">
      <c r="A17" s="131" t="s">
        <v>101</v>
      </c>
      <c r="B17" s="131"/>
      <c r="C17" s="131"/>
      <c r="D17" s="132"/>
      <c r="E17" s="131"/>
      <c r="F17" s="131"/>
      <c r="G17" s="131"/>
      <c r="H17" s="132"/>
    </row>
    <row r="18" spans="1:8" x14ac:dyDescent="0.3">
      <c r="A18" s="131" t="s">
        <v>102</v>
      </c>
      <c r="B18" s="131"/>
      <c r="C18" s="131"/>
      <c r="D18" s="132"/>
      <c r="E18" s="131"/>
      <c r="F18" s="131"/>
      <c r="G18" s="131"/>
      <c r="H18" s="132"/>
    </row>
    <row r="19" spans="1:8" x14ac:dyDescent="0.3">
      <c r="A19" s="131" t="s">
        <v>103</v>
      </c>
      <c r="B19" s="131"/>
      <c r="C19" s="131"/>
      <c r="D19" s="132"/>
      <c r="E19" s="131"/>
      <c r="F19" s="131"/>
      <c r="G19" s="131"/>
      <c r="H19" s="132"/>
    </row>
    <row r="20" spans="1:8" x14ac:dyDescent="0.3">
      <c r="A20" s="128" t="s">
        <v>11</v>
      </c>
      <c r="B20" s="128"/>
      <c r="C20" s="128"/>
      <c r="D20" s="128"/>
      <c r="E20" s="128"/>
      <c r="F20" s="128"/>
      <c r="G20" s="128"/>
      <c r="H20" s="128"/>
    </row>
    <row r="21" spans="1:8" ht="41.4" x14ac:dyDescent="0.3">
      <c r="A21" s="70" t="s">
        <v>0</v>
      </c>
      <c r="B21" s="70" t="s">
        <v>104</v>
      </c>
      <c r="C21" s="70" t="s">
        <v>9</v>
      </c>
      <c r="D21" s="129" t="s">
        <v>2</v>
      </c>
      <c r="E21" s="129"/>
      <c r="F21" s="129"/>
      <c r="G21" s="70" t="s">
        <v>55</v>
      </c>
      <c r="H21" s="70" t="s">
        <v>105</v>
      </c>
    </row>
    <row r="22" spans="1:8" ht="41.4" x14ac:dyDescent="0.3">
      <c r="A22" s="71">
        <v>1</v>
      </c>
      <c r="B22" s="71" t="s">
        <v>106</v>
      </c>
      <c r="C22" s="71" t="s">
        <v>107</v>
      </c>
      <c r="D22" s="127" t="s">
        <v>6</v>
      </c>
      <c r="E22" s="127"/>
      <c r="F22" s="127"/>
      <c r="G22" s="71">
        <v>14</v>
      </c>
      <c r="H22" s="71" t="s">
        <v>108</v>
      </c>
    </row>
    <row r="23" spans="1:8" ht="27.6" x14ac:dyDescent="0.3">
      <c r="A23" s="71">
        <v>2</v>
      </c>
      <c r="B23" s="71" t="s">
        <v>109</v>
      </c>
      <c r="C23" s="71" t="s">
        <v>110</v>
      </c>
      <c r="D23" s="127" t="s">
        <v>6</v>
      </c>
      <c r="E23" s="127"/>
      <c r="F23" s="127"/>
      <c r="G23" s="71">
        <v>7</v>
      </c>
      <c r="H23" s="71" t="s">
        <v>108</v>
      </c>
    </row>
    <row r="24" spans="1:8" ht="41.4" x14ac:dyDescent="0.3">
      <c r="A24" s="71">
        <v>3</v>
      </c>
      <c r="B24" s="71" t="s">
        <v>111</v>
      </c>
      <c r="C24" s="71" t="s">
        <v>112</v>
      </c>
      <c r="D24" s="127" t="s">
        <v>6</v>
      </c>
      <c r="E24" s="127"/>
      <c r="F24" s="127"/>
      <c r="G24" s="71">
        <v>1</v>
      </c>
      <c r="H24" s="71" t="s">
        <v>108</v>
      </c>
    </row>
    <row r="25" spans="1:8" ht="41.4" x14ac:dyDescent="0.3">
      <c r="A25" s="71">
        <v>4</v>
      </c>
      <c r="B25" s="71" t="s">
        <v>113</v>
      </c>
      <c r="C25" s="71" t="s">
        <v>114</v>
      </c>
      <c r="D25" s="127" t="s">
        <v>6</v>
      </c>
      <c r="E25" s="127"/>
      <c r="F25" s="127"/>
      <c r="G25" s="71">
        <v>2</v>
      </c>
      <c r="H25" s="71" t="s">
        <v>108</v>
      </c>
    </row>
    <row r="26" spans="1:8" ht="27.6" x14ac:dyDescent="0.3">
      <c r="A26" s="71">
        <v>5</v>
      </c>
      <c r="B26" s="71" t="s">
        <v>115</v>
      </c>
      <c r="C26" s="71" t="s">
        <v>116</v>
      </c>
      <c r="D26" s="127" t="s">
        <v>6</v>
      </c>
      <c r="E26" s="127"/>
      <c r="F26" s="127"/>
      <c r="G26" s="71">
        <v>14</v>
      </c>
      <c r="H26" s="71" t="s">
        <v>108</v>
      </c>
    </row>
    <row r="27" spans="1:8" ht="27.6" x14ac:dyDescent="0.3">
      <c r="A27" s="71">
        <v>6</v>
      </c>
      <c r="B27" s="71" t="s">
        <v>117</v>
      </c>
      <c r="C27" s="71" t="s">
        <v>118</v>
      </c>
      <c r="D27" s="127" t="s">
        <v>6</v>
      </c>
      <c r="E27" s="127"/>
      <c r="F27" s="127"/>
      <c r="G27" s="71">
        <v>1</v>
      </c>
      <c r="H27" s="71" t="s">
        <v>108</v>
      </c>
    </row>
    <row r="28" spans="1:8" ht="27.6" x14ac:dyDescent="0.3">
      <c r="A28" s="71">
        <v>7</v>
      </c>
      <c r="B28" s="71" t="s">
        <v>119</v>
      </c>
      <c r="C28" s="71" t="s">
        <v>120</v>
      </c>
      <c r="D28" s="127" t="s">
        <v>6</v>
      </c>
      <c r="E28" s="127"/>
      <c r="F28" s="127"/>
      <c r="G28" s="71">
        <v>2</v>
      </c>
      <c r="H28" s="71" t="s">
        <v>108</v>
      </c>
    </row>
    <row r="29" spans="1:8" ht="110.4" x14ac:dyDescent="0.3">
      <c r="A29" s="71">
        <v>8</v>
      </c>
      <c r="B29" s="71" t="s">
        <v>121</v>
      </c>
      <c r="C29" s="71" t="s">
        <v>122</v>
      </c>
      <c r="D29" s="127" t="s">
        <v>10</v>
      </c>
      <c r="E29" s="127"/>
      <c r="F29" s="127"/>
      <c r="G29" s="71">
        <v>1</v>
      </c>
      <c r="H29" s="71" t="s">
        <v>123</v>
      </c>
    </row>
    <row r="30" spans="1:8" x14ac:dyDescent="0.3">
      <c r="A30" s="128" t="s">
        <v>124</v>
      </c>
      <c r="B30" s="128"/>
      <c r="C30" s="128"/>
      <c r="D30" s="128"/>
      <c r="E30" s="128"/>
      <c r="F30" s="128"/>
      <c r="G30" s="128"/>
      <c r="H30" s="128"/>
    </row>
    <row r="31" spans="1:8" x14ac:dyDescent="0.3">
      <c r="A31" s="130" t="s">
        <v>125</v>
      </c>
      <c r="B31" s="130"/>
      <c r="C31" s="130"/>
      <c r="D31" s="130">
        <v>2</v>
      </c>
      <c r="E31" s="130"/>
      <c r="F31" s="130"/>
      <c r="G31" s="130"/>
      <c r="H31" s="130"/>
    </row>
    <row r="32" spans="1:8" ht="41.4" x14ac:dyDescent="0.3">
      <c r="A32" s="70" t="s">
        <v>0</v>
      </c>
      <c r="B32" s="70" t="s">
        <v>104</v>
      </c>
      <c r="C32" s="70" t="s">
        <v>9</v>
      </c>
      <c r="D32" s="70" t="s">
        <v>2</v>
      </c>
      <c r="E32" s="70" t="s">
        <v>56</v>
      </c>
      <c r="F32" s="70" t="s">
        <v>57</v>
      </c>
      <c r="G32" s="70" t="s">
        <v>55</v>
      </c>
      <c r="H32" s="70" t="s">
        <v>105</v>
      </c>
    </row>
    <row r="33" spans="1:8" ht="138" x14ac:dyDescent="0.3">
      <c r="A33" s="71">
        <v>1</v>
      </c>
      <c r="B33" s="71" t="s">
        <v>126</v>
      </c>
      <c r="C33" s="71" t="s">
        <v>127</v>
      </c>
      <c r="D33" s="71" t="s">
        <v>10</v>
      </c>
      <c r="E33" s="71">
        <v>1</v>
      </c>
      <c r="F33" s="71" t="s">
        <v>128</v>
      </c>
      <c r="G33" s="71">
        <v>1</v>
      </c>
      <c r="H33" s="71" t="s">
        <v>123</v>
      </c>
    </row>
    <row r="34" spans="1:8" ht="27.6" x14ac:dyDescent="0.3">
      <c r="A34" s="71">
        <v>2</v>
      </c>
      <c r="B34" s="71" t="s">
        <v>129</v>
      </c>
      <c r="C34" s="71" t="s">
        <v>130</v>
      </c>
      <c r="D34" s="71" t="s">
        <v>10</v>
      </c>
      <c r="E34" s="71">
        <v>1</v>
      </c>
      <c r="F34" s="71" t="s">
        <v>128</v>
      </c>
      <c r="G34" s="71">
        <v>1</v>
      </c>
      <c r="H34" s="71" t="s">
        <v>123</v>
      </c>
    </row>
    <row r="35" spans="1:8" ht="138" x14ac:dyDescent="0.3">
      <c r="A35" s="71">
        <v>3</v>
      </c>
      <c r="B35" s="71" t="s">
        <v>131</v>
      </c>
      <c r="C35" s="71" t="s">
        <v>132</v>
      </c>
      <c r="D35" s="71" t="s">
        <v>10</v>
      </c>
      <c r="E35" s="71">
        <v>1</v>
      </c>
      <c r="F35" s="71" t="s">
        <v>133</v>
      </c>
      <c r="G35" s="71">
        <v>2</v>
      </c>
      <c r="H35" s="71" t="s">
        <v>108</v>
      </c>
    </row>
    <row r="36" spans="1:8" ht="27.6" x14ac:dyDescent="0.3">
      <c r="A36" s="71">
        <v>4</v>
      </c>
      <c r="B36" s="71" t="s">
        <v>134</v>
      </c>
      <c r="C36" s="71" t="s">
        <v>135</v>
      </c>
      <c r="D36" s="71" t="s">
        <v>10</v>
      </c>
      <c r="E36" s="71">
        <v>1</v>
      </c>
      <c r="F36" s="71" t="s">
        <v>128</v>
      </c>
      <c r="G36" s="71">
        <v>1</v>
      </c>
      <c r="H36" s="71" t="s">
        <v>108</v>
      </c>
    </row>
    <row r="37" spans="1:8" x14ac:dyDescent="0.3">
      <c r="A37" s="128" t="s">
        <v>124</v>
      </c>
      <c r="B37" s="128"/>
      <c r="C37" s="128"/>
      <c r="D37" s="128"/>
      <c r="E37" s="128"/>
      <c r="F37" s="128"/>
      <c r="G37" s="128"/>
      <c r="H37" s="128"/>
    </row>
    <row r="38" spans="1:8" x14ac:dyDescent="0.3">
      <c r="A38" s="130" t="s">
        <v>125</v>
      </c>
      <c r="B38" s="130"/>
      <c r="C38" s="130"/>
      <c r="D38" s="130">
        <v>2</v>
      </c>
      <c r="E38" s="130"/>
      <c r="F38" s="130"/>
      <c r="G38" s="130"/>
      <c r="H38" s="130"/>
    </row>
    <row r="39" spans="1:8" ht="41.4" x14ac:dyDescent="0.3">
      <c r="A39" s="70" t="s">
        <v>0</v>
      </c>
      <c r="B39" s="70" t="s">
        <v>104</v>
      </c>
      <c r="C39" s="70" t="s">
        <v>9</v>
      </c>
      <c r="D39" s="70" t="s">
        <v>2</v>
      </c>
      <c r="E39" s="70" t="s">
        <v>56</v>
      </c>
      <c r="F39" s="70" t="s">
        <v>57</v>
      </c>
      <c r="G39" s="70" t="s">
        <v>55</v>
      </c>
      <c r="H39" s="70" t="s">
        <v>105</v>
      </c>
    </row>
    <row r="40" spans="1:8" ht="69" x14ac:dyDescent="0.3">
      <c r="A40" s="71">
        <v>1</v>
      </c>
      <c r="B40" s="71" t="s">
        <v>136</v>
      </c>
      <c r="C40" s="71" t="s">
        <v>137</v>
      </c>
      <c r="D40" s="71" t="s">
        <v>10</v>
      </c>
      <c r="E40" s="71">
        <v>1</v>
      </c>
      <c r="F40" s="71" t="s">
        <v>128</v>
      </c>
      <c r="G40" s="71">
        <v>1</v>
      </c>
      <c r="H40" s="71" t="s">
        <v>108</v>
      </c>
    </row>
    <row r="41" spans="1:8" ht="69" x14ac:dyDescent="0.3">
      <c r="A41" s="71">
        <v>2</v>
      </c>
      <c r="B41" s="71" t="s">
        <v>138</v>
      </c>
      <c r="C41" s="71" t="s">
        <v>139</v>
      </c>
      <c r="D41" s="71" t="s">
        <v>10</v>
      </c>
      <c r="E41" s="71">
        <v>1</v>
      </c>
      <c r="F41" s="71" t="s">
        <v>133</v>
      </c>
      <c r="G41" s="71">
        <v>2</v>
      </c>
      <c r="H41" s="71" t="s">
        <v>108</v>
      </c>
    </row>
    <row r="42" spans="1:8" ht="110.4" x14ac:dyDescent="0.3">
      <c r="A42" s="71">
        <v>3</v>
      </c>
      <c r="B42" s="71" t="s">
        <v>140</v>
      </c>
      <c r="C42" s="71" t="s">
        <v>141</v>
      </c>
      <c r="D42" s="71" t="s">
        <v>10</v>
      </c>
      <c r="E42" s="71">
        <v>1</v>
      </c>
      <c r="F42" s="71" t="s">
        <v>128</v>
      </c>
      <c r="G42" s="71">
        <v>1</v>
      </c>
      <c r="H42" s="71" t="s">
        <v>108</v>
      </c>
    </row>
    <row r="43" spans="1:8" ht="55.2" x14ac:dyDescent="0.3">
      <c r="A43" s="71">
        <v>4</v>
      </c>
      <c r="B43" s="71" t="s">
        <v>142</v>
      </c>
      <c r="C43" s="71" t="s">
        <v>143</v>
      </c>
      <c r="D43" s="71" t="s">
        <v>10</v>
      </c>
      <c r="E43" s="71">
        <v>1</v>
      </c>
      <c r="F43" s="71" t="s">
        <v>128</v>
      </c>
      <c r="G43" s="71">
        <v>1</v>
      </c>
      <c r="H43" s="71" t="s">
        <v>108</v>
      </c>
    </row>
    <row r="44" spans="1:8" ht="55.2" x14ac:dyDescent="0.3">
      <c r="A44" s="71">
        <v>5</v>
      </c>
      <c r="B44" s="71" t="s">
        <v>144</v>
      </c>
      <c r="C44" s="71" t="s">
        <v>145</v>
      </c>
      <c r="D44" s="71" t="s">
        <v>76</v>
      </c>
      <c r="E44" s="71">
        <v>1</v>
      </c>
      <c r="F44" s="71" t="s">
        <v>128</v>
      </c>
      <c r="G44" s="71">
        <v>1</v>
      </c>
      <c r="H44" s="71" t="s">
        <v>146</v>
      </c>
    </row>
    <row r="45" spans="1:8" ht="110.4" x14ac:dyDescent="0.3">
      <c r="A45" s="71">
        <v>6</v>
      </c>
      <c r="B45" s="71" t="s">
        <v>147</v>
      </c>
      <c r="C45" s="71" t="s">
        <v>148</v>
      </c>
      <c r="D45" s="71" t="s">
        <v>10</v>
      </c>
      <c r="E45" s="71">
        <v>1</v>
      </c>
      <c r="F45" s="71" t="s">
        <v>133</v>
      </c>
      <c r="G45" s="71">
        <v>2</v>
      </c>
      <c r="H45" s="71" t="s">
        <v>108</v>
      </c>
    </row>
    <row r="46" spans="1:8" ht="82.8" x14ac:dyDescent="0.3">
      <c r="A46" s="71">
        <v>7</v>
      </c>
      <c r="B46" s="71" t="s">
        <v>149</v>
      </c>
      <c r="C46" s="71" t="s">
        <v>150</v>
      </c>
      <c r="D46" s="71" t="s">
        <v>6</v>
      </c>
      <c r="E46" s="71">
        <v>1</v>
      </c>
      <c r="F46" s="71" t="s">
        <v>133</v>
      </c>
      <c r="G46" s="71">
        <v>2</v>
      </c>
      <c r="H46" s="71" t="s">
        <v>108</v>
      </c>
    </row>
    <row r="47" spans="1:8" x14ac:dyDescent="0.3">
      <c r="A47" s="128" t="s">
        <v>124</v>
      </c>
      <c r="B47" s="128"/>
      <c r="C47" s="128"/>
      <c r="D47" s="128"/>
      <c r="E47" s="128"/>
      <c r="F47" s="128"/>
      <c r="G47" s="128"/>
      <c r="H47" s="128"/>
    </row>
    <row r="48" spans="1:8" x14ac:dyDescent="0.3">
      <c r="A48" s="130" t="s">
        <v>125</v>
      </c>
      <c r="B48" s="130"/>
      <c r="C48" s="130"/>
      <c r="D48" s="130">
        <v>4</v>
      </c>
      <c r="E48" s="130"/>
      <c r="F48" s="130"/>
      <c r="G48" s="130"/>
      <c r="H48" s="130"/>
    </row>
    <row r="49" spans="1:8" ht="41.4" x14ac:dyDescent="0.3">
      <c r="A49" s="70" t="s">
        <v>0</v>
      </c>
      <c r="B49" s="70" t="s">
        <v>104</v>
      </c>
      <c r="C49" s="70" t="s">
        <v>9</v>
      </c>
      <c r="D49" s="70" t="s">
        <v>2</v>
      </c>
      <c r="E49" s="70" t="s">
        <v>56</v>
      </c>
      <c r="F49" s="70" t="s">
        <v>57</v>
      </c>
      <c r="G49" s="70" t="s">
        <v>55</v>
      </c>
      <c r="H49" s="70" t="s">
        <v>105</v>
      </c>
    </row>
    <row r="50" spans="1:8" ht="165.6" x14ac:dyDescent="0.3">
      <c r="A50" s="71">
        <v>1</v>
      </c>
      <c r="B50" s="71" t="s">
        <v>151</v>
      </c>
      <c r="C50" s="71" t="s">
        <v>152</v>
      </c>
      <c r="D50" s="71" t="s">
        <v>10</v>
      </c>
      <c r="E50" s="71">
        <v>1</v>
      </c>
      <c r="F50" s="71" t="s">
        <v>153</v>
      </c>
      <c r="G50" s="71">
        <v>1</v>
      </c>
      <c r="H50" s="71" t="s">
        <v>108</v>
      </c>
    </row>
    <row r="51" spans="1:8" ht="69" x14ac:dyDescent="0.3">
      <c r="A51" s="71">
        <v>2</v>
      </c>
      <c r="B51" s="71" t="s">
        <v>154</v>
      </c>
      <c r="C51" s="71" t="s">
        <v>155</v>
      </c>
      <c r="D51" s="71" t="s">
        <v>10</v>
      </c>
      <c r="E51" s="71">
        <v>1</v>
      </c>
      <c r="F51" s="71" t="s">
        <v>133</v>
      </c>
      <c r="G51" s="71">
        <v>4</v>
      </c>
      <c r="H51" s="71" t="s">
        <v>108</v>
      </c>
    </row>
    <row r="52" spans="1:8" ht="55.2" x14ac:dyDescent="0.3">
      <c r="A52" s="71">
        <v>3</v>
      </c>
      <c r="B52" s="71" t="s">
        <v>156</v>
      </c>
      <c r="C52" s="71" t="s">
        <v>157</v>
      </c>
      <c r="D52" s="71" t="s">
        <v>10</v>
      </c>
      <c r="E52" s="71">
        <v>1</v>
      </c>
      <c r="F52" s="71" t="s">
        <v>133</v>
      </c>
      <c r="G52" s="71">
        <v>4</v>
      </c>
      <c r="H52" s="71" t="s">
        <v>108</v>
      </c>
    </row>
    <row r="53" spans="1:8" ht="69" x14ac:dyDescent="0.3">
      <c r="A53" s="71">
        <v>4</v>
      </c>
      <c r="B53" s="71" t="s">
        <v>158</v>
      </c>
      <c r="C53" s="71" t="s">
        <v>159</v>
      </c>
      <c r="D53" s="71" t="s">
        <v>10</v>
      </c>
      <c r="E53" s="71">
        <v>1</v>
      </c>
      <c r="F53" s="71" t="s">
        <v>133</v>
      </c>
      <c r="G53" s="71">
        <v>4</v>
      </c>
      <c r="H53" s="71" t="s">
        <v>108</v>
      </c>
    </row>
    <row r="54" spans="1:8" ht="55.2" x14ac:dyDescent="0.3">
      <c r="A54" s="71">
        <v>5</v>
      </c>
      <c r="B54" s="71" t="s">
        <v>160</v>
      </c>
      <c r="C54" s="71" t="s">
        <v>161</v>
      </c>
      <c r="D54" s="71" t="s">
        <v>10</v>
      </c>
      <c r="E54" s="71">
        <v>1</v>
      </c>
      <c r="F54" s="71" t="s">
        <v>133</v>
      </c>
      <c r="G54" s="71">
        <v>4</v>
      </c>
      <c r="H54" s="71" t="s">
        <v>108</v>
      </c>
    </row>
    <row r="55" spans="1:8" ht="69" x14ac:dyDescent="0.3">
      <c r="A55" s="71">
        <v>6</v>
      </c>
      <c r="B55" s="71" t="s">
        <v>162</v>
      </c>
      <c r="C55" s="71" t="s">
        <v>163</v>
      </c>
      <c r="D55" s="71" t="s">
        <v>10</v>
      </c>
      <c r="E55" s="71">
        <v>1</v>
      </c>
      <c r="F55" s="71" t="s">
        <v>133</v>
      </c>
      <c r="G55" s="71">
        <v>4</v>
      </c>
      <c r="H55" s="71" t="s">
        <v>108</v>
      </c>
    </row>
    <row r="56" spans="1:8" ht="138" x14ac:dyDescent="0.3">
      <c r="A56" s="71">
        <v>7</v>
      </c>
      <c r="B56" s="71" t="s">
        <v>164</v>
      </c>
      <c r="C56" s="71" t="s">
        <v>165</v>
      </c>
      <c r="D56" s="71" t="s">
        <v>10</v>
      </c>
      <c r="E56" s="71">
        <v>1</v>
      </c>
      <c r="F56" s="71" t="s">
        <v>133</v>
      </c>
      <c r="G56" s="71">
        <v>4</v>
      </c>
      <c r="H56" s="71" t="s">
        <v>146</v>
      </c>
    </row>
    <row r="57" spans="1:8" x14ac:dyDescent="0.3">
      <c r="A57" s="128" t="s">
        <v>124</v>
      </c>
      <c r="B57" s="128"/>
      <c r="C57" s="128"/>
      <c r="D57" s="128"/>
      <c r="E57" s="128"/>
      <c r="F57" s="128"/>
      <c r="G57" s="128"/>
      <c r="H57" s="128"/>
    </row>
    <row r="58" spans="1:8" x14ac:dyDescent="0.3">
      <c r="A58" s="130" t="s">
        <v>125</v>
      </c>
      <c r="B58" s="130"/>
      <c r="C58" s="130"/>
      <c r="D58" s="130">
        <v>2</v>
      </c>
      <c r="E58" s="130"/>
      <c r="F58" s="130"/>
      <c r="G58" s="130"/>
      <c r="H58" s="130"/>
    </row>
    <row r="59" spans="1:8" ht="41.4" x14ac:dyDescent="0.3">
      <c r="A59" s="70" t="s">
        <v>0</v>
      </c>
      <c r="B59" s="70" t="s">
        <v>104</v>
      </c>
      <c r="C59" s="70" t="s">
        <v>9</v>
      </c>
      <c r="D59" s="70" t="s">
        <v>2</v>
      </c>
      <c r="E59" s="70" t="s">
        <v>56</v>
      </c>
      <c r="F59" s="70" t="s">
        <v>57</v>
      </c>
      <c r="G59" s="70" t="s">
        <v>55</v>
      </c>
      <c r="H59" s="70" t="s">
        <v>105</v>
      </c>
    </row>
    <row r="60" spans="1:8" ht="41.4" x14ac:dyDescent="0.3">
      <c r="A60" s="71">
        <v>1</v>
      </c>
      <c r="B60" s="71" t="s">
        <v>166</v>
      </c>
      <c r="C60" s="71" t="s">
        <v>167</v>
      </c>
      <c r="D60" s="71" t="s">
        <v>10</v>
      </c>
      <c r="E60" s="71">
        <v>1</v>
      </c>
      <c r="F60" s="71" t="s">
        <v>133</v>
      </c>
      <c r="G60" s="71">
        <v>2</v>
      </c>
      <c r="H60" s="71" t="s">
        <v>123</v>
      </c>
    </row>
    <row r="61" spans="1:8" ht="96.6" x14ac:dyDescent="0.3">
      <c r="A61" s="71">
        <v>2</v>
      </c>
      <c r="B61" s="71" t="s">
        <v>168</v>
      </c>
      <c r="C61" s="71" t="s">
        <v>169</v>
      </c>
      <c r="D61" s="71" t="s">
        <v>10</v>
      </c>
      <c r="E61" s="71">
        <v>1</v>
      </c>
      <c r="F61" s="71" t="s">
        <v>133</v>
      </c>
      <c r="G61" s="71">
        <v>2</v>
      </c>
      <c r="H61" s="71" t="s">
        <v>108</v>
      </c>
    </row>
    <row r="62" spans="1:8" ht="262.2" x14ac:dyDescent="0.3">
      <c r="A62" s="71">
        <v>3</v>
      </c>
      <c r="B62" s="71" t="s">
        <v>170</v>
      </c>
      <c r="C62" s="71" t="s">
        <v>171</v>
      </c>
      <c r="D62" s="71" t="s">
        <v>10</v>
      </c>
      <c r="E62" s="71">
        <v>1</v>
      </c>
      <c r="F62" s="71" t="s">
        <v>133</v>
      </c>
      <c r="G62" s="71">
        <v>2</v>
      </c>
      <c r="H62" s="71" t="s">
        <v>123</v>
      </c>
    </row>
    <row r="63" spans="1:8" ht="220.8" x14ac:dyDescent="0.3">
      <c r="A63" s="71">
        <v>4</v>
      </c>
      <c r="B63" s="71" t="s">
        <v>172</v>
      </c>
      <c r="C63" s="71" t="s">
        <v>173</v>
      </c>
      <c r="D63" s="71" t="s">
        <v>10</v>
      </c>
      <c r="E63" s="71">
        <v>1</v>
      </c>
      <c r="F63" s="71" t="s">
        <v>133</v>
      </c>
      <c r="G63" s="71">
        <v>2</v>
      </c>
      <c r="H63" s="71" t="s">
        <v>123</v>
      </c>
    </row>
    <row r="64" spans="1:8" ht="82.8" x14ac:dyDescent="0.3">
      <c r="A64" s="71">
        <v>5</v>
      </c>
      <c r="B64" s="71" t="s">
        <v>174</v>
      </c>
      <c r="C64" s="71" t="s">
        <v>175</v>
      </c>
      <c r="D64" s="71" t="s">
        <v>10</v>
      </c>
      <c r="E64" s="71">
        <v>1</v>
      </c>
      <c r="F64" s="71" t="s">
        <v>133</v>
      </c>
      <c r="G64" s="71">
        <v>2</v>
      </c>
      <c r="H64" s="71" t="s">
        <v>108</v>
      </c>
    </row>
    <row r="65" spans="1:8" ht="179.4" x14ac:dyDescent="0.3">
      <c r="A65" s="71">
        <v>6</v>
      </c>
      <c r="B65" s="71" t="s">
        <v>176</v>
      </c>
      <c r="C65" s="71" t="s">
        <v>177</v>
      </c>
      <c r="D65" s="71" t="s">
        <v>10</v>
      </c>
      <c r="E65" s="71">
        <v>1</v>
      </c>
      <c r="F65" s="71" t="s">
        <v>133</v>
      </c>
      <c r="G65" s="71">
        <v>2</v>
      </c>
      <c r="H65" s="71" t="s">
        <v>108</v>
      </c>
    </row>
    <row r="66" spans="1:8" ht="27.6" x14ac:dyDescent="0.3">
      <c r="A66" s="71">
        <v>7</v>
      </c>
      <c r="B66" s="71" t="s">
        <v>178</v>
      </c>
      <c r="C66" s="71" t="s">
        <v>179</v>
      </c>
      <c r="D66" s="71" t="s">
        <v>6</v>
      </c>
      <c r="E66" s="71">
        <v>1</v>
      </c>
      <c r="F66" s="71" t="s">
        <v>133</v>
      </c>
      <c r="G66" s="71">
        <v>2</v>
      </c>
      <c r="H66" s="71" t="s">
        <v>123</v>
      </c>
    </row>
    <row r="67" spans="1:8" x14ac:dyDescent="0.3">
      <c r="A67" s="128" t="s">
        <v>14</v>
      </c>
      <c r="B67" s="128"/>
      <c r="C67" s="128"/>
      <c r="D67" s="128"/>
      <c r="E67" s="128"/>
      <c r="F67" s="128"/>
      <c r="G67" s="128"/>
      <c r="H67" s="128"/>
    </row>
    <row r="68" spans="1:8" ht="41.4" x14ac:dyDescent="0.3">
      <c r="A68" s="70" t="s">
        <v>0</v>
      </c>
      <c r="B68" s="70" t="s">
        <v>104</v>
      </c>
      <c r="C68" s="70" t="s">
        <v>9</v>
      </c>
      <c r="D68" s="129" t="s">
        <v>2</v>
      </c>
      <c r="E68" s="129"/>
      <c r="F68" s="129"/>
      <c r="G68" s="70" t="s">
        <v>55</v>
      </c>
      <c r="H68" s="70" t="s">
        <v>105</v>
      </c>
    </row>
    <row r="69" spans="1:8" ht="27.6" x14ac:dyDescent="0.3">
      <c r="A69" s="71">
        <v>1</v>
      </c>
      <c r="B69" s="71" t="s">
        <v>180</v>
      </c>
      <c r="C69" s="71" t="s">
        <v>181</v>
      </c>
      <c r="D69" s="127" t="s">
        <v>6</v>
      </c>
      <c r="E69" s="127"/>
      <c r="F69" s="127"/>
      <c r="G69" s="71">
        <v>1</v>
      </c>
      <c r="H69" s="71" t="s">
        <v>108</v>
      </c>
    </row>
    <row r="70" spans="1:8" ht="41.4" x14ac:dyDescent="0.3">
      <c r="A70" s="71">
        <v>2</v>
      </c>
      <c r="B70" s="71" t="s">
        <v>182</v>
      </c>
      <c r="C70" s="71" t="s">
        <v>183</v>
      </c>
      <c r="D70" s="127" t="s">
        <v>6</v>
      </c>
      <c r="E70" s="127"/>
      <c r="F70" s="127"/>
      <c r="G70" s="71">
        <v>1</v>
      </c>
      <c r="H70" s="71" t="s">
        <v>108</v>
      </c>
    </row>
    <row r="71" spans="1:8" ht="27.6" x14ac:dyDescent="0.3">
      <c r="A71" s="71">
        <v>3</v>
      </c>
      <c r="B71" s="71" t="s">
        <v>184</v>
      </c>
      <c r="C71" s="71" t="s">
        <v>185</v>
      </c>
      <c r="D71" s="127" t="s">
        <v>5</v>
      </c>
      <c r="E71" s="127"/>
      <c r="F71" s="127"/>
      <c r="G71" s="71">
        <v>1</v>
      </c>
      <c r="H71" s="71" t="s">
        <v>108</v>
      </c>
    </row>
    <row r="72" spans="1:8" ht="27.6" x14ac:dyDescent="0.3">
      <c r="A72" s="71">
        <v>4</v>
      </c>
      <c r="B72" s="71" t="s">
        <v>186</v>
      </c>
      <c r="C72" s="71" t="s">
        <v>187</v>
      </c>
      <c r="D72" s="127" t="s">
        <v>5</v>
      </c>
      <c r="E72" s="127"/>
      <c r="F72" s="127"/>
      <c r="G72" s="71">
        <v>1</v>
      </c>
      <c r="H72" s="71" t="s">
        <v>108</v>
      </c>
    </row>
    <row r="73" spans="1:8" x14ac:dyDescent="0.3">
      <c r="A73" s="71">
        <v>5</v>
      </c>
      <c r="B73" s="71" t="s">
        <v>27</v>
      </c>
      <c r="C73" s="71" t="s">
        <v>188</v>
      </c>
      <c r="D73" s="127" t="s">
        <v>5</v>
      </c>
      <c r="E73" s="127"/>
      <c r="F73" s="127"/>
      <c r="G73" s="71">
        <v>1</v>
      </c>
      <c r="H73" s="71" t="s">
        <v>108</v>
      </c>
    </row>
    <row r="74" spans="1:8" ht="41.4" x14ac:dyDescent="0.3">
      <c r="A74" s="71">
        <v>6</v>
      </c>
      <c r="B74" s="71" t="s">
        <v>189</v>
      </c>
      <c r="C74" s="71" t="s">
        <v>190</v>
      </c>
      <c r="D74" s="127" t="s">
        <v>6</v>
      </c>
      <c r="E74" s="127"/>
      <c r="F74" s="127"/>
      <c r="G74" s="71">
        <v>1</v>
      </c>
      <c r="H74" s="71" t="s">
        <v>108</v>
      </c>
    </row>
    <row r="75" spans="1:8" ht="55.2" x14ac:dyDescent="0.3">
      <c r="A75" s="71">
        <v>7</v>
      </c>
      <c r="B75" s="71" t="s">
        <v>191</v>
      </c>
      <c r="C75" s="71" t="s">
        <v>192</v>
      </c>
      <c r="D75" s="127" t="s">
        <v>17</v>
      </c>
      <c r="E75" s="127"/>
      <c r="F75" s="127"/>
      <c r="G75" s="71">
        <v>1</v>
      </c>
      <c r="H75" s="71" t="s">
        <v>108</v>
      </c>
    </row>
    <row r="76" spans="1:8" x14ac:dyDescent="0.3">
      <c r="A76" s="128" t="s">
        <v>13</v>
      </c>
      <c r="B76" s="128"/>
      <c r="C76" s="128"/>
      <c r="D76" s="128"/>
      <c r="E76" s="128"/>
      <c r="F76" s="128"/>
      <c r="G76" s="128"/>
      <c r="H76" s="128"/>
    </row>
    <row r="77" spans="1:8" ht="41.4" x14ac:dyDescent="0.3">
      <c r="A77" s="70" t="s">
        <v>0</v>
      </c>
      <c r="B77" s="70" t="s">
        <v>104</v>
      </c>
      <c r="C77" s="70" t="s">
        <v>9</v>
      </c>
      <c r="D77" s="129" t="s">
        <v>2</v>
      </c>
      <c r="E77" s="129"/>
      <c r="F77" s="129"/>
      <c r="G77" s="70" t="s">
        <v>55</v>
      </c>
      <c r="H77" s="70" t="s">
        <v>105</v>
      </c>
    </row>
    <row r="78" spans="1:8" ht="82.8" x14ac:dyDescent="0.3">
      <c r="A78" s="71">
        <v>1</v>
      </c>
      <c r="B78" s="71" t="s">
        <v>19</v>
      </c>
      <c r="C78" s="71" t="s">
        <v>193</v>
      </c>
      <c r="D78" s="127" t="s">
        <v>8</v>
      </c>
      <c r="E78" s="127"/>
      <c r="F78" s="127"/>
      <c r="G78" s="71">
        <v>4</v>
      </c>
      <c r="H78" s="71" t="s">
        <v>146</v>
      </c>
    </row>
    <row r="79" spans="1:8" x14ac:dyDescent="0.3">
      <c r="A79" s="71">
        <v>2</v>
      </c>
      <c r="B79" s="71" t="s">
        <v>194</v>
      </c>
      <c r="C79" s="71" t="s">
        <v>195</v>
      </c>
      <c r="D79" s="127" t="s">
        <v>71</v>
      </c>
      <c r="E79" s="127"/>
      <c r="F79" s="127"/>
      <c r="G79" s="71">
        <v>14</v>
      </c>
      <c r="H79" s="71" t="s">
        <v>146</v>
      </c>
    </row>
    <row r="80" spans="1:8" x14ac:dyDescent="0.3">
      <c r="A80" s="71">
        <v>3</v>
      </c>
      <c r="B80" s="71" t="s">
        <v>20</v>
      </c>
      <c r="C80" s="71" t="s">
        <v>196</v>
      </c>
      <c r="D80" s="127" t="s">
        <v>8</v>
      </c>
      <c r="E80" s="127"/>
      <c r="F80" s="127"/>
      <c r="G80" s="71">
        <v>1</v>
      </c>
      <c r="H80" s="71" t="s">
        <v>123</v>
      </c>
    </row>
    <row r="81" spans="1:8" x14ac:dyDescent="0.3">
      <c r="A81" s="71">
        <v>4</v>
      </c>
      <c r="B81" s="71" t="s">
        <v>38</v>
      </c>
      <c r="C81" s="71" t="s">
        <v>197</v>
      </c>
      <c r="D81" s="127" t="s">
        <v>71</v>
      </c>
      <c r="E81" s="127"/>
      <c r="F81" s="127"/>
      <c r="G81" s="71">
        <v>28</v>
      </c>
      <c r="H81" s="71" t="s">
        <v>146</v>
      </c>
    </row>
    <row r="82" spans="1:8" ht="27.6" x14ac:dyDescent="0.3">
      <c r="A82" s="71">
        <v>5</v>
      </c>
      <c r="B82" s="71" t="s">
        <v>198</v>
      </c>
      <c r="C82" s="71" t="s">
        <v>199</v>
      </c>
      <c r="D82" s="127" t="s">
        <v>71</v>
      </c>
      <c r="E82" s="127"/>
      <c r="F82" s="127"/>
      <c r="G82" s="71">
        <v>14</v>
      </c>
      <c r="H82" s="71" t="s">
        <v>146</v>
      </c>
    </row>
    <row r="83" spans="1:8" x14ac:dyDescent="0.3">
      <c r="A83" s="71">
        <v>6</v>
      </c>
      <c r="B83" s="71" t="s">
        <v>200</v>
      </c>
      <c r="C83" s="71" t="s">
        <v>201</v>
      </c>
      <c r="D83" s="127" t="s">
        <v>8</v>
      </c>
      <c r="E83" s="127"/>
      <c r="F83" s="127"/>
      <c r="G83" s="71">
        <v>1</v>
      </c>
      <c r="H83" s="71" t="s">
        <v>123</v>
      </c>
    </row>
    <row r="84" spans="1:8" ht="18.600000000000001" x14ac:dyDescent="0.3">
      <c r="A84" s="69">
        <v>6</v>
      </c>
      <c r="B84" s="69" t="s">
        <v>45</v>
      </c>
      <c r="C84" s="133" t="s">
        <v>83</v>
      </c>
      <c r="D84" s="133"/>
      <c r="E84" s="133"/>
      <c r="F84" s="133"/>
      <c r="G84" s="133"/>
      <c r="H84" s="133"/>
    </row>
    <row r="85" spans="1:8" ht="18.600000000000001" x14ac:dyDescent="0.3">
      <c r="A85" s="133" t="s">
        <v>95</v>
      </c>
      <c r="B85" s="133"/>
      <c r="C85" s="133" t="s">
        <v>94</v>
      </c>
      <c r="D85" s="133"/>
      <c r="E85" s="133"/>
      <c r="F85" s="133"/>
      <c r="G85" s="133"/>
      <c r="H85" s="133"/>
    </row>
    <row r="86" spans="1:8" ht="18.600000000000001" x14ac:dyDescent="0.3">
      <c r="A86" s="133" t="s">
        <v>46</v>
      </c>
      <c r="B86" s="133"/>
      <c r="C86" s="133">
        <f>D104</f>
        <v>4</v>
      </c>
      <c r="D86" s="133"/>
      <c r="E86" s="133"/>
      <c r="F86" s="133"/>
      <c r="G86" s="133"/>
      <c r="H86" s="133"/>
    </row>
    <row r="87" spans="1:8" ht="18.600000000000001" x14ac:dyDescent="0.3">
      <c r="A87" s="133" t="s">
        <v>47</v>
      </c>
      <c r="B87" s="133"/>
      <c r="C87" s="133" t="s">
        <v>81</v>
      </c>
      <c r="D87" s="133"/>
      <c r="E87" s="133"/>
      <c r="F87" s="133"/>
      <c r="G87" s="133"/>
      <c r="H87" s="133"/>
    </row>
    <row r="88" spans="1:8" x14ac:dyDescent="0.3">
      <c r="A88" s="134" t="s">
        <v>12</v>
      </c>
      <c r="B88" s="134"/>
      <c r="C88" s="134"/>
      <c r="D88" s="135"/>
      <c r="E88" s="134"/>
      <c r="F88" s="134"/>
      <c r="G88" s="134"/>
      <c r="H88" s="135"/>
    </row>
    <row r="89" spans="1:8" x14ac:dyDescent="0.3">
      <c r="A89" s="131" t="s">
        <v>202</v>
      </c>
      <c r="B89" s="131"/>
      <c r="C89" s="131"/>
      <c r="D89" s="132"/>
      <c r="E89" s="131"/>
      <c r="F89" s="131"/>
      <c r="G89" s="131"/>
      <c r="H89" s="132"/>
    </row>
    <row r="90" spans="1:8" x14ac:dyDescent="0.3">
      <c r="A90" s="131" t="s">
        <v>97</v>
      </c>
      <c r="B90" s="131"/>
      <c r="C90" s="131"/>
      <c r="D90" s="132"/>
      <c r="E90" s="131"/>
      <c r="F90" s="131"/>
      <c r="G90" s="131"/>
      <c r="H90" s="132"/>
    </row>
    <row r="91" spans="1:8" x14ac:dyDescent="0.3">
      <c r="A91" s="131" t="s">
        <v>203</v>
      </c>
      <c r="B91" s="131"/>
      <c r="C91" s="131"/>
      <c r="D91" s="132"/>
      <c r="E91" s="131"/>
      <c r="F91" s="131"/>
      <c r="G91" s="131"/>
      <c r="H91" s="132"/>
    </row>
    <row r="92" spans="1:8" x14ac:dyDescent="0.3">
      <c r="A92" s="131" t="s">
        <v>99</v>
      </c>
      <c r="B92" s="131"/>
      <c r="C92" s="131"/>
      <c r="D92" s="132"/>
      <c r="E92" s="131"/>
      <c r="F92" s="131"/>
      <c r="G92" s="131"/>
      <c r="H92" s="132"/>
    </row>
    <row r="93" spans="1:8" x14ac:dyDescent="0.3">
      <c r="A93" s="131" t="s">
        <v>100</v>
      </c>
      <c r="B93" s="131"/>
      <c r="C93" s="131"/>
      <c r="D93" s="132"/>
      <c r="E93" s="131"/>
      <c r="F93" s="131"/>
      <c r="G93" s="131"/>
      <c r="H93" s="132"/>
    </row>
    <row r="94" spans="1:8" x14ac:dyDescent="0.3">
      <c r="A94" s="131" t="s">
        <v>101</v>
      </c>
      <c r="B94" s="131"/>
      <c r="C94" s="131"/>
      <c r="D94" s="132"/>
      <c r="E94" s="131"/>
      <c r="F94" s="131"/>
      <c r="G94" s="131"/>
      <c r="H94" s="132"/>
    </row>
    <row r="95" spans="1:8" x14ac:dyDescent="0.3">
      <c r="A95" s="131" t="s">
        <v>102</v>
      </c>
      <c r="B95" s="131"/>
      <c r="C95" s="131"/>
      <c r="D95" s="132"/>
      <c r="E95" s="131"/>
      <c r="F95" s="131"/>
      <c r="G95" s="131"/>
      <c r="H95" s="132"/>
    </row>
    <row r="96" spans="1:8" x14ac:dyDescent="0.3">
      <c r="A96" s="131" t="s">
        <v>103</v>
      </c>
      <c r="B96" s="131"/>
      <c r="C96" s="131"/>
      <c r="D96" s="132"/>
      <c r="E96" s="131"/>
      <c r="F96" s="131"/>
      <c r="G96" s="131"/>
      <c r="H96" s="132"/>
    </row>
    <row r="97" spans="1:8" x14ac:dyDescent="0.3">
      <c r="A97" s="128" t="s">
        <v>11</v>
      </c>
      <c r="B97" s="128"/>
      <c r="C97" s="128"/>
      <c r="D97" s="128"/>
      <c r="E97" s="128"/>
      <c r="F97" s="128"/>
      <c r="G97" s="128"/>
      <c r="H97" s="128"/>
    </row>
    <row r="98" spans="1:8" ht="41.4" x14ac:dyDescent="0.3">
      <c r="A98" s="70" t="s">
        <v>0</v>
      </c>
      <c r="B98" s="70" t="s">
        <v>104</v>
      </c>
      <c r="C98" s="70" t="s">
        <v>9</v>
      </c>
      <c r="D98" s="129" t="s">
        <v>2</v>
      </c>
      <c r="E98" s="129"/>
      <c r="F98" s="129"/>
      <c r="G98" s="70" t="s">
        <v>55</v>
      </c>
      <c r="H98" s="70" t="s">
        <v>105</v>
      </c>
    </row>
    <row r="99" spans="1:8" ht="41.4" x14ac:dyDescent="0.3">
      <c r="A99" s="71">
        <v>1</v>
      </c>
      <c r="B99" s="71" t="s">
        <v>106</v>
      </c>
      <c r="C99" s="71" t="s">
        <v>204</v>
      </c>
      <c r="D99" s="127" t="s">
        <v>6</v>
      </c>
      <c r="E99" s="127"/>
      <c r="F99" s="127"/>
      <c r="G99" s="71">
        <v>14</v>
      </c>
      <c r="H99" s="71" t="s">
        <v>108</v>
      </c>
    </row>
    <row r="100" spans="1:8" ht="27.6" x14ac:dyDescent="0.3">
      <c r="A100" s="71">
        <v>2</v>
      </c>
      <c r="B100" s="71" t="s">
        <v>186</v>
      </c>
      <c r="C100" s="71" t="s">
        <v>187</v>
      </c>
      <c r="D100" s="127" t="s">
        <v>5</v>
      </c>
      <c r="E100" s="127"/>
      <c r="F100" s="127"/>
      <c r="G100" s="71">
        <v>1</v>
      </c>
      <c r="H100" s="71" t="s">
        <v>108</v>
      </c>
    </row>
    <row r="101" spans="1:8" ht="27.6" x14ac:dyDescent="0.3">
      <c r="A101" s="71">
        <v>3</v>
      </c>
      <c r="B101" s="71" t="s">
        <v>119</v>
      </c>
      <c r="C101" s="71" t="s">
        <v>205</v>
      </c>
      <c r="D101" s="127" t="s">
        <v>6</v>
      </c>
      <c r="E101" s="127"/>
      <c r="F101" s="127"/>
      <c r="G101" s="71">
        <v>1</v>
      </c>
      <c r="H101" s="71" t="s">
        <v>108</v>
      </c>
    </row>
    <row r="102" spans="1:8" ht="27.6" x14ac:dyDescent="0.3">
      <c r="A102" s="71">
        <v>4</v>
      </c>
      <c r="B102" s="71" t="s">
        <v>115</v>
      </c>
      <c r="C102" s="71" t="s">
        <v>206</v>
      </c>
      <c r="D102" s="127" t="s">
        <v>6</v>
      </c>
      <c r="E102" s="127"/>
      <c r="F102" s="127"/>
      <c r="G102" s="71">
        <v>6</v>
      </c>
      <c r="H102" s="71" t="s">
        <v>108</v>
      </c>
    </row>
    <row r="103" spans="1:8" x14ac:dyDescent="0.3">
      <c r="A103" s="128" t="s">
        <v>124</v>
      </c>
      <c r="B103" s="128"/>
      <c r="C103" s="128"/>
      <c r="D103" s="128"/>
      <c r="E103" s="128"/>
      <c r="F103" s="128"/>
      <c r="G103" s="128"/>
      <c r="H103" s="128"/>
    </row>
    <row r="104" spans="1:8" x14ac:dyDescent="0.3">
      <c r="A104" s="130" t="s">
        <v>125</v>
      </c>
      <c r="B104" s="130"/>
      <c r="C104" s="130"/>
      <c r="D104" s="130">
        <v>4</v>
      </c>
      <c r="E104" s="130"/>
      <c r="F104" s="130"/>
      <c r="G104" s="130"/>
      <c r="H104" s="130"/>
    </row>
    <row r="105" spans="1:8" ht="41.4" x14ac:dyDescent="0.3">
      <c r="A105" s="70" t="s">
        <v>0</v>
      </c>
      <c r="B105" s="70" t="s">
        <v>104</v>
      </c>
      <c r="C105" s="70" t="s">
        <v>9</v>
      </c>
      <c r="D105" s="70" t="s">
        <v>2</v>
      </c>
      <c r="E105" s="70" t="s">
        <v>56</v>
      </c>
      <c r="F105" s="70" t="s">
        <v>57</v>
      </c>
      <c r="G105" s="70" t="s">
        <v>55</v>
      </c>
      <c r="H105" s="70" t="s">
        <v>105</v>
      </c>
    </row>
    <row r="106" spans="1:8" ht="69" x14ac:dyDescent="0.3">
      <c r="A106" s="71">
        <v>1</v>
      </c>
      <c r="B106" s="71" t="s">
        <v>207</v>
      </c>
      <c r="C106" s="71" t="s">
        <v>208</v>
      </c>
      <c r="D106" s="71" t="s">
        <v>10</v>
      </c>
      <c r="E106" s="71">
        <v>1</v>
      </c>
      <c r="F106" s="71" t="s">
        <v>133</v>
      </c>
      <c r="G106" s="71">
        <v>4</v>
      </c>
      <c r="H106" s="71" t="s">
        <v>108</v>
      </c>
    </row>
    <row r="107" spans="1:8" ht="151.80000000000001" x14ac:dyDescent="0.3">
      <c r="A107" s="71">
        <v>2</v>
      </c>
      <c r="B107" s="71" t="s">
        <v>151</v>
      </c>
      <c r="C107" s="71" t="s">
        <v>209</v>
      </c>
      <c r="D107" s="71" t="s">
        <v>10</v>
      </c>
      <c r="E107" s="71">
        <v>1</v>
      </c>
      <c r="F107" s="71" t="s">
        <v>153</v>
      </c>
      <c r="G107" s="71">
        <v>1</v>
      </c>
      <c r="H107" s="71" t="s">
        <v>108</v>
      </c>
    </row>
    <row r="108" spans="1:8" ht="82.8" x14ac:dyDescent="0.3">
      <c r="A108" s="71">
        <v>3</v>
      </c>
      <c r="B108" s="71" t="s">
        <v>210</v>
      </c>
      <c r="C108" s="71" t="s">
        <v>211</v>
      </c>
      <c r="D108" s="71" t="s">
        <v>10</v>
      </c>
      <c r="E108" s="71">
        <v>1</v>
      </c>
      <c r="F108" s="71" t="s">
        <v>128</v>
      </c>
      <c r="G108" s="71">
        <v>2</v>
      </c>
      <c r="H108" s="71" t="s">
        <v>108</v>
      </c>
    </row>
    <row r="109" spans="1:8" ht="82.8" x14ac:dyDescent="0.3">
      <c r="A109" s="71">
        <v>4</v>
      </c>
      <c r="B109" s="71" t="s">
        <v>212</v>
      </c>
      <c r="C109" s="71" t="s">
        <v>213</v>
      </c>
      <c r="D109" s="71" t="s">
        <v>10</v>
      </c>
      <c r="E109" s="71">
        <v>1</v>
      </c>
      <c r="F109" s="71" t="s">
        <v>133</v>
      </c>
      <c r="G109" s="71">
        <v>4</v>
      </c>
      <c r="H109" s="71" t="s">
        <v>108</v>
      </c>
    </row>
    <row r="110" spans="1:8" ht="55.2" x14ac:dyDescent="0.3">
      <c r="A110" s="71">
        <v>5</v>
      </c>
      <c r="B110" s="71" t="s">
        <v>160</v>
      </c>
      <c r="C110" s="71" t="s">
        <v>161</v>
      </c>
      <c r="D110" s="71" t="s">
        <v>10</v>
      </c>
      <c r="E110" s="71">
        <v>1</v>
      </c>
      <c r="F110" s="71" t="s">
        <v>133</v>
      </c>
      <c r="G110" s="71">
        <v>4</v>
      </c>
      <c r="H110" s="71" t="s">
        <v>108</v>
      </c>
    </row>
    <row r="111" spans="1:8" ht="69" x14ac:dyDescent="0.3">
      <c r="A111" s="71">
        <v>6</v>
      </c>
      <c r="B111" s="71" t="s">
        <v>162</v>
      </c>
      <c r="C111" s="71" t="s">
        <v>214</v>
      </c>
      <c r="D111" s="71" t="s">
        <v>10</v>
      </c>
      <c r="E111" s="71">
        <v>1</v>
      </c>
      <c r="F111" s="71" t="s">
        <v>133</v>
      </c>
      <c r="G111" s="71">
        <v>4</v>
      </c>
      <c r="H111" s="71" t="s">
        <v>108</v>
      </c>
    </row>
    <row r="112" spans="1:8" ht="27.6" x14ac:dyDescent="0.3">
      <c r="A112" s="71">
        <v>7</v>
      </c>
      <c r="B112" s="71" t="s">
        <v>215</v>
      </c>
      <c r="C112" s="71" t="s">
        <v>216</v>
      </c>
      <c r="D112" s="71" t="s">
        <v>6</v>
      </c>
      <c r="E112" s="71">
        <v>1</v>
      </c>
      <c r="F112" s="71" t="s">
        <v>133</v>
      </c>
      <c r="G112" s="71">
        <v>4</v>
      </c>
      <c r="H112" s="71" t="s">
        <v>108</v>
      </c>
    </row>
    <row r="113" spans="1:8" x14ac:dyDescent="0.3">
      <c r="A113" s="128" t="s">
        <v>14</v>
      </c>
      <c r="B113" s="128"/>
      <c r="C113" s="128"/>
      <c r="D113" s="128"/>
      <c r="E113" s="128"/>
      <c r="F113" s="128"/>
      <c r="G113" s="128"/>
      <c r="H113" s="128"/>
    </row>
    <row r="114" spans="1:8" ht="41.4" x14ac:dyDescent="0.3">
      <c r="A114" s="70" t="s">
        <v>0</v>
      </c>
      <c r="B114" s="70" t="s">
        <v>104</v>
      </c>
      <c r="C114" s="70" t="s">
        <v>9</v>
      </c>
      <c r="D114" s="129" t="s">
        <v>2</v>
      </c>
      <c r="E114" s="129"/>
      <c r="F114" s="129"/>
      <c r="G114" s="70" t="s">
        <v>55</v>
      </c>
      <c r="H114" s="70" t="s">
        <v>105</v>
      </c>
    </row>
    <row r="115" spans="1:8" ht="27.6" x14ac:dyDescent="0.3">
      <c r="A115" s="71">
        <v>1</v>
      </c>
      <c r="B115" s="71" t="s">
        <v>40</v>
      </c>
      <c r="C115" s="71" t="s">
        <v>181</v>
      </c>
      <c r="D115" s="127" t="s">
        <v>6</v>
      </c>
      <c r="E115" s="127"/>
      <c r="F115" s="127"/>
      <c r="G115" s="71">
        <v>1</v>
      </c>
      <c r="H115" s="71" t="s">
        <v>108</v>
      </c>
    </row>
    <row r="116" spans="1:8" ht="41.4" x14ac:dyDescent="0.3">
      <c r="A116" s="71">
        <v>2</v>
      </c>
      <c r="B116" s="71" t="s">
        <v>217</v>
      </c>
      <c r="C116" s="71" t="s">
        <v>183</v>
      </c>
      <c r="D116" s="127" t="s">
        <v>6</v>
      </c>
      <c r="E116" s="127"/>
      <c r="F116" s="127"/>
      <c r="G116" s="71">
        <v>1</v>
      </c>
      <c r="H116" s="71" t="s">
        <v>108</v>
      </c>
    </row>
    <row r="117" spans="1:8" ht="41.4" x14ac:dyDescent="0.3">
      <c r="A117" s="71">
        <v>3</v>
      </c>
      <c r="B117" s="71" t="s">
        <v>189</v>
      </c>
      <c r="C117" s="71" t="s">
        <v>190</v>
      </c>
      <c r="D117" s="127" t="s">
        <v>6</v>
      </c>
      <c r="E117" s="127"/>
      <c r="F117" s="127"/>
      <c r="G117" s="71">
        <v>1</v>
      </c>
      <c r="H117" s="71" t="s">
        <v>108</v>
      </c>
    </row>
    <row r="118" spans="1:8" x14ac:dyDescent="0.3">
      <c r="A118" s="128" t="s">
        <v>13</v>
      </c>
      <c r="B118" s="128"/>
      <c r="C118" s="128"/>
      <c r="D118" s="128"/>
      <c r="E118" s="128"/>
      <c r="F118" s="128"/>
      <c r="G118" s="128"/>
      <c r="H118" s="128"/>
    </row>
    <row r="119" spans="1:8" ht="41.4" x14ac:dyDescent="0.3">
      <c r="A119" s="70" t="s">
        <v>0</v>
      </c>
      <c r="B119" s="70" t="s">
        <v>104</v>
      </c>
      <c r="C119" s="70" t="s">
        <v>9</v>
      </c>
      <c r="D119" s="129" t="s">
        <v>2</v>
      </c>
      <c r="E119" s="129"/>
      <c r="F119" s="129"/>
      <c r="G119" s="70" t="s">
        <v>55</v>
      </c>
      <c r="H119" s="70" t="s">
        <v>105</v>
      </c>
    </row>
    <row r="120" spans="1:8" ht="82.8" x14ac:dyDescent="0.3">
      <c r="A120" s="71">
        <v>1</v>
      </c>
      <c r="B120" s="71" t="s">
        <v>19</v>
      </c>
      <c r="C120" s="71" t="s">
        <v>193</v>
      </c>
      <c r="D120" s="127" t="s">
        <v>8</v>
      </c>
      <c r="E120" s="127"/>
      <c r="F120" s="127"/>
      <c r="G120" s="71">
        <v>2</v>
      </c>
      <c r="H120" s="71" t="s">
        <v>146</v>
      </c>
    </row>
    <row r="121" spans="1:8" x14ac:dyDescent="0.3">
      <c r="A121" s="71">
        <v>2</v>
      </c>
      <c r="B121" s="71" t="s">
        <v>194</v>
      </c>
      <c r="C121" s="71" t="s">
        <v>218</v>
      </c>
      <c r="D121" s="127" t="s">
        <v>71</v>
      </c>
      <c r="E121" s="127"/>
      <c r="F121" s="127"/>
      <c r="G121" s="71">
        <v>6</v>
      </c>
      <c r="H121" s="71" t="s">
        <v>146</v>
      </c>
    </row>
    <row r="122" spans="1:8" ht="27.6" x14ac:dyDescent="0.3">
      <c r="A122" s="71">
        <v>3</v>
      </c>
      <c r="B122" s="71" t="s">
        <v>198</v>
      </c>
      <c r="C122" s="71" t="s">
        <v>199</v>
      </c>
      <c r="D122" s="127" t="s">
        <v>71</v>
      </c>
      <c r="E122" s="127"/>
      <c r="F122" s="127"/>
      <c r="G122" s="71">
        <v>6</v>
      </c>
      <c r="H122" s="71" t="s">
        <v>146</v>
      </c>
    </row>
    <row r="123" spans="1:8" x14ac:dyDescent="0.3">
      <c r="A123" s="71">
        <v>4</v>
      </c>
      <c r="B123" s="71" t="s">
        <v>20</v>
      </c>
      <c r="C123" s="71" t="s">
        <v>196</v>
      </c>
      <c r="D123" s="127" t="s">
        <v>8</v>
      </c>
      <c r="E123" s="127"/>
      <c r="F123" s="127"/>
      <c r="G123" s="71">
        <v>1</v>
      </c>
      <c r="H123" s="71" t="s">
        <v>123</v>
      </c>
    </row>
    <row r="124" spans="1:8" x14ac:dyDescent="0.3">
      <c r="A124" s="71">
        <v>5</v>
      </c>
      <c r="B124" s="71" t="s">
        <v>38</v>
      </c>
      <c r="C124" s="71" t="s">
        <v>197</v>
      </c>
      <c r="D124" s="127" t="s">
        <v>71</v>
      </c>
      <c r="E124" s="127"/>
      <c r="F124" s="127"/>
      <c r="G124" s="71">
        <v>12</v>
      </c>
      <c r="H124" s="71" t="s">
        <v>146</v>
      </c>
    </row>
    <row r="125" spans="1:8" ht="15" thickBot="1" x14ac:dyDescent="0.35">
      <c r="A125" s="71">
        <v>6</v>
      </c>
      <c r="B125" s="71" t="s">
        <v>200</v>
      </c>
      <c r="C125" s="71" t="s">
        <v>201</v>
      </c>
      <c r="D125" s="127" t="s">
        <v>8</v>
      </c>
      <c r="E125" s="127"/>
      <c r="F125" s="127"/>
      <c r="G125" s="71">
        <v>1</v>
      </c>
      <c r="H125" s="71" t="s">
        <v>123</v>
      </c>
    </row>
    <row r="126" spans="1:8" ht="19.649999999999999" customHeight="1" x14ac:dyDescent="0.3">
      <c r="A126" s="137" t="s">
        <v>89</v>
      </c>
      <c r="B126" s="137"/>
      <c r="C126" s="137"/>
      <c r="D126" s="137"/>
      <c r="E126" s="137"/>
      <c r="F126" s="137"/>
      <c r="G126" s="137"/>
      <c r="H126" s="137"/>
    </row>
    <row r="127" spans="1:8" ht="21" customHeight="1" x14ac:dyDescent="0.3">
      <c r="A127" s="138" t="s">
        <v>226</v>
      </c>
      <c r="B127" s="138"/>
      <c r="C127" s="138"/>
      <c r="D127" s="138"/>
      <c r="E127" s="138"/>
      <c r="F127" s="138"/>
      <c r="G127" s="138"/>
      <c r="H127" s="138"/>
    </row>
    <row r="128" spans="1:8" ht="15.75" customHeight="1" x14ac:dyDescent="0.3">
      <c r="A128" s="139" t="s">
        <v>91</v>
      </c>
      <c r="B128" s="139"/>
      <c r="C128" s="139"/>
      <c r="D128" s="139"/>
      <c r="E128" s="139"/>
      <c r="F128" s="139"/>
      <c r="G128" s="139"/>
      <c r="H128" s="139"/>
    </row>
    <row r="129" spans="1:8" ht="15" customHeight="1" x14ac:dyDescent="0.3">
      <c r="A129" s="140" t="s">
        <v>227</v>
      </c>
      <c r="B129" s="140"/>
      <c r="C129" s="140"/>
      <c r="D129" s="140"/>
      <c r="E129" s="140"/>
      <c r="F129" s="140"/>
      <c r="G129" s="140"/>
      <c r="H129" s="140"/>
    </row>
    <row r="130" spans="1:8" ht="15" customHeight="1" x14ac:dyDescent="0.3">
      <c r="A130" s="140" t="s">
        <v>93</v>
      </c>
      <c r="B130" s="140"/>
      <c r="C130" s="140"/>
      <c r="D130" s="140"/>
      <c r="E130" s="140"/>
      <c r="F130" s="140"/>
      <c r="G130" s="140"/>
      <c r="H130" s="140"/>
    </row>
    <row r="131" spans="1:8" ht="15" customHeight="1" x14ac:dyDescent="0.3">
      <c r="A131" s="136" t="s">
        <v>228</v>
      </c>
      <c r="B131" s="136"/>
      <c r="C131" s="136"/>
      <c r="D131" s="136"/>
      <c r="E131" s="136"/>
      <c r="F131" s="136"/>
      <c r="G131" s="136"/>
      <c r="H131" s="136"/>
    </row>
    <row r="132" spans="1:8" ht="18.600000000000001" x14ac:dyDescent="0.3">
      <c r="A132" s="69">
        <v>5</v>
      </c>
      <c r="B132" s="69" t="s">
        <v>45</v>
      </c>
      <c r="C132" s="133" t="s">
        <v>87</v>
      </c>
      <c r="D132" s="133"/>
      <c r="E132" s="133"/>
      <c r="F132" s="133"/>
      <c r="G132" s="133"/>
      <c r="H132" s="133"/>
    </row>
    <row r="133" spans="1:8" ht="18.600000000000001" x14ac:dyDescent="0.3">
      <c r="A133" s="133" t="s">
        <v>95</v>
      </c>
      <c r="B133" s="133"/>
      <c r="C133" s="133" t="s">
        <v>228</v>
      </c>
      <c r="D133" s="133"/>
      <c r="E133" s="133"/>
      <c r="F133" s="133"/>
      <c r="G133" s="133"/>
      <c r="H133" s="133"/>
    </row>
    <row r="134" spans="1:8" ht="18.600000000000001" x14ac:dyDescent="0.3">
      <c r="A134" s="133" t="s">
        <v>46</v>
      </c>
      <c r="B134" s="133"/>
      <c r="C134" s="133">
        <f>D156</f>
        <v>5</v>
      </c>
      <c r="D134" s="133"/>
      <c r="E134" s="133"/>
      <c r="F134" s="133"/>
      <c r="G134" s="133"/>
      <c r="H134" s="133"/>
    </row>
    <row r="135" spans="1:8" ht="18.600000000000001" x14ac:dyDescent="0.3">
      <c r="A135" s="133" t="s">
        <v>47</v>
      </c>
      <c r="B135" s="133"/>
      <c r="C135" s="133" t="s">
        <v>88</v>
      </c>
      <c r="D135" s="133"/>
      <c r="E135" s="133"/>
      <c r="F135" s="133"/>
      <c r="G135" s="133"/>
      <c r="H135" s="133"/>
    </row>
    <row r="136" spans="1:8" x14ac:dyDescent="0.3">
      <c r="A136" s="134" t="s">
        <v>12</v>
      </c>
      <c r="B136" s="134"/>
      <c r="C136" s="134"/>
      <c r="D136" s="135"/>
      <c r="E136" s="134"/>
      <c r="F136" s="134"/>
      <c r="G136" s="134"/>
      <c r="H136" s="135"/>
    </row>
    <row r="137" spans="1:8" x14ac:dyDescent="0.3">
      <c r="A137" s="131" t="s">
        <v>229</v>
      </c>
      <c r="B137" s="131"/>
      <c r="C137" s="131"/>
      <c r="D137" s="132"/>
      <c r="E137" s="131"/>
      <c r="F137" s="131"/>
      <c r="G137" s="131"/>
      <c r="H137" s="132"/>
    </row>
    <row r="138" spans="1:8" x14ac:dyDescent="0.3">
      <c r="A138" s="131" t="s">
        <v>230</v>
      </c>
      <c r="B138" s="131"/>
      <c r="C138" s="131"/>
      <c r="D138" s="132"/>
      <c r="E138" s="131"/>
      <c r="F138" s="131"/>
      <c r="G138" s="131"/>
      <c r="H138" s="132"/>
    </row>
    <row r="139" spans="1:8" x14ac:dyDescent="0.3">
      <c r="A139" s="131" t="s">
        <v>98</v>
      </c>
      <c r="B139" s="131"/>
      <c r="C139" s="131"/>
      <c r="D139" s="132"/>
      <c r="E139" s="131"/>
      <c r="F139" s="131"/>
      <c r="G139" s="131"/>
      <c r="H139" s="132"/>
    </row>
    <row r="140" spans="1:8" x14ac:dyDescent="0.3">
      <c r="A140" s="131" t="s">
        <v>99</v>
      </c>
      <c r="B140" s="131"/>
      <c r="C140" s="131"/>
      <c r="D140" s="132"/>
      <c r="E140" s="131"/>
      <c r="F140" s="131"/>
      <c r="G140" s="131"/>
      <c r="H140" s="132"/>
    </row>
    <row r="141" spans="1:8" x14ac:dyDescent="0.3">
      <c r="A141" s="131" t="s">
        <v>100</v>
      </c>
      <c r="B141" s="131"/>
      <c r="C141" s="131"/>
      <c r="D141" s="132"/>
      <c r="E141" s="131"/>
      <c r="F141" s="131"/>
      <c r="G141" s="131"/>
      <c r="H141" s="132"/>
    </row>
    <row r="142" spans="1:8" x14ac:dyDescent="0.3">
      <c r="A142" s="131" t="s">
        <v>231</v>
      </c>
      <c r="B142" s="131"/>
      <c r="C142" s="131"/>
      <c r="D142" s="132"/>
      <c r="E142" s="131"/>
      <c r="F142" s="131"/>
      <c r="G142" s="131"/>
      <c r="H142" s="132"/>
    </row>
    <row r="143" spans="1:8" x14ac:dyDescent="0.3">
      <c r="A143" s="131" t="s">
        <v>102</v>
      </c>
      <c r="B143" s="131"/>
      <c r="C143" s="131"/>
      <c r="D143" s="132"/>
      <c r="E143" s="131"/>
      <c r="F143" s="131"/>
      <c r="G143" s="131"/>
      <c r="H143" s="132"/>
    </row>
    <row r="144" spans="1:8" x14ac:dyDescent="0.3">
      <c r="A144" s="131" t="s">
        <v>103</v>
      </c>
      <c r="B144" s="131"/>
      <c r="C144" s="131"/>
      <c r="D144" s="132"/>
      <c r="E144" s="131"/>
      <c r="F144" s="131"/>
      <c r="G144" s="131"/>
      <c r="H144" s="132"/>
    </row>
    <row r="145" spans="1:8" x14ac:dyDescent="0.3">
      <c r="A145" s="128" t="s">
        <v>11</v>
      </c>
      <c r="B145" s="128"/>
      <c r="C145" s="128"/>
      <c r="D145" s="128"/>
      <c r="E145" s="128"/>
      <c r="F145" s="128"/>
      <c r="G145" s="128"/>
      <c r="H145" s="128"/>
    </row>
    <row r="146" spans="1:8" ht="41.4" x14ac:dyDescent="0.3">
      <c r="A146" s="70" t="s">
        <v>0</v>
      </c>
      <c r="B146" s="70" t="s">
        <v>104</v>
      </c>
      <c r="C146" s="70" t="s">
        <v>9</v>
      </c>
      <c r="D146" s="129" t="s">
        <v>2</v>
      </c>
      <c r="E146" s="129"/>
      <c r="F146" s="129"/>
      <c r="G146" s="70" t="s">
        <v>55</v>
      </c>
      <c r="H146" s="70" t="s">
        <v>105</v>
      </c>
    </row>
    <row r="147" spans="1:8" ht="82.8" x14ac:dyDescent="0.3">
      <c r="A147" s="71">
        <v>1</v>
      </c>
      <c r="B147" s="71" t="s">
        <v>232</v>
      </c>
      <c r="C147" s="71" t="s">
        <v>233</v>
      </c>
      <c r="D147" s="127" t="s">
        <v>10</v>
      </c>
      <c r="E147" s="127"/>
      <c r="F147" s="127"/>
      <c r="G147" s="71">
        <v>1</v>
      </c>
      <c r="H147" s="71" t="s">
        <v>234</v>
      </c>
    </row>
    <row r="148" spans="1:8" ht="96.6" x14ac:dyDescent="0.3">
      <c r="A148" s="71">
        <v>2</v>
      </c>
      <c r="B148" s="71" t="s">
        <v>235</v>
      </c>
      <c r="C148" s="71" t="s">
        <v>236</v>
      </c>
      <c r="D148" s="127" t="s">
        <v>5</v>
      </c>
      <c r="E148" s="127"/>
      <c r="F148" s="127"/>
      <c r="G148" s="71">
        <v>1</v>
      </c>
      <c r="H148" s="71" t="s">
        <v>234</v>
      </c>
    </row>
    <row r="149" spans="1:8" ht="69" x14ac:dyDescent="0.3">
      <c r="A149" s="71">
        <v>3</v>
      </c>
      <c r="B149" s="71" t="s">
        <v>237</v>
      </c>
      <c r="C149" s="71" t="s">
        <v>238</v>
      </c>
      <c r="D149" s="127" t="s">
        <v>10</v>
      </c>
      <c r="E149" s="127"/>
      <c r="F149" s="127"/>
      <c r="G149" s="71">
        <v>1</v>
      </c>
      <c r="H149" s="71" t="s">
        <v>108</v>
      </c>
    </row>
    <row r="150" spans="1:8" ht="27.6" x14ac:dyDescent="0.3">
      <c r="A150" s="71">
        <v>4</v>
      </c>
      <c r="B150" s="71" t="s">
        <v>186</v>
      </c>
      <c r="C150" s="71" t="s">
        <v>239</v>
      </c>
      <c r="D150" s="127" t="s">
        <v>5</v>
      </c>
      <c r="E150" s="127"/>
      <c r="F150" s="127"/>
      <c r="G150" s="71">
        <v>1</v>
      </c>
      <c r="H150" s="71" t="s">
        <v>234</v>
      </c>
    </row>
    <row r="151" spans="1:8" ht="27.6" x14ac:dyDescent="0.3">
      <c r="A151" s="71">
        <v>5</v>
      </c>
      <c r="B151" s="71" t="s">
        <v>240</v>
      </c>
      <c r="C151" s="71" t="s">
        <v>241</v>
      </c>
      <c r="D151" s="127" t="s">
        <v>6</v>
      </c>
      <c r="E151" s="127"/>
      <c r="F151" s="127"/>
      <c r="G151" s="71">
        <v>2</v>
      </c>
      <c r="H151" s="71" t="s">
        <v>108</v>
      </c>
    </row>
    <row r="152" spans="1:8" x14ac:dyDescent="0.3">
      <c r="A152" s="71">
        <v>6</v>
      </c>
      <c r="B152" s="71" t="s">
        <v>242</v>
      </c>
      <c r="C152" s="71" t="s">
        <v>243</v>
      </c>
      <c r="D152" s="127" t="s">
        <v>10</v>
      </c>
      <c r="E152" s="127"/>
      <c r="F152" s="127"/>
      <c r="G152" s="71">
        <v>1</v>
      </c>
      <c r="H152" s="71" t="s">
        <v>234</v>
      </c>
    </row>
    <row r="153" spans="1:8" ht="27.6" x14ac:dyDescent="0.3">
      <c r="A153" s="71">
        <v>7</v>
      </c>
      <c r="B153" s="71" t="s">
        <v>244</v>
      </c>
      <c r="C153" s="71" t="s">
        <v>245</v>
      </c>
      <c r="D153" s="127" t="s">
        <v>10</v>
      </c>
      <c r="E153" s="127"/>
      <c r="F153" s="127"/>
      <c r="G153" s="71">
        <v>1</v>
      </c>
      <c r="H153" s="71" t="s">
        <v>234</v>
      </c>
    </row>
    <row r="154" spans="1:8" x14ac:dyDescent="0.3">
      <c r="A154" s="71">
        <v>8</v>
      </c>
      <c r="B154" s="71" t="s">
        <v>40</v>
      </c>
      <c r="C154" s="71" t="s">
        <v>246</v>
      </c>
      <c r="D154" s="127" t="s">
        <v>6</v>
      </c>
      <c r="E154" s="127"/>
      <c r="F154" s="127"/>
      <c r="G154" s="71">
        <v>1</v>
      </c>
      <c r="H154" s="71" t="s">
        <v>234</v>
      </c>
    </row>
    <row r="155" spans="1:8" x14ac:dyDescent="0.3">
      <c r="A155" s="128" t="s">
        <v>124</v>
      </c>
      <c r="B155" s="128"/>
      <c r="C155" s="128"/>
      <c r="D155" s="128"/>
      <c r="E155" s="128"/>
      <c r="F155" s="128"/>
      <c r="G155" s="128"/>
      <c r="H155" s="128"/>
    </row>
    <row r="156" spans="1:8" x14ac:dyDescent="0.3">
      <c r="A156" s="130" t="s">
        <v>125</v>
      </c>
      <c r="B156" s="130"/>
      <c r="C156" s="130"/>
      <c r="D156" s="130">
        <v>5</v>
      </c>
      <c r="E156" s="130"/>
      <c r="F156" s="130"/>
      <c r="G156" s="130"/>
      <c r="H156" s="130"/>
    </row>
    <row r="157" spans="1:8" ht="41.4" x14ac:dyDescent="0.3">
      <c r="A157" s="70" t="s">
        <v>0</v>
      </c>
      <c r="B157" s="70" t="s">
        <v>104</v>
      </c>
      <c r="C157" s="70" t="s">
        <v>9</v>
      </c>
      <c r="D157" s="70" t="s">
        <v>2</v>
      </c>
      <c r="E157" s="70" t="s">
        <v>56</v>
      </c>
      <c r="F157" s="70" t="s">
        <v>57</v>
      </c>
      <c r="G157" s="70" t="s">
        <v>55</v>
      </c>
      <c r="H157" s="70" t="s">
        <v>105</v>
      </c>
    </row>
    <row r="158" spans="1:8" ht="55.2" x14ac:dyDescent="0.3">
      <c r="A158" s="71">
        <v>1</v>
      </c>
      <c r="B158" s="71" t="s">
        <v>247</v>
      </c>
      <c r="C158" s="71" t="s">
        <v>248</v>
      </c>
      <c r="D158" s="71" t="s">
        <v>10</v>
      </c>
      <c r="E158" s="71">
        <v>1</v>
      </c>
      <c r="F158" s="71" t="s">
        <v>133</v>
      </c>
      <c r="G158" s="71">
        <v>5</v>
      </c>
      <c r="H158" s="71" t="s">
        <v>234</v>
      </c>
    </row>
    <row r="159" spans="1:8" ht="27.6" x14ac:dyDescent="0.3">
      <c r="A159" s="71">
        <v>2</v>
      </c>
      <c r="B159" s="71" t="s">
        <v>23</v>
      </c>
      <c r="C159" s="71" t="s">
        <v>249</v>
      </c>
      <c r="D159" s="71" t="s">
        <v>6</v>
      </c>
      <c r="E159" s="71">
        <v>1</v>
      </c>
      <c r="F159" s="71" t="s">
        <v>133</v>
      </c>
      <c r="G159" s="71">
        <v>5</v>
      </c>
      <c r="H159" s="71" t="s">
        <v>234</v>
      </c>
    </row>
    <row r="160" spans="1:8" ht="41.4" x14ac:dyDescent="0.3">
      <c r="A160" s="71">
        <v>3</v>
      </c>
      <c r="B160" s="71" t="s">
        <v>26</v>
      </c>
      <c r="C160" s="71" t="s">
        <v>250</v>
      </c>
      <c r="D160" s="71" t="s">
        <v>5</v>
      </c>
      <c r="E160" s="71">
        <v>1</v>
      </c>
      <c r="F160" s="71" t="s">
        <v>133</v>
      </c>
      <c r="G160" s="71">
        <v>5</v>
      </c>
      <c r="H160" s="71" t="s">
        <v>234</v>
      </c>
    </row>
    <row r="161" spans="1:8" ht="165.6" x14ac:dyDescent="0.3">
      <c r="A161" s="71">
        <v>4</v>
      </c>
      <c r="B161" s="71" t="s">
        <v>251</v>
      </c>
      <c r="C161" s="71" t="s">
        <v>252</v>
      </c>
      <c r="D161" s="71" t="s">
        <v>76</v>
      </c>
      <c r="E161" s="71">
        <v>1</v>
      </c>
      <c r="F161" s="71" t="s">
        <v>133</v>
      </c>
      <c r="G161" s="71">
        <v>5</v>
      </c>
      <c r="H161" s="71" t="s">
        <v>234</v>
      </c>
    </row>
    <row r="162" spans="1:8" ht="82.8" x14ac:dyDescent="0.3">
      <c r="A162" s="71">
        <v>5</v>
      </c>
      <c r="B162" s="71" t="s">
        <v>253</v>
      </c>
      <c r="C162" s="71" t="s">
        <v>254</v>
      </c>
      <c r="D162" s="71" t="s">
        <v>10</v>
      </c>
      <c r="E162" s="71">
        <v>1</v>
      </c>
      <c r="F162" s="71" t="s">
        <v>133</v>
      </c>
      <c r="G162" s="71">
        <v>5</v>
      </c>
      <c r="H162" s="71" t="s">
        <v>234</v>
      </c>
    </row>
    <row r="163" spans="1:8" x14ac:dyDescent="0.3">
      <c r="A163" s="128" t="s">
        <v>14</v>
      </c>
      <c r="B163" s="128"/>
      <c r="C163" s="128"/>
      <c r="D163" s="128"/>
      <c r="E163" s="128"/>
      <c r="F163" s="128"/>
      <c r="G163" s="128"/>
      <c r="H163" s="128"/>
    </row>
    <row r="164" spans="1:8" ht="41.4" x14ac:dyDescent="0.3">
      <c r="A164" s="70" t="s">
        <v>0</v>
      </c>
      <c r="B164" s="70" t="s">
        <v>104</v>
      </c>
      <c r="C164" s="70" t="s">
        <v>9</v>
      </c>
      <c r="D164" s="129" t="s">
        <v>2</v>
      </c>
      <c r="E164" s="129"/>
      <c r="F164" s="129"/>
      <c r="G164" s="70" t="s">
        <v>55</v>
      </c>
      <c r="H164" s="70" t="s">
        <v>105</v>
      </c>
    </row>
    <row r="165" spans="1:8" ht="41.4" x14ac:dyDescent="0.3">
      <c r="A165" s="71">
        <v>1</v>
      </c>
      <c r="B165" s="71" t="s">
        <v>27</v>
      </c>
      <c r="C165" s="71" t="s">
        <v>255</v>
      </c>
      <c r="D165" s="127" t="s">
        <v>5</v>
      </c>
      <c r="E165" s="127"/>
      <c r="F165" s="127"/>
      <c r="G165" s="71">
        <v>1</v>
      </c>
      <c r="H165" s="71" t="s">
        <v>234</v>
      </c>
    </row>
    <row r="166" spans="1:8" ht="55.2" x14ac:dyDescent="0.3">
      <c r="A166" s="71">
        <v>2</v>
      </c>
      <c r="B166" s="71" t="s">
        <v>256</v>
      </c>
      <c r="C166" s="71" t="s">
        <v>257</v>
      </c>
      <c r="D166" s="127" t="s">
        <v>6</v>
      </c>
      <c r="E166" s="127"/>
      <c r="F166" s="127"/>
      <c r="G166" s="71">
        <v>1</v>
      </c>
      <c r="H166" s="71" t="s">
        <v>234</v>
      </c>
    </row>
    <row r="167" spans="1:8" x14ac:dyDescent="0.3">
      <c r="A167" s="71">
        <v>3</v>
      </c>
      <c r="B167" s="71" t="s">
        <v>258</v>
      </c>
      <c r="C167" s="71" t="s">
        <v>259</v>
      </c>
      <c r="D167" s="127" t="s">
        <v>6</v>
      </c>
      <c r="E167" s="127"/>
      <c r="F167" s="127"/>
      <c r="G167" s="71">
        <v>1</v>
      </c>
      <c r="H167" s="71" t="s">
        <v>234</v>
      </c>
    </row>
    <row r="168" spans="1:8" x14ac:dyDescent="0.3">
      <c r="A168" s="71">
        <v>4</v>
      </c>
      <c r="B168" s="71" t="s">
        <v>182</v>
      </c>
      <c r="C168" s="71" t="s">
        <v>260</v>
      </c>
      <c r="D168" s="127" t="s">
        <v>6</v>
      </c>
      <c r="E168" s="127"/>
      <c r="F168" s="127"/>
      <c r="G168" s="71">
        <v>1</v>
      </c>
      <c r="H168" s="71" t="s">
        <v>234</v>
      </c>
    </row>
    <row r="169" spans="1:8" ht="82.8" x14ac:dyDescent="0.3">
      <c r="A169" s="71">
        <v>5</v>
      </c>
      <c r="B169" s="71" t="s">
        <v>253</v>
      </c>
      <c r="C169" s="71" t="s">
        <v>254</v>
      </c>
      <c r="D169" s="127" t="s">
        <v>10</v>
      </c>
      <c r="E169" s="127"/>
      <c r="F169" s="127"/>
      <c r="G169" s="71">
        <v>1</v>
      </c>
      <c r="H169" s="71" t="s">
        <v>234</v>
      </c>
    </row>
    <row r="170" spans="1:8" x14ac:dyDescent="0.3">
      <c r="A170" s="128" t="s">
        <v>13</v>
      </c>
      <c r="B170" s="128"/>
      <c r="C170" s="128"/>
      <c r="D170" s="128"/>
      <c r="E170" s="128"/>
      <c r="F170" s="128"/>
      <c r="G170" s="128"/>
      <c r="H170" s="128"/>
    </row>
    <row r="171" spans="1:8" ht="41.4" x14ac:dyDescent="0.3">
      <c r="A171" s="70" t="s">
        <v>0</v>
      </c>
      <c r="B171" s="70" t="s">
        <v>104</v>
      </c>
      <c r="C171" s="70" t="s">
        <v>9</v>
      </c>
      <c r="D171" s="129" t="s">
        <v>2</v>
      </c>
      <c r="E171" s="129"/>
      <c r="F171" s="129"/>
      <c r="G171" s="70" t="s">
        <v>55</v>
      </c>
      <c r="H171" s="70" t="s">
        <v>105</v>
      </c>
    </row>
    <row r="172" spans="1:8" ht="82.8" x14ac:dyDescent="0.3">
      <c r="A172" s="71">
        <v>1</v>
      </c>
      <c r="B172" s="71" t="s">
        <v>19</v>
      </c>
      <c r="C172" s="71" t="s">
        <v>261</v>
      </c>
      <c r="D172" s="127" t="s">
        <v>8</v>
      </c>
      <c r="E172" s="127"/>
      <c r="F172" s="127"/>
      <c r="G172" s="71">
        <v>1</v>
      </c>
      <c r="H172" s="71" t="s">
        <v>146</v>
      </c>
    </row>
    <row r="173" spans="1:8" x14ac:dyDescent="0.3">
      <c r="A173" s="71">
        <v>2</v>
      </c>
      <c r="B173" s="71" t="s">
        <v>22</v>
      </c>
      <c r="C173" s="71" t="s">
        <v>262</v>
      </c>
      <c r="D173" s="127" t="s">
        <v>8</v>
      </c>
      <c r="E173" s="127"/>
      <c r="F173" s="127"/>
      <c r="G173" s="71">
        <v>1</v>
      </c>
      <c r="H173" s="71" t="s">
        <v>234</v>
      </c>
    </row>
    <row r="174" spans="1:8" x14ac:dyDescent="0.3">
      <c r="A174" s="71">
        <v>3</v>
      </c>
      <c r="B174" s="71" t="s">
        <v>263</v>
      </c>
      <c r="C174" s="71" t="s">
        <v>264</v>
      </c>
      <c r="D174" s="127" t="s">
        <v>8</v>
      </c>
      <c r="E174" s="127"/>
      <c r="F174" s="127"/>
      <c r="G174" s="71">
        <v>2</v>
      </c>
      <c r="H174" s="71" t="s">
        <v>146</v>
      </c>
    </row>
    <row r="175" spans="1:8" ht="69" x14ac:dyDescent="0.3">
      <c r="A175" s="71">
        <v>4</v>
      </c>
      <c r="B175" s="71" t="s">
        <v>20</v>
      </c>
      <c r="C175" s="71" t="s">
        <v>265</v>
      </c>
      <c r="D175" s="127" t="s">
        <v>8</v>
      </c>
      <c r="E175" s="127"/>
      <c r="F175" s="127"/>
      <c r="G175" s="71">
        <v>1</v>
      </c>
      <c r="H175" s="71" t="s">
        <v>146</v>
      </c>
    </row>
    <row r="176" spans="1:8" ht="27.6" x14ac:dyDescent="0.3">
      <c r="A176" s="71">
        <v>5</v>
      </c>
      <c r="B176" s="71" t="s">
        <v>266</v>
      </c>
      <c r="C176" s="71" t="s">
        <v>267</v>
      </c>
      <c r="D176" s="127" t="s">
        <v>71</v>
      </c>
      <c r="E176" s="127"/>
      <c r="F176" s="127"/>
      <c r="G176" s="71">
        <v>6</v>
      </c>
      <c r="H176" s="71" t="s">
        <v>146</v>
      </c>
    </row>
    <row r="177" spans="1:8" x14ac:dyDescent="0.3">
      <c r="A177" s="71">
        <v>6</v>
      </c>
      <c r="B177" s="71" t="s">
        <v>38</v>
      </c>
      <c r="C177" s="71" t="s">
        <v>268</v>
      </c>
      <c r="D177" s="127" t="s">
        <v>71</v>
      </c>
      <c r="E177" s="127"/>
      <c r="F177" s="127"/>
      <c r="G177" s="71">
        <v>6</v>
      </c>
      <c r="H177" s="71" t="s">
        <v>146</v>
      </c>
    </row>
    <row r="178" spans="1:8" x14ac:dyDescent="0.3">
      <c r="A178" s="71">
        <v>7</v>
      </c>
      <c r="B178" s="71" t="s">
        <v>198</v>
      </c>
      <c r="C178" s="71" t="s">
        <v>269</v>
      </c>
      <c r="D178" s="127" t="s">
        <v>71</v>
      </c>
      <c r="E178" s="127"/>
      <c r="F178" s="127"/>
      <c r="G178" s="71">
        <v>6</v>
      </c>
      <c r="H178" s="71" t="s">
        <v>146</v>
      </c>
    </row>
    <row r="179" spans="1:8" ht="27.6" x14ac:dyDescent="0.3">
      <c r="A179" s="71">
        <v>8</v>
      </c>
      <c r="B179" s="71" t="s">
        <v>21</v>
      </c>
      <c r="C179" s="71" t="s">
        <v>270</v>
      </c>
      <c r="D179" s="127" t="s">
        <v>8</v>
      </c>
      <c r="E179" s="127"/>
      <c r="F179" s="127"/>
      <c r="G179" s="71">
        <v>1</v>
      </c>
      <c r="H179" s="71" t="s">
        <v>146</v>
      </c>
    </row>
    <row r="180" spans="1:8" x14ac:dyDescent="0.3">
      <c r="A180" s="71">
        <v>9</v>
      </c>
      <c r="B180" s="71" t="s">
        <v>271</v>
      </c>
      <c r="C180" s="71" t="s">
        <v>272</v>
      </c>
      <c r="D180" s="127" t="s">
        <v>71</v>
      </c>
      <c r="E180" s="127"/>
      <c r="F180" s="127"/>
      <c r="G180" s="71">
        <v>6</v>
      </c>
      <c r="H180" s="71" t="s">
        <v>234</v>
      </c>
    </row>
  </sheetData>
  <mergeCells count="152">
    <mergeCell ref="D125:F125"/>
    <mergeCell ref="D119:F119"/>
    <mergeCell ref="D120:F120"/>
    <mergeCell ref="D121:F121"/>
    <mergeCell ref="D122:F122"/>
    <mergeCell ref="D123:F123"/>
    <mergeCell ref="D124:F124"/>
    <mergeCell ref="A118:H118"/>
    <mergeCell ref="D100:F100"/>
    <mergeCell ref="D101:F101"/>
    <mergeCell ref="D102:F102"/>
    <mergeCell ref="A103:H103"/>
    <mergeCell ref="A104:C104"/>
    <mergeCell ref="D104:H104"/>
    <mergeCell ref="A113:H113"/>
    <mergeCell ref="D114:F114"/>
    <mergeCell ref="D115:F115"/>
    <mergeCell ref="D116:F116"/>
    <mergeCell ref="D117:F117"/>
    <mergeCell ref="A85:B85"/>
    <mergeCell ref="C85:H85"/>
    <mergeCell ref="A86:B86"/>
    <mergeCell ref="C86:H86"/>
    <mergeCell ref="A87:B87"/>
    <mergeCell ref="C87:H87"/>
    <mergeCell ref="D99:F99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D98:F98"/>
    <mergeCell ref="C84:H84"/>
    <mergeCell ref="D73:F73"/>
    <mergeCell ref="D74:F74"/>
    <mergeCell ref="D75:F75"/>
    <mergeCell ref="A76:H76"/>
    <mergeCell ref="D77:F77"/>
    <mergeCell ref="D78:F78"/>
    <mergeCell ref="D79:F79"/>
    <mergeCell ref="D80:F80"/>
    <mergeCell ref="D81:F81"/>
    <mergeCell ref="D82:F82"/>
    <mergeCell ref="D83:F83"/>
    <mergeCell ref="D72:F72"/>
    <mergeCell ref="A47:H47"/>
    <mergeCell ref="A48:C48"/>
    <mergeCell ref="D48:H48"/>
    <mergeCell ref="A57:H57"/>
    <mergeCell ref="A58:C58"/>
    <mergeCell ref="D58:H58"/>
    <mergeCell ref="A67:H67"/>
    <mergeCell ref="D68:F68"/>
    <mergeCell ref="D69:F69"/>
    <mergeCell ref="D70:F70"/>
    <mergeCell ref="D71:F71"/>
    <mergeCell ref="A38:C38"/>
    <mergeCell ref="D38:H38"/>
    <mergeCell ref="D23:F23"/>
    <mergeCell ref="D24:F24"/>
    <mergeCell ref="D25:F25"/>
    <mergeCell ref="D26:F26"/>
    <mergeCell ref="D27:F27"/>
    <mergeCell ref="D28:F28"/>
    <mergeCell ref="D29:F29"/>
    <mergeCell ref="A30:H30"/>
    <mergeCell ref="A31:C31"/>
    <mergeCell ref="D31:H31"/>
    <mergeCell ref="A37:H37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A131:H131"/>
    <mergeCell ref="C132:H132"/>
    <mergeCell ref="A133:B133"/>
    <mergeCell ref="C133:H133"/>
    <mergeCell ref="A134:B134"/>
    <mergeCell ref="C134:H134"/>
    <mergeCell ref="A126:H126"/>
    <mergeCell ref="A127:H127"/>
    <mergeCell ref="A128:H128"/>
    <mergeCell ref="A129:H129"/>
    <mergeCell ref="A130:H130"/>
    <mergeCell ref="A139:H139"/>
    <mergeCell ref="A140:H140"/>
    <mergeCell ref="A141:H141"/>
    <mergeCell ref="A142:H142"/>
    <mergeCell ref="A143:H143"/>
    <mergeCell ref="A135:B135"/>
    <mergeCell ref="C135:H135"/>
    <mergeCell ref="A136:H136"/>
    <mergeCell ref="A137:H137"/>
    <mergeCell ref="A138:H138"/>
    <mergeCell ref="D149:F149"/>
    <mergeCell ref="D150:F150"/>
    <mergeCell ref="D151:F151"/>
    <mergeCell ref="D152:F152"/>
    <mergeCell ref="D153:F153"/>
    <mergeCell ref="A144:H144"/>
    <mergeCell ref="A145:H145"/>
    <mergeCell ref="D146:F146"/>
    <mergeCell ref="D147:F147"/>
    <mergeCell ref="D148:F148"/>
    <mergeCell ref="D164:F164"/>
    <mergeCell ref="D165:F165"/>
    <mergeCell ref="D166:F166"/>
    <mergeCell ref="D167:F167"/>
    <mergeCell ref="D168:F168"/>
    <mergeCell ref="D154:F154"/>
    <mergeCell ref="A155:H155"/>
    <mergeCell ref="A156:C156"/>
    <mergeCell ref="D156:H156"/>
    <mergeCell ref="A163:H163"/>
    <mergeCell ref="D179:F179"/>
    <mergeCell ref="D180:F180"/>
    <mergeCell ref="D174:F174"/>
    <mergeCell ref="D175:F175"/>
    <mergeCell ref="D176:F176"/>
    <mergeCell ref="D177:F177"/>
    <mergeCell ref="D178:F178"/>
    <mergeCell ref="D169:F169"/>
    <mergeCell ref="A170:H170"/>
    <mergeCell ref="D171:F171"/>
    <mergeCell ref="D172:F172"/>
    <mergeCell ref="D173:F17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6" sqref="A16:C2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2026-03-27T10:28:45Z</dcterms:modified>
</cp:coreProperties>
</file>