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18EDB8C-DD5A-4FED-8B30-40906F868D9C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Сводка по кластерам" sheetId="5" state="hidden" r:id="rId7"/>
    <sheet name="Перечень кластеров" sheetId="8" state="hidden" r:id="rId8"/>
    <sheet name="Виды" sheetId="9" state="hidden" r:id="rId9"/>
  </sheets>
  <definedNames>
    <definedName name="_xlnm._FilterDatabase" localSheetId="2" hidden="1">'Общая зона'!$A$1:$H$30</definedName>
    <definedName name="_xlnm._FilterDatabase" localSheetId="5" hidden="1">'Охрана труда'!$A$1:$H$1</definedName>
    <definedName name="_xlnm._FilterDatabase" localSheetId="7" hidden="1">'Перечень кластеров'!$A$1:$D$1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0" l="1"/>
  <c r="G4" i="10"/>
  <c r="G22" i="10"/>
  <c r="G5" i="10"/>
  <c r="G28" i="10"/>
  <c r="G25" i="10"/>
  <c r="G12" i="10"/>
  <c r="G10" i="10"/>
  <c r="G3" i="10"/>
  <c r="G26" i="10"/>
  <c r="G14" i="10"/>
  <c r="G20" i="10"/>
  <c r="G9" i="10"/>
  <c r="G7" i="10"/>
  <c r="G30" i="10"/>
  <c r="G18" i="10"/>
  <c r="G17" i="10"/>
  <c r="G21" i="10"/>
  <c r="G2" i="10"/>
  <c r="G11" i="10"/>
  <c r="G13" i="10"/>
  <c r="G29" i="10"/>
  <c r="G27" i="10"/>
  <c r="G15" i="10"/>
  <c r="G16" i="10"/>
  <c r="G19" i="10"/>
  <c r="G8" i="10"/>
  <c r="G23" i="10"/>
  <c r="G6" i="10"/>
  <c r="G6" i="11"/>
  <c r="G4" i="11"/>
  <c r="G5" i="11"/>
  <c r="G2" i="11"/>
  <c r="G3" i="11"/>
  <c r="G19" i="12"/>
  <c r="G4" i="12"/>
  <c r="G9" i="12"/>
  <c r="G15" i="12"/>
  <c r="G7" i="12"/>
  <c r="G13" i="12"/>
  <c r="G5" i="12"/>
  <c r="G10" i="12"/>
  <c r="G22" i="12"/>
  <c r="G18" i="12"/>
  <c r="G20" i="12"/>
  <c r="G14" i="12"/>
  <c r="G11" i="12"/>
  <c r="G21" i="12"/>
  <c r="G2" i="12"/>
  <c r="G12" i="12"/>
  <c r="G6" i="12"/>
  <c r="G16" i="12"/>
  <c r="G3" i="12"/>
  <c r="G8" i="12"/>
  <c r="G17" i="12"/>
  <c r="D8" i="12"/>
  <c r="D3" i="12"/>
  <c r="D16" i="12"/>
  <c r="D6" i="12"/>
  <c r="D12" i="12"/>
  <c r="D2" i="12"/>
  <c r="D21" i="12"/>
  <c r="D11" i="12"/>
  <c r="D14" i="12"/>
  <c r="D20" i="12"/>
  <c r="D18" i="12"/>
  <c r="D2" i="11"/>
  <c r="F4" i="13"/>
  <c r="F2" i="13"/>
  <c r="EK62" i="5"/>
  <c r="EK61" i="5"/>
  <c r="EK60" i="5"/>
  <c r="EK59" i="5"/>
  <c r="EK58" i="5"/>
  <c r="EK57" i="5"/>
  <c r="EK56" i="5"/>
  <c r="EK55" i="5"/>
  <c r="EK54" i="5"/>
  <c r="EK53" i="5"/>
  <c r="EG53" i="5"/>
  <c r="EK52" i="5"/>
  <c r="EK40" i="5"/>
  <c r="EG39" i="5"/>
  <c r="EG40" i="5" s="1"/>
  <c r="EG17" i="5"/>
  <c r="EG18" i="5" s="1"/>
  <c r="EG19" i="5" s="1"/>
  <c r="EG20" i="5" s="1"/>
  <c r="EG21" i="5" s="1"/>
  <c r="EG22" i="5" s="1"/>
  <c r="EG23" i="5" s="1"/>
  <c r="EG24" i="5" s="1"/>
  <c r="EG25" i="5" s="1"/>
  <c r="BS31" i="5" l="1"/>
  <c r="BS30" i="5"/>
  <c r="G2" i="13" l="1"/>
  <c r="G4" i="13"/>
  <c r="G3" i="13"/>
  <c r="G43" i="6" l="1"/>
  <c r="G54" i="6" l="1"/>
  <c r="G50" i="6"/>
  <c r="G52" i="6"/>
  <c r="G49" i="6"/>
  <c r="H4" i="7" l="1"/>
  <c r="H12" i="7"/>
  <c r="H15" i="7"/>
  <c r="H5" i="7"/>
  <c r="H22" i="7"/>
  <c r="H7" i="7"/>
  <c r="H13" i="7"/>
  <c r="H3" i="7"/>
  <c r="H11" i="7"/>
  <c r="H14" i="7"/>
</calcChain>
</file>

<file path=xl/sharedStrings.xml><?xml version="1.0" encoding="utf-8"?>
<sst xmlns="http://schemas.openxmlformats.org/spreadsheetml/2006/main" count="1109" uniqueCount="269">
  <si>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</si>
  <si>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</si>
  <si>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</si>
  <si>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</si>
  <si>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</si>
  <si>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</si>
  <si>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</si>
  <si>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</si>
  <si>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</si>
  <si>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</si>
  <si>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</si>
  <si>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</si>
  <si>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</si>
  <si>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</si>
  <si>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</si>
  <si>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</si>
  <si>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</si>
  <si>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</si>
  <si>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</si>
  <si>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</si>
  <si>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</si>
  <si>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</si>
  <si>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</si>
  <si>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</si>
  <si>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</si>
  <si>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</si>
  <si>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</si>
  <si>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</si>
  <si>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</si>
  <si>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</si>
  <si>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</si>
  <si>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</si>
  <si>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</si>
  <si>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</si>
  <si>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</si>
  <si>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</si>
  <si>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</si>
  <si>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</si>
  <si>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</si>
  <si>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</si>
  <si>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</si>
  <si>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</si>
  <si>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</si>
  <si>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</si>
  <si>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</si>
  <si>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</si>
  <si>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</si>
  <si>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</si>
  <si>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</si>
  <si>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</si>
  <si>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</si>
  <si>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</si>
  <si>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</si>
  <si>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</si>
  <si>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</si>
  <si>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</si>
  <si>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</si>
  <si>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</si>
  <si>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</si>
  <si>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Иркутская область</t>
  </si>
  <si>
    <t>Экран для проектора</t>
  </si>
  <si>
    <t>Проектор</t>
  </si>
  <si>
    <t>Воронежская область</t>
  </si>
  <si>
    <t>Московская область</t>
  </si>
  <si>
    <t>Мурманская область</t>
  </si>
  <si>
    <t>Свердловская область</t>
  </si>
  <si>
    <t>Чувашская Республика - Чувашия</t>
  </si>
  <si>
    <t>Регион</t>
  </si>
  <si>
    <t xml:space="preserve"> Базовая образовательная организация</t>
  </si>
  <si>
    <t>Зона под вид работ</t>
  </si>
  <si>
    <t>ФГОС СПО</t>
  </si>
  <si>
    <t>Учебное пособие</t>
  </si>
  <si>
    <t>Алтайский край</t>
  </si>
  <si>
    <t>Бийский промышленно-технологический колледж</t>
  </si>
  <si>
    <t>Лаборатория "Товароведение продовольственных товаров"</t>
  </si>
  <si>
    <t xml:space="preserve">43.01.09 Повар, кондитер
43.02.15 Поварское и кондитерское дело                     </t>
  </si>
  <si>
    <t>Орловская область</t>
  </si>
  <si>
    <t>Орловский техникум агробизнеса и сервиса</t>
  </si>
  <si>
    <t>Организация хранения, контроль запасов и сырья</t>
  </si>
  <si>
    <t>43.01.09 Повар, кондитер
43.02.15 Поварское и кондитерское дело</t>
  </si>
  <si>
    <t>Техникум индустрии питания и услуг "Кулинар"</t>
  </si>
  <si>
    <t>Товароведение, организация хранения и закупки сырья</t>
  </si>
  <si>
    <t>19.02.12 Технология продуктов питания из животного происхождения
19.02.13 Технология продуктов общественного питания массового изготовления и специализированных пищевых продуктов
43.01.09 Повар, кондитер
43.02.15 Поварское и кондитерское дело</t>
  </si>
  <si>
    <t>Краснодарский край</t>
  </si>
  <si>
    <t>Курская область</t>
  </si>
  <si>
    <t>Омская область</t>
  </si>
  <si>
    <t>Республика Адыгея (Адыгея)</t>
  </si>
  <si>
    <t>Республика Алтай</t>
  </si>
  <si>
    <t>Республика Карелия</t>
  </si>
  <si>
    <t>Республика Мордовия</t>
  </si>
  <si>
    <t>Республика Татарстан (Татарстан)</t>
  </si>
  <si>
    <t>Рязанская область</t>
  </si>
  <si>
    <t>Томская область</t>
  </si>
  <si>
    <t>Тульская область</t>
  </si>
  <si>
    <t>Ямало-Ненецкий автономный округ</t>
  </si>
  <si>
    <t>Хреновская школа наездников</t>
  </si>
  <si>
    <t>Братский торгово-технологический техникум</t>
  </si>
  <si>
    <t>Краснодарский торгово-экономический колледж</t>
  </si>
  <si>
    <t>Курский государственный техникум технологий и сервиса</t>
  </si>
  <si>
    <t>Красногорский колледж</t>
  </si>
  <si>
    <t>Мурманский технологический колледж сервиса</t>
  </si>
  <si>
    <t>Омский технологический колледж</t>
  </si>
  <si>
    <t>Адыгейский государственный университет</t>
  </si>
  <si>
    <t>Горно-Алтайский государственный политехнический колледж имени М.З.Гнездилова</t>
  </si>
  <si>
    <t>Колледж технологии и предпринимательства</t>
  </si>
  <si>
    <t>Саранский техникум пищевой и перерабатывающей промышленности</t>
  </si>
  <si>
    <t>Набережночелнинский технологический техникум</t>
  </si>
  <si>
    <t>Чистопольский сельскохозяйственный техникум имени Г.И. Усманова</t>
  </si>
  <si>
    <t>Международный колледж сервиса</t>
  </si>
  <si>
    <t>Рязанский технологический колледж</t>
  </si>
  <si>
    <t>Екатеринбургский торгово-экономический техникум</t>
  </si>
  <si>
    <t>Колледж индустрии питания, торговли и сферы услуг</t>
  </si>
  <si>
    <t>Донской политехнический колледж</t>
  </si>
  <si>
    <t>Тульский колледж профессиональных технологий и сервиса</t>
  </si>
  <si>
    <t>Чебоксарский техникум технологии питания и коммерции</t>
  </si>
  <si>
    <t>Ямальский многопрофильный колледж</t>
  </si>
  <si>
    <t>8. Зона под вид работ: Лаборатория "Товароведение продовольственных товаров" (26 рабочих мест)</t>
  </si>
  <si>
    <t>Код и наименование профессии или специальности согласно ФГОС СПО</t>
  </si>
  <si>
    <t xml:space="preserve">43.01.09 Повар, кондитер                                                                               43.02.15 Поварское и кондитерское дело                     </t>
  </si>
  <si>
    <t xml:space="preserve">Общая зона </t>
  </si>
  <si>
    <t xml:space="preserve">Площадь зоны: не менее 15 м² </t>
  </si>
  <si>
    <t>Освещение: Допустимо верхнее искусственное освещение ( не менее 500 люкс)</t>
  </si>
  <si>
    <t>Интернет: Подключение к проводному интернету</t>
  </si>
  <si>
    <t>Электричество: 3 подключения к сети 220 В</t>
  </si>
  <si>
    <t>Контур заземления для электропитания: требуется</t>
  </si>
  <si>
    <r>
      <t>Покрытие пола: линолеум на всю зону 30 м</t>
    </r>
    <r>
      <rPr>
        <sz val="11"/>
        <color theme="1"/>
        <rFont val="Calibri"/>
        <family val="2"/>
        <charset val="204"/>
      </rPr>
      <t>²</t>
    </r>
  </si>
  <si>
    <t>Подведение/отведение ГХВС: не требуется</t>
  </si>
  <si>
    <t>Подведение сжатого воздуха: не требуется</t>
  </si>
  <si>
    <t>Источник финансирования</t>
  </si>
  <si>
    <t>Шкаф-витрина демонстрационный</t>
  </si>
  <si>
    <t>Пристенный, материал ЛДСП, дверцы - стекло, количество полок не менее 4-х, габариты не менее 1800*400*2000</t>
  </si>
  <si>
    <t>ФБ</t>
  </si>
  <si>
    <t>Стол производственный</t>
  </si>
  <si>
    <t>Размер не менее 1800*600*870           Каркас и столещница - нержавеющая сталь, полка глуая не менее 45 см от пола</t>
  </si>
  <si>
    <t>Весы электронные</t>
  </si>
  <si>
    <t xml:space="preserve">Размер платформы не менее 256x206 мм минимальный взвешиваемый предел 5 г, максимальный - 3 кг  </t>
  </si>
  <si>
    <t>Овоскоп</t>
  </si>
  <si>
    <t>Габариты (Д*В*М) не менее 207 мм*126 мм* 1,5 кг, вместимость не более 10 шт</t>
  </si>
  <si>
    <t>Прибор для определения количества нитратов</t>
  </si>
  <si>
    <t>Электронный, переносной, погрешность не более +/- 15%</t>
  </si>
  <si>
    <t>Калориметр</t>
  </si>
  <si>
    <t>Предел взвешивания 2-5000 г, точность измерений не менее 1 г, счетчик калорий, тип элемента питания - батарея</t>
  </si>
  <si>
    <t>Рабочее место обучающегося</t>
  </si>
  <si>
    <t xml:space="preserve">Площадь зоны: не менее 30 м² </t>
  </si>
  <si>
    <t>Электричество: 4 подключения к сети 220 В</t>
  </si>
  <si>
    <t>Стол ученический</t>
  </si>
  <si>
    <t>2-местный, ЛДСП</t>
  </si>
  <si>
    <t>шт (на 2 раб. места)</t>
  </si>
  <si>
    <t>Стул ученический</t>
  </si>
  <si>
    <t>Деревянный на металлокаркасе</t>
  </si>
  <si>
    <t>шт (на 1 раб. место)</t>
  </si>
  <si>
    <t>Рабочее место преподавателя/ мастера производственного обучения</t>
  </si>
  <si>
    <t xml:space="preserve">Площадь зоны: не менее 10 м² </t>
  </si>
  <si>
    <r>
      <t>Покрытие пола: линолеум на всю зону 10 м</t>
    </r>
    <r>
      <rPr>
        <sz val="11"/>
        <color theme="1"/>
        <rFont val="Calibri"/>
        <family val="2"/>
        <charset val="204"/>
      </rPr>
      <t>²</t>
    </r>
  </si>
  <si>
    <t>офисный, ЛДСП, размер не менее 1200*600*750</t>
  </si>
  <si>
    <t>офисный, искуственная кожа, размер не менее 825*480*400</t>
  </si>
  <si>
    <t>Интерактивная доска</t>
  </si>
  <si>
    <t xml:space="preserve">Настенная, разрешение не менее 3000*3000, сенсорный экран, возможность просмотра видео и презентаций, редактирования документов
</t>
  </si>
  <si>
    <t>Монитор</t>
  </si>
  <si>
    <t>Монитор не менее 17 дюймов                     Класс энергетической эффективности	
не ниже A                                                    Интерфейс подключения: HDMI, VGA, длина кабеля не менее 1,3 м</t>
  </si>
  <si>
    <t>Системный блок</t>
  </si>
  <si>
    <t>Оперативная память не менее 8 ГБ; предустановленная операционная система; количество ядер процессора не менее 4 шт.; количество интерфейсов USB не менее 2 шт.; в аличии контроллер беспроводной сети Wi-Fi</t>
  </si>
  <si>
    <t>Клавиатура</t>
  </si>
  <si>
    <t>Тип клавиатуры: мембранная                          Материал корпуса: пластик                          Тип подключения: проводная
Интерфейс подключения: USB
Длина кабеля не менее 1.3 м</t>
  </si>
  <si>
    <t xml:space="preserve">Общее количество кнопок не менее 2           Тип подключения: проводная
Интерфейс подключения: USB
</t>
  </si>
  <si>
    <t>Источник бесперебойного питания</t>
  </si>
  <si>
    <t>Полная выходная мощность не менее 650 Вт, стабильность выходного  напряжения не менее +/- 10%, защита от высоковольтных импульсов, защита от импульсных помех, защита от перегрузки, длина кабеля не менее 1,2 м</t>
  </si>
  <si>
    <t>Технология печати: лазерный
Тип печати: черно-белый
Формат печати не менее A4                               Скорость печати A4 (ч/б) не менее 40 стр/мин; Тип сканирующего устройства: планшетный, встроенный модуль двусторонней печати, максимальное разрешение для ч/б печати не менее 1200*1200
планшетный; Максимальное разрешение ч/б копирования не менее 1200x1200</t>
  </si>
  <si>
    <t>Шкаф офисный</t>
  </si>
  <si>
    <t>ЛДСП, с дверцами, количество полок не менее 4, размеры не менее 849*376*1835, отсек для одежды</t>
  </si>
  <si>
    <t>порошковый</t>
  </si>
  <si>
    <t>ТБ</t>
  </si>
  <si>
    <t>в наличии</t>
  </si>
  <si>
    <t>3. Зона под вид работ Организация хранения, контроль запасов и сырья  (12 рабочих мест)</t>
  </si>
  <si>
    <t>43.01.09 Повар, кондитер 
43.02.15 Поварское и кондитерское дело</t>
  </si>
  <si>
    <t>Площадь зоны: не менее 10 кв.м.</t>
  </si>
  <si>
    <t xml:space="preserve">Освещение: Допустимо верхнее искусственное освещение ( не менее  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</si>
  <si>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</si>
  <si>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</si>
  <si>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</si>
  <si>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плитка  - 10 м2 на всю зону</t>
  </si>
  <si>
    <t>Подведение/ отведение ГХВС (при необходимости) : требуется</t>
  </si>
  <si>
    <t>Подведение сжатого воздуха (при необходимости): не требуется</t>
  </si>
  <si>
    <t>не более 1800х600х850 С внутренней металической полкой, глухой</t>
  </si>
  <si>
    <t xml:space="preserve">Стеллаж 4-х уровневый </t>
  </si>
  <si>
    <t xml:space="preserve">не менее 800х500х1800 </t>
  </si>
  <si>
    <t xml:space="preserve"> Весы настольные электронные</t>
  </si>
  <si>
    <t>Профессиональные.Наибольший предел взвешивания не менее 3кг наименьший предел взвешевния не более 5г.</t>
  </si>
  <si>
    <t>Холодильный шкаф</t>
  </si>
  <si>
    <t>Минимальный объем 300л., 5 полок обязательно. Дверь стекло (допускается с глухой дверью).</t>
  </si>
  <si>
    <t>Стол производственный с моечной ванной</t>
  </si>
  <si>
    <t xml:space="preserve"> не менее габариты, мм: 1000x530x870
Глубина ванны, мм: 300
Глубина, мм: 530
Ширина, мм: 1000</t>
  </si>
  <si>
    <t>Чайник электрический</t>
  </si>
  <si>
    <t xml:space="preserve">
 не менее Объем  от 1.5 л
Материал корпуса металл
Мощность от 1500 до 2000 Вт</t>
  </si>
  <si>
    <t xml:space="preserve">Шкаф морозильный </t>
  </si>
  <si>
    <t>Объемом не менее 300л</t>
  </si>
  <si>
    <t>Сканер штрихкодов</t>
  </si>
  <si>
    <t>ручной, 2D или 3В</t>
  </si>
  <si>
    <t>Мукопросеиватель</t>
  </si>
  <si>
    <t>настольный электромеханический, до 5 кг</t>
  </si>
  <si>
    <t>Прибор для определения пористости хлеба</t>
  </si>
  <si>
    <t>габариты стакана не менее 32*32*133</t>
  </si>
  <si>
    <t xml:space="preserve">Программное обеспечение </t>
  </si>
  <si>
    <t>для обеспечения работы сканера штрихкода</t>
  </si>
  <si>
    <t xml:space="preserve">Размер диагонали, Дюйм (25,4 мм) ≥ 17
Общий объем установленной оперативной памяти, Гигабайт ≥ 16
Тип накопителя SSD
Разрешение экрана Full HD
Предустановленная операционная система Да
</t>
  </si>
  <si>
    <t>набор аптечки для оказания первой помощи</t>
  </si>
  <si>
    <t>РБ</t>
  </si>
  <si>
    <t>Тип: огнетушитель порошковый</t>
  </si>
  <si>
    <t>4. Зона под вид работ Товароведение, организация хранения и закупки сырья (30 рабочих мест)</t>
  </si>
  <si>
    <t>43.02.15 Поварское и кондитерское дело.
43.01.09 Повар, кондитер.
19.02.12 Технология продуктов питания из животного происхождения.
19.02.13 Технология продуктов общественного питания массового изготовления и специализированных пищевых продуктов.</t>
  </si>
  <si>
    <t>Площадь зоны: не менее 3 кв.м.</t>
  </si>
  <si>
    <t xml:space="preserve">Освещение: Допустимо верхнее искусственное освещение ( не менее 300 люкс) </t>
  </si>
  <si>
    <t xml:space="preserve">Электричество: 220 Вольт и 380 Вольт подключения к сети  по (220 Вольт и 380 Вольт)	</t>
  </si>
  <si>
    <t>Покрытие пола: линолеум - 69 м2 на всю зону</t>
  </si>
  <si>
    <t>Подведение/ отведение ГХВС (при необходимости) : не требуется</t>
  </si>
  <si>
    <t>Нитратометр</t>
  </si>
  <si>
    <t>питание сетевое, автономное. Жк дисплей или аналог, в комплекте с электродами сравнения</t>
  </si>
  <si>
    <t>Ножи поварская тройка</t>
  </si>
  <si>
    <t>материал клинка сталь кованая, нож кухонный для чистки, 10 см, нож кухонный поварской, 20 см, нож кухонный для нарезки овощей и фруктов, 13 см</t>
  </si>
  <si>
    <t>Ложки столовые</t>
  </si>
  <si>
    <t>материал нержавеющая сталь, длинна не менее 136мм</t>
  </si>
  <si>
    <t>Ложки чайные</t>
  </si>
  <si>
    <t>материал нержавеющая сталь, длинна не менее 187мм</t>
  </si>
  <si>
    <t>Набор разделочных досок с подставкой</t>
  </si>
  <si>
    <t>6 шт, цвета: красный, желтый, синий, зеленый, белый, коричневый, материал полипропилен</t>
  </si>
  <si>
    <t>Набор железных мисок</t>
  </si>
  <si>
    <t xml:space="preserve">материал нержавеющая сталь, объем от 0,1л до 2л, количество в наборе 5 шт
</t>
  </si>
  <si>
    <t>Набор гастроемкостей с крышкой</t>
  </si>
  <si>
    <t>Материал нержавеющая сталь, с крышкой</t>
  </si>
  <si>
    <t>Набор сит</t>
  </si>
  <si>
    <t>Материал металл, диаметр не менее 8см, в наборе не менее 3 шт</t>
  </si>
  <si>
    <t>Длинна не менее 1000мм, нерж.сталь</t>
  </si>
  <si>
    <t>Весы</t>
  </si>
  <si>
    <t>Наименьший предел взвешивания не менее 0.02 кг, наибольший предел взвешивания не менее 5 кг, функции: взвешивание, вычитание массы тары</t>
  </si>
  <si>
    <t>Весы с печатью этикеток Штрих-Принт ФI 15-2.5 Д3И7 v.4.5 2 Гб (734 870)</t>
  </si>
  <si>
    <t>Наименьший предел взвешивания не менее 40 г, максимальный предел взвешивания не более 15 кг, печать изображений и QR-кодов, сенсорный дисплей</t>
  </si>
  <si>
    <t>Площадь зоны: не менее 41 кв.м.</t>
  </si>
  <si>
    <t xml:space="preserve">Электричество: 220 Вольт  подключения к сети  по (220 Вольт и 380 Вольт)	</t>
  </si>
  <si>
    <t>Покрытие пола: линолеум  - 43 м2 на всю зону</t>
  </si>
  <si>
    <t>размер не менее 1000 х 500 х 750 мм</t>
  </si>
  <si>
    <t xml:space="preserve">шт ( на 2 раб.места) </t>
  </si>
  <si>
    <t xml:space="preserve"> рассчитанные на вес не менее 80 кг</t>
  </si>
  <si>
    <t xml:space="preserve">шт ( на 1  раб.место) </t>
  </si>
  <si>
    <t>Корзина для мусора</t>
  </si>
  <si>
    <t>не менее 10л, без крышки</t>
  </si>
  <si>
    <t xml:space="preserve">шт ( на 30 раб.мест) </t>
  </si>
  <si>
    <t>Площадь зоны: не менее 6 кв.м.</t>
  </si>
  <si>
    <t>Покрытие пола: линолеум  - 6 м2 на всю зону</t>
  </si>
  <si>
    <t>Стол преподавателя</t>
  </si>
  <si>
    <t>Стул преподавателя</t>
  </si>
  <si>
    <t>Количество ядер не менее 6 шт., частота процессора не менее 2500 МГц, тип памяти не ниже DDR4, RAM не менее 8Гб, тип накопителя ssd не менее 512ГБ, Проводной интерфейс (Ethernet LAN)</t>
  </si>
  <si>
    <t>копирование, сканирование, печать
черно-белая лазерная
макс. формат печати
A4 (210 × 297 мм),
,интерфейсы, USB.</t>
  </si>
  <si>
    <t>Телевизор</t>
  </si>
  <si>
    <t xml:space="preserve">Диагональ  не менее 65", Частота обновления экрана 60 Гц, Версия HDMI не ниже HDMI 2, Количество HDMI портов не меньше 2, Bluetooth </t>
  </si>
  <si>
    <t xml:space="preserve">Размер  не менее 180*120 см,  с креплением на стену, либо напольной стойкой </t>
  </si>
  <si>
    <t>Мышь беспроводная </t>
  </si>
  <si>
    <t>Общее количество кнопок: не менее 3
Максимальное разрешение датчика: не менее 1000 dpi</t>
  </si>
  <si>
    <t>Кабель HDMI</t>
  </si>
  <si>
    <t>Разъемы HDMI - HDMI, Версия кабеля
2.0,Формат передаваемого сигнала цифровой</t>
  </si>
  <si>
    <t xml:space="preserve">Стойка </t>
  </si>
  <si>
    <t>Назначение-для крепления  телевизоров и интерактивных досок</t>
  </si>
  <si>
    <t>Весы настольные электронные</t>
  </si>
  <si>
    <t>Стеллаж 4-х уровневый</t>
  </si>
  <si>
    <t>Шкаф морозильный</t>
  </si>
  <si>
    <t>Стойка</t>
  </si>
  <si>
    <t>Шкаф холодильный</t>
  </si>
  <si>
    <t>Базовая часть</t>
  </si>
  <si>
    <t>Программное обеспечение для обеспечения работы сканера штрихкода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</si>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</sst>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4" fillId="0" borderId="0" applyNumberFormat="0" applyFill="0" applyBorder="0" applyAlignment="0" applyProtection="0"/>
  </cellStyleXfs>
  <cellXfs count="292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18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4" fillId="7" borderId="18" xfId="0" applyFont="1" applyFill="1" applyBorder="1" applyAlignment="1">
      <alignment horizontal="left" vertical="center"/>
    </xf>
    <xf numFmtId="0" fontId="16" fillId="0" borderId="0" xfId="0" applyFont="1" applyAlignment="1">
      <alignment vertical="top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8" xfId="0" applyFont="1" applyBorder="1" applyAlignment="1">
      <alignment horizontal="center" vertical="center" wrapText="1"/>
    </xf>
    <xf numFmtId="0" fontId="9" fillId="4" borderId="18" xfId="3" applyFont="1" applyFill="1" applyBorder="1" applyAlignment="1">
      <alignment vertical="center" wrapText="1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0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vertical="center" wrapText="1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1" fillId="2" borderId="1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4" fillId="0" borderId="0" xfId="5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15" fillId="2" borderId="22" xfId="0" applyFont="1" applyFill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4" fillId="0" borderId="22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15" fillId="2" borderId="22" xfId="0" applyFont="1" applyFill="1" applyBorder="1" applyAlignment="1">
      <alignment horizontal="left" vertical="top"/>
    </xf>
    <xf numFmtId="0" fontId="4" fillId="0" borderId="22" xfId="0" applyFont="1" applyBorder="1" applyAlignment="1" applyProtection="1">
      <alignment horizontal="left" vertical="top"/>
      <protection locked="0"/>
    </xf>
    <xf numFmtId="0" fontId="4" fillId="0" borderId="23" xfId="0" applyFont="1" applyBorder="1" applyAlignment="1" applyProtection="1">
      <alignment horizontal="left" vertical="top"/>
      <protection locked="0"/>
    </xf>
    <xf numFmtId="0" fontId="2" fillId="0" borderId="26" xfId="0" applyFont="1" applyBorder="1" applyAlignment="1">
      <alignment horizontal="center" vertical="top"/>
    </xf>
    <xf numFmtId="0" fontId="15" fillId="2" borderId="23" xfId="0" applyFont="1" applyFill="1" applyBorder="1" applyAlignment="1">
      <alignment horizontal="center" vertical="top"/>
    </xf>
    <xf numFmtId="0" fontId="15" fillId="0" borderId="22" xfId="0" applyFont="1" applyBorder="1" applyAlignment="1">
      <alignment vertical="top"/>
    </xf>
    <xf numFmtId="0" fontId="15" fillId="2" borderId="25" xfId="0" applyFont="1" applyFill="1" applyBorder="1" applyAlignment="1">
      <alignment horizontal="center" vertical="top"/>
    </xf>
    <xf numFmtId="0" fontId="4" fillId="0" borderId="18" xfId="0" applyFont="1" applyBorder="1" applyAlignment="1" applyProtection="1">
      <alignment horizontal="left" vertical="top"/>
      <protection locked="0"/>
    </xf>
    <xf numFmtId="0" fontId="31" fillId="0" borderId="18" xfId="0" applyFont="1" applyBorder="1" applyAlignment="1" applyProtection="1">
      <alignment horizontal="center" vertical="top"/>
      <protection locked="0"/>
    </xf>
    <xf numFmtId="0" fontId="31" fillId="0" borderId="18" xfId="0" applyFont="1" applyBorder="1" applyAlignment="1">
      <alignment horizontal="center" vertical="top"/>
    </xf>
    <xf numFmtId="0" fontId="31" fillId="0" borderId="3" xfId="0" applyFont="1" applyBorder="1" applyAlignment="1" applyProtection="1">
      <alignment horizontal="center" vertical="top"/>
      <protection locked="0"/>
    </xf>
    <xf numFmtId="0" fontId="31" fillId="0" borderId="3" xfId="0" applyFont="1" applyBorder="1" applyAlignment="1">
      <alignment horizontal="center" vertical="top"/>
    </xf>
    <xf numFmtId="0" fontId="4" fillId="0" borderId="18" xfId="0" applyFont="1" applyBorder="1" applyAlignment="1" applyProtection="1">
      <alignment horizontal="center" vertical="top"/>
      <protection locked="0"/>
    </xf>
    <xf numFmtId="0" fontId="4" fillId="0" borderId="18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 applyProtection="1">
      <alignment horizontal="center" vertical="top"/>
      <protection locked="0"/>
    </xf>
    <xf numFmtId="0" fontId="31" fillId="0" borderId="3" xfId="0" applyFont="1" applyBorder="1" applyAlignment="1">
      <alignment horizontal="left" vertical="top"/>
    </xf>
    <xf numFmtId="0" fontId="31" fillId="0" borderId="18" xfId="0" applyFont="1" applyBorder="1" applyAlignment="1">
      <alignment horizontal="left" vertical="top"/>
    </xf>
    <xf numFmtId="0" fontId="24" fillId="0" borderId="0" xfId="5" applyFill="1" applyAlignment="1">
      <alignment vertical="top"/>
    </xf>
    <xf numFmtId="0" fontId="2" fillId="2" borderId="18" xfId="0" applyFont="1" applyFill="1" applyBorder="1" applyAlignment="1">
      <alignment horizontal="left" vertical="top"/>
    </xf>
    <xf numFmtId="0" fontId="2" fillId="0" borderId="20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top"/>
    </xf>
    <xf numFmtId="0" fontId="4" fillId="2" borderId="3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top"/>
    </xf>
    <xf numFmtId="0" fontId="2" fillId="0" borderId="22" xfId="0" applyFont="1" applyBorder="1" applyAlignment="1" applyProtection="1">
      <alignment horizontal="center" vertical="top"/>
      <protection locked="0"/>
    </xf>
    <xf numFmtId="0" fontId="32" fillId="0" borderId="19" xfId="0" applyFont="1" applyBorder="1" applyAlignment="1">
      <alignment horizontal="left" vertical="top"/>
    </xf>
    <xf numFmtId="0" fontId="34" fillId="2" borderId="18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2" fillId="0" borderId="31" xfId="0" applyFont="1" applyBorder="1" applyAlignment="1">
      <alignment horizontal="left" vertical="top"/>
    </xf>
    <xf numFmtId="0" fontId="15" fillId="0" borderId="18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0" fontId="33" fillId="0" borderId="19" xfId="0" applyFont="1" applyBorder="1" applyAlignment="1" applyProtection="1">
      <alignment horizontal="left" vertical="top"/>
      <protection locked="0"/>
    </xf>
    <xf numFmtId="0" fontId="33" fillId="0" borderId="18" xfId="0" applyFont="1" applyBorder="1" applyAlignment="1" applyProtection="1">
      <alignment horizontal="left" vertical="top"/>
      <protection locked="0"/>
    </xf>
    <xf numFmtId="0" fontId="2" fillId="2" borderId="38" xfId="0" applyFont="1" applyFill="1" applyBorder="1" applyAlignment="1">
      <alignment horizontal="left" vertical="top"/>
    </xf>
    <xf numFmtId="0" fontId="15" fillId="0" borderId="35" xfId="0" applyFont="1" applyBorder="1" applyAlignment="1">
      <alignment horizontal="left" vertical="top"/>
    </xf>
    <xf numFmtId="0" fontId="15" fillId="0" borderId="3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top"/>
    </xf>
    <xf numFmtId="0" fontId="31" fillId="0" borderId="18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 applyProtection="1">
      <alignment horizontal="left" vertical="top"/>
      <protection locked="0"/>
    </xf>
    <xf numFmtId="0" fontId="2" fillId="2" borderId="22" xfId="0" applyFont="1" applyFill="1" applyBorder="1" applyAlignment="1">
      <alignment horizontal="left" vertical="top"/>
    </xf>
    <xf numFmtId="0" fontId="2" fillId="11" borderId="18" xfId="0" applyFont="1" applyFill="1" applyBorder="1" applyAlignment="1">
      <alignment horizontal="left" vertical="top"/>
    </xf>
    <xf numFmtId="0" fontId="2" fillId="11" borderId="35" xfId="0" applyFont="1" applyFill="1" applyBorder="1" applyAlignment="1">
      <alignment horizontal="left" vertical="top"/>
    </xf>
    <xf numFmtId="0" fontId="4" fillId="0" borderId="3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top"/>
    </xf>
    <xf numFmtId="0" fontId="4" fillId="2" borderId="18" xfId="5" applyFont="1" applyFill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vertical="top"/>
    </xf>
    <xf numFmtId="0" fontId="35" fillId="0" borderId="18" xfId="0" applyFont="1" applyBorder="1" applyAlignment="1">
      <alignment horizontal="left" vertical="top"/>
    </xf>
    <xf numFmtId="0" fontId="15" fillId="0" borderId="22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center"/>
    </xf>
    <xf numFmtId="0" fontId="31" fillId="0" borderId="19" xfId="0" applyFont="1" applyBorder="1" applyAlignment="1" applyProtection="1">
      <alignment horizontal="left" vertical="center"/>
      <protection locked="0"/>
    </xf>
    <xf numFmtId="0" fontId="31" fillId="0" borderId="18" xfId="0" applyFont="1" applyBorder="1" applyAlignment="1">
      <alignment horizontal="left" vertical="center"/>
    </xf>
    <xf numFmtId="0" fontId="15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2" fillId="11" borderId="18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2" borderId="18" xfId="5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top"/>
    </xf>
    <xf numFmtId="0" fontId="4" fillId="0" borderId="26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top"/>
    </xf>
    <xf numFmtId="0" fontId="4" fillId="2" borderId="2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1" fillId="0" borderId="22" xfId="0" applyFont="1" applyBorder="1" applyAlignment="1">
      <alignment horizontal="left" vertical="center"/>
    </xf>
    <xf numFmtId="0" fontId="31" fillId="0" borderId="22" xfId="0" applyFont="1" applyBorder="1" applyAlignment="1" applyProtection="1">
      <alignment horizontal="left" vertical="center"/>
      <protection locked="0"/>
    </xf>
    <xf numFmtId="0" fontId="15" fillId="0" borderId="19" xfId="0" applyFont="1" applyBorder="1" applyAlignment="1">
      <alignment horizontal="left" vertical="center"/>
    </xf>
    <xf numFmtId="0" fontId="31" fillId="0" borderId="22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top"/>
      <protection locked="0"/>
    </xf>
    <xf numFmtId="0" fontId="34" fillId="2" borderId="19" xfId="0" applyFont="1" applyFill="1" applyBorder="1" applyAlignment="1">
      <alignment horizontal="left" vertical="top"/>
    </xf>
    <xf numFmtId="0" fontId="31" fillId="0" borderId="22" xfId="0" applyFont="1" applyBorder="1" applyAlignment="1" applyProtection="1">
      <alignment horizontal="center" vertical="top"/>
      <protection locked="0"/>
    </xf>
    <xf numFmtId="0" fontId="4" fillId="0" borderId="35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top"/>
      <protection locked="0"/>
    </xf>
    <xf numFmtId="0" fontId="4" fillId="0" borderId="31" xfId="0" applyFont="1" applyBorder="1" applyAlignment="1" applyProtection="1">
      <alignment horizontal="left" vertical="top"/>
      <protection locked="0"/>
    </xf>
    <xf numFmtId="0" fontId="34" fillId="2" borderId="18" xfId="0" applyFont="1" applyFill="1" applyBorder="1" applyAlignment="1">
      <alignment horizontal="left" vertical="center"/>
    </xf>
    <xf numFmtId="0" fontId="31" fillId="0" borderId="37" xfId="0" applyFont="1" applyBorder="1" applyAlignment="1">
      <alignment horizontal="left" vertical="center"/>
    </xf>
    <xf numFmtId="0" fontId="31" fillId="0" borderId="38" xfId="0" applyFont="1" applyBorder="1" applyAlignment="1">
      <alignment horizontal="left" vertical="center"/>
    </xf>
    <xf numFmtId="0" fontId="34" fillId="2" borderId="22" xfId="0" applyFont="1" applyFill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4" fillId="2" borderId="31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15" fillId="2" borderId="35" xfId="0" applyFont="1" applyFill="1" applyBorder="1" applyAlignment="1">
      <alignment horizontal="center" vertical="top"/>
    </xf>
    <xf numFmtId="0" fontId="2" fillId="0" borderId="35" xfId="0" applyFont="1" applyBorder="1" applyAlignment="1" applyProtection="1">
      <alignment horizontal="center" vertical="top"/>
      <protection locked="0"/>
    </xf>
    <xf numFmtId="0" fontId="2" fillId="0" borderId="35" xfId="0" applyFont="1" applyBorder="1" applyAlignment="1">
      <alignment horizontal="center" vertical="top"/>
    </xf>
    <xf numFmtId="0" fontId="31" fillId="0" borderId="0" xfId="0" applyFont="1" applyAlignment="1">
      <alignment horizontal="left" vertical="top"/>
    </xf>
    <xf numFmtId="0" fontId="34" fillId="2" borderId="22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31" fillId="0" borderId="1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1" fillId="0" borderId="18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36" fillId="6" borderId="9" xfId="0" applyFont="1" applyFill="1" applyBorder="1" applyAlignment="1">
      <alignment horizontal="left" vertical="center" wrapText="1"/>
    </xf>
    <xf numFmtId="0" fontId="36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25" fillId="8" borderId="18" xfId="0" applyFont="1" applyFill="1" applyBorder="1" applyAlignment="1">
      <alignment horizontal="center" vertical="center"/>
    </xf>
    <xf numFmtId="0" fontId="26" fillId="0" borderId="18" xfId="5" applyFont="1" applyBorder="1" applyAlignment="1">
      <alignment horizontal="center" vertical="center"/>
    </xf>
    <xf numFmtId="0" fontId="26" fillId="0" borderId="18" xfId="5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28" xfId="0" applyFont="1" applyFill="1" applyBorder="1" applyAlignment="1">
      <alignment horizontal="left" vertical="top"/>
    </xf>
    <xf numFmtId="0" fontId="27" fillId="5" borderId="22" xfId="0" applyFont="1" applyFill="1" applyBorder="1" applyAlignment="1">
      <alignment horizontal="left" vertical="center"/>
    </xf>
    <xf numFmtId="0" fontId="27" fillId="5" borderId="23" xfId="0" applyFont="1" applyFill="1" applyBorder="1" applyAlignment="1">
      <alignment horizontal="left" vertical="center"/>
    </xf>
    <xf numFmtId="0" fontId="27" fillId="5" borderId="24" xfId="0" applyFont="1" applyFill="1" applyBorder="1" applyAlignment="1">
      <alignment horizontal="left" vertical="center"/>
    </xf>
    <xf numFmtId="0" fontId="27" fillId="5" borderId="25" xfId="0" applyFont="1" applyFill="1" applyBorder="1" applyAlignment="1">
      <alignment horizontal="left" vertical="center"/>
    </xf>
    <xf numFmtId="0" fontId="27" fillId="5" borderId="23" xfId="0" applyFont="1" applyFill="1" applyBorder="1" applyAlignment="1">
      <alignment horizontal="center" vertical="center"/>
    </xf>
    <xf numFmtId="0" fontId="27" fillId="5" borderId="24" xfId="0" applyFont="1" applyFill="1" applyBorder="1" applyAlignment="1">
      <alignment horizontal="center" vertical="center"/>
    </xf>
    <xf numFmtId="0" fontId="27" fillId="5" borderId="25" xfId="0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27" xfId="0" applyFont="1" applyFill="1" applyBorder="1" applyAlignment="1">
      <alignment horizontal="left" vertical="top"/>
    </xf>
    <xf numFmtId="0" fontId="27" fillId="3" borderId="32" xfId="0" applyFont="1" applyFill="1" applyBorder="1" applyAlignment="1">
      <alignment horizontal="center" vertical="center"/>
    </xf>
    <xf numFmtId="0" fontId="27" fillId="3" borderId="33" xfId="0" applyFont="1" applyFill="1" applyBorder="1" applyAlignment="1">
      <alignment horizontal="center" vertical="center"/>
    </xf>
    <xf numFmtId="0" fontId="27" fillId="3" borderId="3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/>
    </xf>
    <xf numFmtId="0" fontId="3" fillId="2" borderId="27" xfId="0" applyFont="1" applyFill="1" applyBorder="1" applyAlignment="1">
      <alignment horizontal="left" vertical="top"/>
    </xf>
    <xf numFmtId="0" fontId="2" fillId="2" borderId="29" xfId="0" applyFont="1" applyFill="1" applyBorder="1" applyAlignment="1">
      <alignment horizontal="left" vertical="top"/>
    </xf>
    <xf numFmtId="0" fontId="2" fillId="2" borderId="30" xfId="0" applyFont="1" applyFill="1" applyBorder="1" applyAlignment="1">
      <alignment horizontal="left" vertical="top"/>
    </xf>
    <xf numFmtId="0" fontId="2" fillId="2" borderId="31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29" fillId="9" borderId="4" xfId="0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/>
    </xf>
    <xf numFmtId="0" fontId="30" fillId="10" borderId="35" xfId="0" applyFont="1" applyFill="1" applyBorder="1" applyAlignment="1">
      <alignment horizontal="left" vertical="top"/>
    </xf>
    <xf numFmtId="0" fontId="31" fillId="10" borderId="35" xfId="0" applyFont="1" applyFill="1" applyBorder="1" applyAlignment="1">
      <alignment horizontal="left" vertical="top"/>
    </xf>
    <xf numFmtId="0" fontId="31" fillId="10" borderId="11" xfId="0" applyFont="1" applyFill="1" applyBorder="1" applyAlignment="1">
      <alignment horizontal="left" vertical="top"/>
    </xf>
    <xf numFmtId="0" fontId="31" fillId="10" borderId="0" xfId="0" applyFont="1" applyFill="1" applyAlignment="1">
      <alignment horizontal="left" vertical="top"/>
    </xf>
    <xf numFmtId="0" fontId="31" fillId="10" borderId="28" xfId="0" applyFont="1" applyFill="1" applyBorder="1" applyAlignment="1">
      <alignment horizontal="left" vertical="top"/>
    </xf>
    <xf numFmtId="0" fontId="4" fillId="10" borderId="29" xfId="0" applyFont="1" applyFill="1" applyBorder="1" applyAlignment="1">
      <alignment horizontal="left" vertical="top"/>
    </xf>
    <xf numFmtId="0" fontId="4" fillId="10" borderId="30" xfId="0" applyFont="1" applyFill="1" applyBorder="1" applyAlignment="1">
      <alignment horizontal="left" vertical="top"/>
    </xf>
    <xf numFmtId="0" fontId="4" fillId="10" borderId="31" xfId="0" applyFont="1" applyFill="1" applyBorder="1" applyAlignment="1">
      <alignment horizontal="left" vertical="top"/>
    </xf>
    <xf numFmtId="0" fontId="11" fillId="5" borderId="20" xfId="0" applyFont="1" applyFill="1" applyBorder="1" applyAlignment="1">
      <alignment horizontal="left" vertical="center"/>
    </xf>
    <xf numFmtId="0" fontId="11" fillId="5" borderId="21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1" fillId="5" borderId="27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7" fillId="12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1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1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2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3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4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4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1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2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1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2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3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3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4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4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1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2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2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1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1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4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1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2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2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3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4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48" Type="http://schemas.openxmlformats.org/officeDocument/2006/relationships/printerSettings" Target="../printerSettings/printerSettings6.bin"/><Relationship Id="rId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1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1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2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3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3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4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2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4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%20_&#1058;&#1091;&#1088;&#1080;&#1079;&#1084;%20&#1080;%20&#1089;&#1092;&#1077;&#1088;&#1072;%20&#1091;&#1089;&#1083;&#1091;&#1075;\04.07.&#1048;&#1085;&#1092;&#1088;&#1072;&#1089;&#1090;&#1088;&#1091;&#1082;&#1090;&#1091;&#1088;&#1085;&#1099;&#1081;_&#1083;&#1080;&#1089;&#1090;_2023_&#1058;&#1077;&#1093;&#1085;&#1080;&#1082;&#1091;&#1084;_&#1080;&#1085;&#1076;&#1091;&#1089;&#1090;&#1088;&#1080;&#1080;_&#1087;&#1080;&#1090;&#1072;&#1085;&#1080;&#1103;_&#1080;_&#1091;&#1089;&#1083;&#1091;&#1075;%20(4).xls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%20_&#1058;&#1091;&#1088;&#1080;&#1079;&#1084;%20&#1080;%20&#1089;&#1092;&#1077;&#1088;&#1072;%20&#1091;&#1089;&#1083;&#1091;&#1075;\04.07.&#1048;&#1085;&#1092;&#1088;&#1072;&#1089;&#1090;&#1088;&#1091;&#1082;&#1090;&#1091;&#1088;&#1085;&#1099;&#1081;_&#1083;&#1080;&#1089;&#1090;_2023_&#1058;&#1077;&#1093;&#1085;&#1080;&#1082;&#1091;&#1084;_&#1080;&#1085;&#1076;&#1091;&#1089;&#1090;&#1088;&#1080;&#1080;_&#1087;&#1080;&#1090;&#1072;&#1085;&#1080;&#1103;_&#1080;_&#1091;&#1089;&#1083;&#1091;&#1075;%20(4).xlsx" TargetMode="External"/><Relationship Id="rId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4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291" t="s">
        <v>268</v>
      </c>
      <c r="B1" s="291"/>
      <c r="C1" s="291"/>
      <c r="D1" s="291"/>
      <c r="E1" s="291"/>
      <c r="F1" s="291"/>
      <c r="G1" s="291"/>
    </row>
    <row r="2" spans="1:8" ht="22.8" x14ac:dyDescent="0.3">
      <c r="A2" s="205" t="s">
        <v>78</v>
      </c>
      <c r="B2" s="206"/>
      <c r="C2" s="206"/>
      <c r="D2" s="206"/>
      <c r="E2" s="206"/>
      <c r="F2" s="206"/>
      <c r="G2" s="207"/>
    </row>
    <row r="3" spans="1:8" ht="80.25" customHeight="1" x14ac:dyDescent="0.3">
      <c r="A3" s="208" t="s">
        <v>21</v>
      </c>
      <c r="B3" s="208"/>
      <c r="C3" s="209" t="s">
        <v>82</v>
      </c>
      <c r="D3" s="210"/>
      <c r="E3" s="210"/>
      <c r="F3" s="210"/>
      <c r="G3" s="210"/>
    </row>
    <row r="4" spans="1:8" ht="21" x14ac:dyDescent="0.3">
      <c r="A4" s="220" t="s">
        <v>12</v>
      </c>
      <c r="B4" s="220"/>
      <c r="C4" s="220"/>
      <c r="D4" s="220"/>
      <c r="E4" s="220"/>
      <c r="F4" s="220"/>
      <c r="G4" s="221"/>
    </row>
    <row r="5" spans="1:8" ht="15" thickBot="1" x14ac:dyDescent="0.35">
      <c r="A5" s="222" t="s">
        <v>19</v>
      </c>
      <c r="B5" s="223"/>
      <c r="C5" s="9">
        <v>12</v>
      </c>
      <c r="D5" s="10"/>
      <c r="E5" s="10"/>
      <c r="F5" s="10"/>
      <c r="G5" s="10"/>
    </row>
    <row r="6" spans="1:8" x14ac:dyDescent="0.3">
      <c r="A6" s="214" t="s">
        <v>13</v>
      </c>
      <c r="B6" s="215"/>
      <c r="C6" s="215"/>
      <c r="D6" s="215"/>
      <c r="E6" s="215"/>
      <c r="F6" s="215"/>
      <c r="G6" s="216"/>
    </row>
    <row r="7" spans="1:8" x14ac:dyDescent="0.3">
      <c r="A7" s="217" t="s">
        <v>22</v>
      </c>
      <c r="B7" s="218"/>
      <c r="C7" s="218"/>
      <c r="D7" s="218"/>
      <c r="E7" s="218"/>
      <c r="F7" s="218"/>
      <c r="G7" s="219"/>
    </row>
    <row r="8" spans="1:8" x14ac:dyDescent="0.3">
      <c r="A8" s="217" t="s">
        <v>29</v>
      </c>
      <c r="B8" s="218"/>
      <c r="C8" s="218"/>
      <c r="D8" s="218"/>
      <c r="E8" s="218"/>
      <c r="F8" s="218"/>
      <c r="G8" s="219"/>
    </row>
    <row r="9" spans="1:8" x14ac:dyDescent="0.3">
      <c r="A9" s="217" t="s">
        <v>28</v>
      </c>
      <c r="B9" s="218"/>
      <c r="C9" s="218"/>
      <c r="D9" s="218"/>
      <c r="E9" s="218"/>
      <c r="F9" s="218"/>
      <c r="G9" s="219"/>
    </row>
    <row r="10" spans="1:8" x14ac:dyDescent="0.3">
      <c r="A10" s="217" t="s">
        <v>27</v>
      </c>
      <c r="B10" s="218"/>
      <c r="C10" s="218"/>
      <c r="D10" s="218"/>
      <c r="E10" s="218"/>
      <c r="F10" s="218"/>
      <c r="G10" s="219"/>
    </row>
    <row r="11" spans="1:8" x14ac:dyDescent="0.3">
      <c r="A11" s="217" t="s">
        <v>25</v>
      </c>
      <c r="B11" s="218"/>
      <c r="C11" s="218"/>
      <c r="D11" s="218"/>
      <c r="E11" s="218"/>
      <c r="F11" s="218"/>
      <c r="G11" s="219"/>
    </row>
    <row r="12" spans="1:8" x14ac:dyDescent="0.3">
      <c r="A12" s="217" t="s">
        <v>26</v>
      </c>
      <c r="B12" s="218"/>
      <c r="C12" s="218"/>
      <c r="D12" s="218"/>
      <c r="E12" s="218"/>
      <c r="F12" s="218"/>
      <c r="G12" s="219"/>
    </row>
    <row r="13" spans="1:8" x14ac:dyDescent="0.3">
      <c r="A13" s="217" t="s">
        <v>24</v>
      </c>
      <c r="B13" s="218"/>
      <c r="C13" s="218"/>
      <c r="D13" s="218"/>
      <c r="E13" s="218"/>
      <c r="F13" s="218"/>
      <c r="G13" s="219"/>
    </row>
    <row r="14" spans="1:8" ht="15" thickBot="1" x14ac:dyDescent="0.35">
      <c r="A14" s="211" t="s">
        <v>23</v>
      </c>
      <c r="B14" s="212"/>
      <c r="C14" s="212"/>
      <c r="D14" s="212"/>
      <c r="E14" s="212"/>
      <c r="F14" s="212"/>
      <c r="G14" s="213"/>
    </row>
    <row r="15" spans="1:8" ht="27.6" x14ac:dyDescent="0.3">
      <c r="A15" s="8" t="s">
        <v>0</v>
      </c>
      <c r="B15" s="8" t="s">
        <v>1</v>
      </c>
      <c r="C15" s="8" t="s">
        <v>10</v>
      </c>
      <c r="D15" s="8" t="s">
        <v>2</v>
      </c>
      <c r="E15" s="8" t="s">
        <v>4</v>
      </c>
      <c r="F15" s="8" t="s">
        <v>3</v>
      </c>
      <c r="G15" s="8" t="s">
        <v>8</v>
      </c>
      <c r="H15" s="25" t="s">
        <v>45</v>
      </c>
    </row>
    <row r="16" spans="1:8" ht="31.2" x14ac:dyDescent="0.3">
      <c r="A16" s="8"/>
      <c r="B16" s="37" t="s">
        <v>132</v>
      </c>
      <c r="C16" s="55" t="s">
        <v>18</v>
      </c>
      <c r="D16" s="166" t="s">
        <v>11</v>
      </c>
      <c r="E16" s="41">
        <v>1</v>
      </c>
      <c r="F16" s="43" t="s">
        <v>6</v>
      </c>
      <c r="G16" s="41">
        <v>1</v>
      </c>
    </row>
    <row r="17" spans="1:7" ht="31.2" x14ac:dyDescent="0.3">
      <c r="A17" s="8"/>
      <c r="B17" s="153" t="s">
        <v>134</v>
      </c>
      <c r="C17" s="55" t="s">
        <v>18</v>
      </c>
      <c r="D17" s="80" t="s">
        <v>11</v>
      </c>
      <c r="E17" s="41">
        <v>1</v>
      </c>
      <c r="F17" s="43" t="s">
        <v>6</v>
      </c>
      <c r="G17" s="41">
        <v>1</v>
      </c>
    </row>
    <row r="18" spans="1:7" ht="21.6" thickBot="1" x14ac:dyDescent="0.35">
      <c r="A18" s="220" t="s">
        <v>15</v>
      </c>
      <c r="B18" s="220"/>
      <c r="C18" s="220"/>
      <c r="D18" s="220"/>
      <c r="E18" s="220"/>
      <c r="F18" s="220"/>
      <c r="G18" s="221"/>
    </row>
    <row r="19" spans="1:7" x14ac:dyDescent="0.3">
      <c r="A19" s="214" t="s">
        <v>13</v>
      </c>
      <c r="B19" s="215"/>
      <c r="C19" s="215"/>
      <c r="D19" s="215"/>
      <c r="E19" s="215"/>
      <c r="F19" s="215"/>
      <c r="G19" s="216"/>
    </row>
    <row r="20" spans="1:7" x14ac:dyDescent="0.3">
      <c r="A20" s="217" t="s">
        <v>22</v>
      </c>
      <c r="B20" s="218"/>
      <c r="C20" s="218"/>
      <c r="D20" s="218"/>
      <c r="E20" s="218"/>
      <c r="F20" s="218"/>
      <c r="G20" s="219"/>
    </row>
    <row r="21" spans="1:7" x14ac:dyDescent="0.3">
      <c r="A21" s="217" t="s">
        <v>29</v>
      </c>
      <c r="B21" s="218"/>
      <c r="C21" s="218"/>
      <c r="D21" s="218"/>
      <c r="E21" s="218"/>
      <c r="F21" s="218"/>
      <c r="G21" s="219"/>
    </row>
    <row r="22" spans="1:7" x14ac:dyDescent="0.3">
      <c r="A22" s="217" t="s">
        <v>28</v>
      </c>
      <c r="B22" s="218"/>
      <c r="C22" s="218"/>
      <c r="D22" s="218"/>
      <c r="E22" s="218"/>
      <c r="F22" s="218"/>
      <c r="G22" s="219"/>
    </row>
    <row r="23" spans="1:7" x14ac:dyDescent="0.3">
      <c r="A23" s="217" t="s">
        <v>27</v>
      </c>
      <c r="B23" s="218"/>
      <c r="C23" s="218"/>
      <c r="D23" s="218"/>
      <c r="E23" s="218"/>
      <c r="F23" s="218"/>
      <c r="G23" s="219"/>
    </row>
    <row r="24" spans="1:7" x14ac:dyDescent="0.3">
      <c r="A24" s="217" t="s">
        <v>25</v>
      </c>
      <c r="B24" s="218"/>
      <c r="C24" s="218"/>
      <c r="D24" s="218"/>
      <c r="E24" s="218"/>
      <c r="F24" s="218"/>
      <c r="G24" s="219"/>
    </row>
    <row r="25" spans="1:7" x14ac:dyDescent="0.3">
      <c r="A25" s="217" t="s">
        <v>26</v>
      </c>
      <c r="B25" s="218"/>
      <c r="C25" s="218"/>
      <c r="D25" s="218"/>
      <c r="E25" s="218"/>
      <c r="F25" s="218"/>
      <c r="G25" s="219"/>
    </row>
    <row r="26" spans="1:7" x14ac:dyDescent="0.3">
      <c r="A26" s="217" t="s">
        <v>24</v>
      </c>
      <c r="B26" s="218"/>
      <c r="C26" s="218"/>
      <c r="D26" s="218"/>
      <c r="E26" s="218"/>
      <c r="F26" s="218"/>
      <c r="G26" s="219"/>
    </row>
    <row r="27" spans="1:7" ht="15" thickBot="1" x14ac:dyDescent="0.35">
      <c r="A27" s="211" t="s">
        <v>23</v>
      </c>
      <c r="B27" s="212"/>
      <c r="C27" s="212"/>
      <c r="D27" s="212"/>
      <c r="E27" s="212"/>
      <c r="F27" s="212"/>
      <c r="G27" s="213"/>
    </row>
    <row r="28" spans="1:7" ht="27.6" x14ac:dyDescent="0.3">
      <c r="A28" s="8" t="s">
        <v>0</v>
      </c>
      <c r="B28" s="8" t="s">
        <v>1</v>
      </c>
      <c r="C28" s="8" t="s">
        <v>10</v>
      </c>
      <c r="D28" s="8" t="s">
        <v>2</v>
      </c>
      <c r="E28" s="8" t="s">
        <v>4</v>
      </c>
      <c r="F28" s="8" t="s">
        <v>3</v>
      </c>
      <c r="G28" s="8" t="s">
        <v>8</v>
      </c>
    </row>
    <row r="29" spans="1:7" ht="31.2" x14ac:dyDescent="0.3">
      <c r="A29" s="4">
        <v>1</v>
      </c>
      <c r="B29" s="54" t="s">
        <v>56</v>
      </c>
      <c r="C29" s="55" t="s">
        <v>18</v>
      </c>
      <c r="D29" s="56" t="s">
        <v>7</v>
      </c>
      <c r="E29" s="57">
        <v>1</v>
      </c>
      <c r="F29" s="58" t="s">
        <v>55</v>
      </c>
      <c r="G29" s="59">
        <v>12</v>
      </c>
    </row>
    <row r="30" spans="1:7" ht="31.2" x14ac:dyDescent="0.3">
      <c r="A30" s="4">
        <v>2</v>
      </c>
      <c r="B30" s="54" t="s">
        <v>34</v>
      </c>
      <c r="C30" s="55" t="s">
        <v>18</v>
      </c>
      <c r="D30" s="56" t="s">
        <v>7</v>
      </c>
      <c r="E30" s="57">
        <v>1</v>
      </c>
      <c r="F30" s="58" t="s">
        <v>57</v>
      </c>
      <c r="G30" s="59">
        <v>12</v>
      </c>
    </row>
    <row r="31" spans="1:7" ht="21.6" thickBot="1" x14ac:dyDescent="0.35">
      <c r="A31" s="220" t="s">
        <v>16</v>
      </c>
      <c r="B31" s="220"/>
      <c r="C31" s="220"/>
      <c r="D31" s="220"/>
      <c r="E31" s="220"/>
      <c r="F31" s="220"/>
      <c r="G31" s="221"/>
    </row>
    <row r="32" spans="1:7" x14ac:dyDescent="0.3">
      <c r="A32" s="214" t="s">
        <v>13</v>
      </c>
      <c r="B32" s="215"/>
      <c r="C32" s="215"/>
      <c r="D32" s="215"/>
      <c r="E32" s="215"/>
      <c r="F32" s="215"/>
      <c r="G32" s="216"/>
    </row>
    <row r="33" spans="1:7" x14ac:dyDescent="0.3">
      <c r="A33" s="217" t="s">
        <v>22</v>
      </c>
      <c r="B33" s="218"/>
      <c r="C33" s="218"/>
      <c r="D33" s="218"/>
      <c r="E33" s="218"/>
      <c r="F33" s="218"/>
      <c r="G33" s="219"/>
    </row>
    <row r="34" spans="1:7" x14ac:dyDescent="0.3">
      <c r="A34" s="217" t="s">
        <v>29</v>
      </c>
      <c r="B34" s="218"/>
      <c r="C34" s="218"/>
      <c r="D34" s="218"/>
      <c r="E34" s="218"/>
      <c r="F34" s="218"/>
      <c r="G34" s="219"/>
    </row>
    <row r="35" spans="1:7" x14ac:dyDescent="0.3">
      <c r="A35" s="217" t="s">
        <v>28</v>
      </c>
      <c r="B35" s="218"/>
      <c r="C35" s="218"/>
      <c r="D35" s="218"/>
      <c r="E35" s="218"/>
      <c r="F35" s="218"/>
      <c r="G35" s="219"/>
    </row>
    <row r="36" spans="1:7" x14ac:dyDescent="0.3">
      <c r="A36" s="217" t="s">
        <v>27</v>
      </c>
      <c r="B36" s="218"/>
      <c r="C36" s="218"/>
      <c r="D36" s="218"/>
      <c r="E36" s="218"/>
      <c r="F36" s="218"/>
      <c r="G36" s="219"/>
    </row>
    <row r="37" spans="1:7" x14ac:dyDescent="0.3">
      <c r="A37" s="217" t="s">
        <v>25</v>
      </c>
      <c r="B37" s="218"/>
      <c r="C37" s="218"/>
      <c r="D37" s="218"/>
      <c r="E37" s="218"/>
      <c r="F37" s="218"/>
      <c r="G37" s="219"/>
    </row>
    <row r="38" spans="1:7" x14ac:dyDescent="0.3">
      <c r="A38" s="217" t="s">
        <v>26</v>
      </c>
      <c r="B38" s="218"/>
      <c r="C38" s="218"/>
      <c r="D38" s="218"/>
      <c r="E38" s="218"/>
      <c r="F38" s="218"/>
      <c r="G38" s="219"/>
    </row>
    <row r="39" spans="1:7" x14ac:dyDescent="0.3">
      <c r="A39" s="217" t="s">
        <v>24</v>
      </c>
      <c r="B39" s="218"/>
      <c r="C39" s="218"/>
      <c r="D39" s="218"/>
      <c r="E39" s="218"/>
      <c r="F39" s="218"/>
      <c r="G39" s="219"/>
    </row>
    <row r="40" spans="1:7" ht="15" thickBot="1" x14ac:dyDescent="0.35">
      <c r="A40" s="211" t="s">
        <v>23</v>
      </c>
      <c r="B40" s="212"/>
      <c r="C40" s="212"/>
      <c r="D40" s="212"/>
      <c r="E40" s="212"/>
      <c r="F40" s="212"/>
      <c r="G40" s="213"/>
    </row>
    <row r="41" spans="1:7" ht="27.6" x14ac:dyDescent="0.3">
      <c r="A41" s="8" t="s">
        <v>0</v>
      </c>
      <c r="B41" s="8" t="s">
        <v>1</v>
      </c>
      <c r="C41" s="8" t="s">
        <v>10</v>
      </c>
      <c r="D41" s="8" t="s">
        <v>2</v>
      </c>
      <c r="E41" s="8" t="s">
        <v>4</v>
      </c>
      <c r="F41" s="8" t="s">
        <v>3</v>
      </c>
      <c r="G41" s="8" t="s">
        <v>8</v>
      </c>
    </row>
    <row r="42" spans="1:7" ht="27.6" x14ac:dyDescent="0.3">
      <c r="A42" s="8">
        <v>1</v>
      </c>
      <c r="B42" s="30" t="s">
        <v>54</v>
      </c>
      <c r="C42" s="7" t="s">
        <v>18</v>
      </c>
      <c r="D42" s="22" t="s">
        <v>5</v>
      </c>
      <c r="E42" s="41">
        <v>1</v>
      </c>
      <c r="F42" s="43" t="s">
        <v>6</v>
      </c>
      <c r="G42" s="41">
        <v>1</v>
      </c>
    </row>
    <row r="43" spans="1:7" ht="27.6" x14ac:dyDescent="0.3">
      <c r="A43" s="8">
        <v>2</v>
      </c>
      <c r="B43" s="45" t="s">
        <v>38</v>
      </c>
      <c r="C43" s="7" t="s">
        <v>18</v>
      </c>
      <c r="D43" s="22" t="s">
        <v>5</v>
      </c>
      <c r="E43" s="5">
        <v>1</v>
      </c>
      <c r="F43" s="31" t="s">
        <v>6</v>
      </c>
      <c r="G43" s="5">
        <f>E43</f>
        <v>1</v>
      </c>
    </row>
    <row r="44" spans="1:7" ht="31.2" x14ac:dyDescent="0.3">
      <c r="A44" s="8">
        <v>3</v>
      </c>
      <c r="B44" s="60" t="s">
        <v>58</v>
      </c>
      <c r="C44" s="55" t="s">
        <v>18</v>
      </c>
      <c r="D44" s="56" t="s">
        <v>5</v>
      </c>
      <c r="E44" s="57">
        <v>1</v>
      </c>
      <c r="F44" s="50" t="s">
        <v>17</v>
      </c>
      <c r="G44" s="59">
        <v>1</v>
      </c>
    </row>
    <row r="45" spans="1:7" ht="31.2" x14ac:dyDescent="0.3">
      <c r="A45" s="8">
        <v>4</v>
      </c>
      <c r="B45" s="54" t="s">
        <v>56</v>
      </c>
      <c r="C45" s="55" t="s">
        <v>18</v>
      </c>
      <c r="D45" s="56" t="s">
        <v>7</v>
      </c>
      <c r="E45" s="57">
        <v>1</v>
      </c>
      <c r="F45" s="58" t="s">
        <v>6</v>
      </c>
      <c r="G45" s="59">
        <v>1</v>
      </c>
    </row>
    <row r="46" spans="1:7" ht="31.2" x14ac:dyDescent="0.3">
      <c r="A46" s="8">
        <v>5</v>
      </c>
      <c r="B46" s="54" t="s">
        <v>34</v>
      </c>
      <c r="C46" s="55" t="s">
        <v>18</v>
      </c>
      <c r="D46" s="56" t="s">
        <v>7</v>
      </c>
      <c r="E46" s="57">
        <v>1</v>
      </c>
      <c r="F46" s="68" t="s">
        <v>6</v>
      </c>
      <c r="G46" s="59">
        <v>1</v>
      </c>
    </row>
    <row r="47" spans="1:7" ht="21" x14ac:dyDescent="0.3">
      <c r="A47" s="220" t="s">
        <v>14</v>
      </c>
      <c r="B47" s="220"/>
      <c r="C47" s="220"/>
      <c r="D47" s="220"/>
      <c r="E47" s="220"/>
      <c r="F47" s="220"/>
      <c r="G47" s="221"/>
    </row>
    <row r="48" spans="1:7" ht="27.6" x14ac:dyDescent="0.3">
      <c r="A48" s="4" t="s">
        <v>0</v>
      </c>
      <c r="B48" s="4" t="s">
        <v>1</v>
      </c>
      <c r="C48" s="4" t="s">
        <v>10</v>
      </c>
      <c r="D48" s="4" t="s">
        <v>2</v>
      </c>
      <c r="E48" s="4" t="s">
        <v>4</v>
      </c>
      <c r="F48" s="4" t="s">
        <v>3</v>
      </c>
      <c r="G48" s="4" t="s">
        <v>8</v>
      </c>
    </row>
    <row r="49" spans="1:7" ht="27.6" x14ac:dyDescent="0.3">
      <c r="A49" s="3">
        <v>1</v>
      </c>
      <c r="B49" s="12" t="s">
        <v>30</v>
      </c>
      <c r="C49" s="7" t="s">
        <v>18</v>
      </c>
      <c r="D49" s="28" t="s">
        <v>9</v>
      </c>
      <c r="E49" s="5">
        <v>1</v>
      </c>
      <c r="F49" s="3" t="s">
        <v>6</v>
      </c>
      <c r="G49" s="5">
        <f>E49</f>
        <v>1</v>
      </c>
    </row>
    <row r="50" spans="1:7" ht="27.6" x14ac:dyDescent="0.3">
      <c r="A50" s="3">
        <v>2</v>
      </c>
      <c r="B50" s="11" t="s">
        <v>33</v>
      </c>
      <c r="C50" s="7" t="s">
        <v>18</v>
      </c>
      <c r="D50" s="28" t="s">
        <v>9</v>
      </c>
      <c r="E50" s="5">
        <v>1</v>
      </c>
      <c r="F50" s="3" t="s">
        <v>6</v>
      </c>
      <c r="G50" s="5">
        <f>E50</f>
        <v>1</v>
      </c>
    </row>
    <row r="51" spans="1:7" ht="27.6" x14ac:dyDescent="0.3">
      <c r="A51" s="3">
        <v>3</v>
      </c>
      <c r="B51" s="69" t="s">
        <v>49</v>
      </c>
      <c r="C51" s="7" t="s">
        <v>18</v>
      </c>
      <c r="D51" s="70" t="s">
        <v>9</v>
      </c>
      <c r="E51" s="16">
        <v>1</v>
      </c>
      <c r="F51" s="4" t="s">
        <v>6</v>
      </c>
      <c r="G51" s="16">
        <v>12</v>
      </c>
    </row>
    <row r="52" spans="1:7" ht="27.6" x14ac:dyDescent="0.3">
      <c r="A52" s="3">
        <v>4</v>
      </c>
      <c r="B52" s="12" t="s">
        <v>31</v>
      </c>
      <c r="C52" s="7" t="s">
        <v>18</v>
      </c>
      <c r="D52" s="28" t="s">
        <v>9</v>
      </c>
      <c r="E52" s="5">
        <v>1</v>
      </c>
      <c r="F52" s="3" t="s">
        <v>6</v>
      </c>
      <c r="G52" s="5">
        <f>E52</f>
        <v>1</v>
      </c>
    </row>
    <row r="53" spans="1:7" ht="27.6" x14ac:dyDescent="0.3">
      <c r="A53" s="3">
        <v>5</v>
      </c>
      <c r="B53" s="35" t="s">
        <v>53</v>
      </c>
      <c r="C53" s="7" t="s">
        <v>18</v>
      </c>
      <c r="D53" s="22" t="s">
        <v>44</v>
      </c>
      <c r="E53" s="16">
        <v>1</v>
      </c>
      <c r="F53" s="4" t="s">
        <v>6</v>
      </c>
      <c r="G53" s="16">
        <v>12</v>
      </c>
    </row>
    <row r="54" spans="1:7" ht="27.6" x14ac:dyDescent="0.3">
      <c r="A54" s="3">
        <v>6</v>
      </c>
      <c r="B54" s="40" t="s">
        <v>32</v>
      </c>
      <c r="C54" s="7" t="s">
        <v>18</v>
      </c>
      <c r="D54" s="71" t="s">
        <v>9</v>
      </c>
      <c r="E54" s="5">
        <v>1</v>
      </c>
      <c r="F54" s="3" t="s">
        <v>6</v>
      </c>
      <c r="G54" s="5">
        <f>E54</f>
        <v>1</v>
      </c>
    </row>
  </sheetData>
  <sortState xmlns:xlrd2="http://schemas.microsoft.com/office/spreadsheetml/2017/richdata2" ref="B50:G54">
    <sortCondition ref="B49:B54"/>
  </sortState>
  <mergeCells count="36">
    <mergeCell ref="A1:G1"/>
    <mergeCell ref="A39:G39"/>
    <mergeCell ref="A40:G40"/>
    <mergeCell ref="A47:G47"/>
    <mergeCell ref="A33:G33"/>
    <mergeCell ref="A34:G34"/>
    <mergeCell ref="A35:G35"/>
    <mergeCell ref="A36:G36"/>
    <mergeCell ref="A37:G37"/>
    <mergeCell ref="A38:G38"/>
    <mergeCell ref="A32:G32"/>
    <mergeCell ref="A18:G18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31:G31"/>
    <mergeCell ref="A2:G2"/>
    <mergeCell ref="A3:B3"/>
    <mergeCell ref="C3:G3"/>
    <mergeCell ref="A14:G14"/>
    <mergeCell ref="A6:G6"/>
    <mergeCell ref="A7:G7"/>
    <mergeCell ref="A8:G8"/>
    <mergeCell ref="A9:G9"/>
    <mergeCell ref="A10:G10"/>
    <mergeCell ref="A11:G11"/>
    <mergeCell ref="A12:G12"/>
    <mergeCell ref="A4:G4"/>
    <mergeCell ref="A5:B5"/>
    <mergeCell ref="A13:G13"/>
  </mergeCells>
  <conditionalFormatting sqref="B54">
    <cfRule type="cellIs" dxfId="130" priority="21" operator="equal">
      <formula>"Аппаратный тренажер "</formula>
    </cfRule>
  </conditionalFormatting>
  <conditionalFormatting sqref="D16:D17">
    <cfRule type="cellIs" dxfId="129" priority="1" stopIfTrue="1" operator="equal">
      <formula>"Учебное пособие"</formula>
    </cfRule>
    <cfRule type="cellIs" dxfId="128" priority="2" stopIfTrue="1" operator="equal">
      <formula>"Техника безопасности"</formula>
    </cfRule>
    <cfRule type="cellIs" dxfId="127" priority="3" stopIfTrue="1" operator="equal">
      <formula>"Охрана труда"</formula>
    </cfRule>
    <cfRule type="endsWith" dxfId="126" priority="4" stopIfTrue="1" operator="endsWith" text="Оборудование">
      <formula>RIGHT(D16,LEN("Оборудование"))="Оборудование"</formula>
    </cfRule>
    <cfRule type="containsText" dxfId="125" priority="5" stopIfTrue="1" operator="containsText" text="Программное обеспечение">
      <formula>NOT(ISERROR(SEARCH("Программное обеспечение",D16)))</formula>
    </cfRule>
    <cfRule type="endsWith" dxfId="124" priority="6" stopIfTrue="1" operator="endsWith" text="Оборудование IT">
      <formula>RIGHT(D16,LEN("Оборудование IT"))="Оборудование IT"</formula>
    </cfRule>
    <cfRule type="containsText" dxfId="123" priority="7" stopIfTrue="1" operator="containsText" text="Мебель">
      <formula>NOT(ISERROR(SEARCH("Мебель",D16)))</formula>
    </cfRule>
  </conditionalFormatting>
  <conditionalFormatting sqref="D29:D30">
    <cfRule type="cellIs" dxfId="122" priority="59" operator="equal">
      <formula>"Техника безопасности"</formula>
    </cfRule>
    <cfRule type="cellIs" dxfId="121" priority="60" operator="equal">
      <formula>"Охрана труда"</formula>
    </cfRule>
    <cfRule type="endsWith" dxfId="120" priority="61" operator="endsWith" text="Оборудование">
      <formula>RIGHT(D29,LEN("Оборудование"))="Оборудование"</formula>
    </cfRule>
    <cfRule type="containsText" dxfId="119" priority="62" operator="containsText" text="Программное обеспечение">
      <formula>NOT(ISERROR(SEARCH("Программное обеспечение",D29)))</formula>
    </cfRule>
    <cfRule type="endsWith" dxfId="118" priority="63" operator="endsWith" text="Оборудование IT">
      <formula>RIGHT(D29,LEN("Оборудование IT"))="Оборудование IT"</formula>
    </cfRule>
    <cfRule type="containsText" dxfId="117" priority="64" operator="containsText" text="Мебель">
      <formula>NOT(ISERROR(SEARCH("Мебель",D29)))</formula>
    </cfRule>
  </conditionalFormatting>
  <conditionalFormatting sqref="D42:D46">
    <cfRule type="cellIs" dxfId="116" priority="23" operator="equal">
      <formula>"Техника безопасности"</formula>
    </cfRule>
    <cfRule type="cellIs" dxfId="115" priority="24" operator="equal">
      <formula>"Охрана труда"</formula>
    </cfRule>
    <cfRule type="endsWith" dxfId="114" priority="25" operator="endsWith" text="Оборудование">
      <formula>RIGHT(D42,LEN("Оборудование"))="Оборудование"</formula>
    </cfRule>
    <cfRule type="containsText" dxfId="113" priority="26" operator="containsText" text="Программное обеспечение">
      <formula>NOT(ISERROR(SEARCH("Программное обеспечение",D42)))</formula>
    </cfRule>
    <cfRule type="endsWith" dxfId="112" priority="27" operator="endsWith" text="Оборудование IT">
      <formula>RIGHT(D42,LEN("Оборудование IT"))="Оборудование IT"</formula>
    </cfRule>
    <cfRule type="containsText" dxfId="111" priority="28" operator="containsText" text="Мебель">
      <formula>NOT(ISERROR(SEARCH("Мебель",D42)))</formula>
    </cfRule>
  </conditionalFormatting>
  <conditionalFormatting sqref="D49:D54">
    <cfRule type="cellIs" dxfId="110" priority="15" operator="equal">
      <formula>"Техника безопасности"</formula>
    </cfRule>
    <cfRule type="cellIs" dxfId="109" priority="16" operator="equal">
      <formula>"Охрана труда"</formula>
    </cfRule>
    <cfRule type="endsWith" dxfId="108" priority="17" operator="endsWith" text="Оборудование">
      <formula>RIGHT(D49,LEN("Оборудование"))="Оборудование"</formula>
    </cfRule>
    <cfRule type="containsText" dxfId="107" priority="18" operator="containsText" text="Программное обеспечение">
      <formula>NOT(ISERROR(SEARCH("Программное обеспечение",D49)))</formula>
    </cfRule>
    <cfRule type="endsWith" dxfId="106" priority="19" operator="endsWith" text="Оборудование IT">
      <formula>RIGHT(D49,LEN("Оборудование IT"))="Оборудование IT"</formula>
    </cfRule>
  </conditionalFormatting>
  <conditionalFormatting sqref="D53:D54">
    <cfRule type="containsText" dxfId="105" priority="20" operator="containsText" text="Мебель">
      <formula>NOT(ISERROR(SEARCH("Мебель",D53)))</formula>
    </cfRule>
  </conditionalFormatting>
  <dataValidations count="2">
    <dataValidation type="list" allowBlank="1" showInputMessage="1" showErrorMessage="1" sqref="D49:D50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9 B44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2F2F31-2347-4144-A9E4-8A084CA60719}">
          <x14:formula1>
            <xm:f>Виды!$A$1:$A$7</xm:f>
          </x14:formula1>
          <xm:sqref>D53:D54</xm:sqref>
        </x14:dataValidation>
        <x14:dataValidation type="list" allowBlank="1" showInputMessage="1" showErrorMessage="1" xr:uid="{0543DE3C-2FCF-473A-B41E-D3A471879FD3}">
          <x14:formula1>
            <xm:f>Виды!$A$1:$A$4</xm:f>
          </x14:formula1>
          <xm:sqref>D42:D43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3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3" customWidth="1"/>
    <col min="3" max="3" width="54.44140625" customWidth="1"/>
    <col min="4" max="4" width="21.44140625" style="21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3" t="s">
        <v>45</v>
      </c>
    </row>
    <row r="2" spans="1:8" ht="21" x14ac:dyDescent="0.3">
      <c r="A2" s="224" t="s">
        <v>7</v>
      </c>
      <c r="B2" s="224"/>
      <c r="C2" s="224"/>
      <c r="D2" s="224"/>
      <c r="E2" s="224"/>
      <c r="F2" s="224"/>
      <c r="G2" s="224"/>
    </row>
    <row r="3" spans="1:8" ht="27.6" x14ac:dyDescent="0.3">
      <c r="A3" s="4">
        <v>1</v>
      </c>
      <c r="B3" s="12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4">
        <f>COUNTIF('Сводка по кластерам'!$1:$1048576,B3)</f>
        <v>2</v>
      </c>
    </row>
    <row r="4" spans="1:8" ht="27.6" x14ac:dyDescent="0.3">
      <c r="A4" s="4">
        <v>2</v>
      </c>
      <c r="B4" s="12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4">
        <f>COUNTIF('Сводка по кластерам'!$1:$1048576,B4)</f>
        <v>0</v>
      </c>
    </row>
    <row r="5" spans="1:8" ht="27.6" x14ac:dyDescent="0.3">
      <c r="A5" s="4">
        <v>3</v>
      </c>
      <c r="B5" s="202" t="s">
        <v>243</v>
      </c>
      <c r="C5" s="7" t="s">
        <v>18</v>
      </c>
      <c r="D5" s="22" t="s">
        <v>7</v>
      </c>
      <c r="E5" s="6">
        <v>1</v>
      </c>
      <c r="F5" s="2" t="s">
        <v>6</v>
      </c>
      <c r="G5" s="6">
        <v>1</v>
      </c>
      <c r="H5" s="24">
        <f>COUNTIF('Сводка по кластерам'!$1:$1048576,B5)</f>
        <v>2</v>
      </c>
    </row>
    <row r="6" spans="1:8" ht="27.6" x14ac:dyDescent="0.3">
      <c r="A6" s="4">
        <v>4</v>
      </c>
      <c r="B6" s="30" t="s">
        <v>41</v>
      </c>
      <c r="C6" s="7" t="s">
        <v>18</v>
      </c>
      <c r="D6" s="1" t="s">
        <v>7</v>
      </c>
      <c r="E6" s="6">
        <v>1</v>
      </c>
      <c r="F6" s="2" t="s">
        <v>6</v>
      </c>
      <c r="G6" s="6">
        <v>1</v>
      </c>
      <c r="H6" s="24"/>
    </row>
    <row r="7" spans="1:8" ht="27.6" x14ac:dyDescent="0.3">
      <c r="A7" s="4">
        <v>5</v>
      </c>
      <c r="B7" s="204" t="s">
        <v>52</v>
      </c>
      <c r="C7" s="7" t="s">
        <v>18</v>
      </c>
      <c r="D7" s="22" t="s">
        <v>7</v>
      </c>
      <c r="E7" s="6">
        <v>1</v>
      </c>
      <c r="F7" s="2" t="s">
        <v>6</v>
      </c>
      <c r="G7" s="15">
        <v>1</v>
      </c>
      <c r="H7" s="24">
        <f>COUNTIF('Сводка по кластерам'!$1:$1048576,B7)</f>
        <v>0</v>
      </c>
    </row>
    <row r="8" spans="1:8" ht="27.6" x14ac:dyDescent="0.3">
      <c r="A8" s="4">
        <v>6</v>
      </c>
      <c r="B8" s="203" t="s">
        <v>48</v>
      </c>
      <c r="C8" s="7" t="s">
        <v>18</v>
      </c>
      <c r="D8" s="22" t="s">
        <v>7</v>
      </c>
      <c r="E8" s="6">
        <v>1</v>
      </c>
      <c r="F8" s="2" t="s">
        <v>6</v>
      </c>
      <c r="G8" s="15">
        <v>1</v>
      </c>
      <c r="H8" s="24"/>
    </row>
    <row r="9" spans="1:8" ht="27.6" x14ac:dyDescent="0.3">
      <c r="A9" s="4">
        <v>7</v>
      </c>
      <c r="B9" s="30" t="s">
        <v>40</v>
      </c>
      <c r="C9" s="7" t="s">
        <v>18</v>
      </c>
      <c r="D9" s="52" t="s">
        <v>7</v>
      </c>
      <c r="E9" s="6">
        <v>1</v>
      </c>
      <c r="F9" s="2" t="s">
        <v>6</v>
      </c>
      <c r="G9" s="15">
        <v>1</v>
      </c>
      <c r="H9" s="24"/>
    </row>
    <row r="10" spans="1:8" ht="21" x14ac:dyDescent="0.3">
      <c r="A10" s="224" t="s">
        <v>5</v>
      </c>
      <c r="B10" s="224"/>
      <c r="C10" s="224"/>
      <c r="D10" s="224"/>
      <c r="E10" s="224"/>
      <c r="F10" s="224"/>
      <c r="G10" s="224"/>
      <c r="H10" s="24"/>
    </row>
    <row r="11" spans="1:8" ht="27.6" x14ac:dyDescent="0.3">
      <c r="A11" s="4">
        <v>1</v>
      </c>
      <c r="B11" s="11" t="s">
        <v>36</v>
      </c>
      <c r="C11" s="7" t="s">
        <v>18</v>
      </c>
      <c r="D11" s="1" t="s">
        <v>5</v>
      </c>
      <c r="E11" s="14">
        <v>1</v>
      </c>
      <c r="F11" s="8" t="s">
        <v>6</v>
      </c>
      <c r="G11" s="14">
        <v>1</v>
      </c>
      <c r="H11" s="24">
        <f>COUNTIF('Сводка по кластерам'!$1:$1048576,B11)</f>
        <v>0</v>
      </c>
    </row>
    <row r="12" spans="1:8" ht="27.6" x14ac:dyDescent="0.3">
      <c r="A12" s="4">
        <v>2</v>
      </c>
      <c r="B12" s="12" t="s">
        <v>35</v>
      </c>
      <c r="C12" s="7" t="s">
        <v>18</v>
      </c>
      <c r="D12" s="1" t="s">
        <v>5</v>
      </c>
      <c r="E12" s="14">
        <v>1</v>
      </c>
      <c r="F12" s="8" t="s">
        <v>6</v>
      </c>
      <c r="G12" s="14">
        <v>1</v>
      </c>
      <c r="H12" s="24">
        <f>COUNTIF('Сводка по кластерам'!$1:$1048576,B12)</f>
        <v>0</v>
      </c>
    </row>
    <row r="13" spans="1:8" ht="31.2" x14ac:dyDescent="0.3">
      <c r="A13" s="4">
        <v>3</v>
      </c>
      <c r="B13" s="63" t="s">
        <v>58</v>
      </c>
      <c r="C13" s="64" t="s">
        <v>18</v>
      </c>
      <c r="D13" s="65" t="s">
        <v>5</v>
      </c>
      <c r="E13" s="66">
        <v>1</v>
      </c>
      <c r="F13" s="8" t="s">
        <v>6</v>
      </c>
      <c r="G13" s="14">
        <v>1</v>
      </c>
      <c r="H13" s="24">
        <f>COUNTIF('Сводка по кластерам'!$1:$1048576,B13)</f>
        <v>0</v>
      </c>
    </row>
    <row r="14" spans="1:8" ht="27.6" x14ac:dyDescent="0.3">
      <c r="A14" s="4">
        <v>4</v>
      </c>
      <c r="B14" s="11" t="s">
        <v>38</v>
      </c>
      <c r="C14" s="7" t="s">
        <v>18</v>
      </c>
      <c r="D14" s="1" t="s">
        <v>5</v>
      </c>
      <c r="E14" s="14">
        <v>1</v>
      </c>
      <c r="F14" s="8" t="s">
        <v>6</v>
      </c>
      <c r="G14" s="14">
        <v>1</v>
      </c>
      <c r="H14" s="24">
        <f>COUNTIF('Сводка по кластерам'!$1:$1048576,B14)</f>
        <v>2</v>
      </c>
    </row>
    <row r="15" spans="1:8" ht="27.6" x14ac:dyDescent="0.3">
      <c r="A15" s="4">
        <v>5</v>
      </c>
      <c r="B15" s="12" t="s">
        <v>39</v>
      </c>
      <c r="C15" s="7" t="s">
        <v>18</v>
      </c>
      <c r="D15" s="1" t="s">
        <v>5</v>
      </c>
      <c r="E15" s="14">
        <v>1</v>
      </c>
      <c r="F15" s="8" t="s">
        <v>6</v>
      </c>
      <c r="G15" s="14">
        <v>1</v>
      </c>
      <c r="H15" s="24">
        <f>COUNTIF('Сводка по кластерам'!$1:$1048576,B15)</f>
        <v>1</v>
      </c>
    </row>
    <row r="16" spans="1:8" ht="27.6" x14ac:dyDescent="0.3">
      <c r="A16" s="4">
        <v>6</v>
      </c>
      <c r="B16" s="40" t="s">
        <v>37</v>
      </c>
      <c r="C16" s="51" t="s">
        <v>18</v>
      </c>
      <c r="D16" s="52" t="s">
        <v>5</v>
      </c>
      <c r="E16" s="67">
        <v>1</v>
      </c>
      <c r="F16" s="8" t="s">
        <v>6</v>
      </c>
      <c r="G16" s="14">
        <v>1</v>
      </c>
      <c r="H16" s="24"/>
    </row>
    <row r="17" spans="1:8" ht="27.6" x14ac:dyDescent="0.3">
      <c r="A17" s="50">
        <v>7</v>
      </c>
      <c r="B17" s="74" t="s">
        <v>61</v>
      </c>
      <c r="C17" s="51" t="s">
        <v>18</v>
      </c>
      <c r="D17" s="52" t="s">
        <v>5</v>
      </c>
      <c r="E17" s="67">
        <v>1</v>
      </c>
      <c r="F17" s="8" t="s">
        <v>6</v>
      </c>
      <c r="G17" s="14">
        <v>1</v>
      </c>
      <c r="H17" s="24"/>
    </row>
    <row r="18" spans="1:8" ht="27.6" x14ac:dyDescent="0.3">
      <c r="A18" s="4">
        <v>8</v>
      </c>
      <c r="B18" s="155" t="s">
        <v>196</v>
      </c>
      <c r="C18" s="7" t="s">
        <v>18</v>
      </c>
      <c r="D18" s="1" t="s">
        <v>5</v>
      </c>
      <c r="E18" s="14">
        <v>1</v>
      </c>
      <c r="F18" s="8" t="s">
        <v>6</v>
      </c>
      <c r="G18" s="14">
        <v>1</v>
      </c>
      <c r="H18" s="24"/>
    </row>
    <row r="19" spans="1:8" ht="27.6" x14ac:dyDescent="0.3">
      <c r="A19" s="50">
        <v>9</v>
      </c>
      <c r="B19" s="35" t="s">
        <v>252</v>
      </c>
      <c r="C19" s="51" t="s">
        <v>18</v>
      </c>
      <c r="D19" s="42" t="s">
        <v>5</v>
      </c>
      <c r="E19" s="67">
        <v>1</v>
      </c>
      <c r="F19" s="8" t="s">
        <v>6</v>
      </c>
      <c r="G19" s="14">
        <v>1</v>
      </c>
      <c r="H19" s="24"/>
    </row>
    <row r="20" spans="1:8" ht="27.6" x14ac:dyDescent="0.3">
      <c r="A20" s="197">
        <v>10</v>
      </c>
      <c r="B20" s="74" t="s">
        <v>60</v>
      </c>
      <c r="C20" s="51" t="s">
        <v>18</v>
      </c>
      <c r="D20" s="42" t="s">
        <v>11</v>
      </c>
      <c r="E20" s="67">
        <v>1</v>
      </c>
      <c r="F20" s="8" t="s">
        <v>6</v>
      </c>
      <c r="G20" s="14">
        <v>1</v>
      </c>
      <c r="H20" s="24"/>
    </row>
    <row r="21" spans="1:8" ht="21" x14ac:dyDescent="0.3">
      <c r="A21" s="225" t="s">
        <v>51</v>
      </c>
      <c r="B21" s="226"/>
      <c r="C21" s="226"/>
      <c r="D21" s="226"/>
      <c r="E21" s="226"/>
      <c r="F21" s="226"/>
      <c r="G21" s="227"/>
      <c r="H21" s="24"/>
    </row>
    <row r="22" spans="1:8" ht="27.6" x14ac:dyDescent="0.3">
      <c r="A22" s="50">
        <v>1</v>
      </c>
      <c r="B22" s="196" t="s">
        <v>267</v>
      </c>
      <c r="C22" s="7" t="s">
        <v>18</v>
      </c>
      <c r="D22" s="42" t="s">
        <v>20</v>
      </c>
      <c r="E22" s="14">
        <v>1</v>
      </c>
      <c r="F22" s="8" t="s">
        <v>6</v>
      </c>
      <c r="G22" s="14">
        <v>1</v>
      </c>
      <c r="H22" s="24">
        <f>COUNTIF('Сводка по кластерам'!$1:$1048576,B22)</f>
        <v>0</v>
      </c>
    </row>
    <row r="23" spans="1:8" ht="21" x14ac:dyDescent="0.3">
      <c r="A23" s="225" t="s">
        <v>11</v>
      </c>
      <c r="B23" s="226"/>
      <c r="C23" s="226"/>
      <c r="D23" s="226"/>
      <c r="E23" s="226"/>
      <c r="F23" s="226"/>
      <c r="G23" s="227"/>
      <c r="H23" s="24"/>
    </row>
    <row r="24" spans="1:8" ht="27.6" x14ac:dyDescent="0.3">
      <c r="A24" s="20">
        <v>1</v>
      </c>
      <c r="B24" s="128" t="s">
        <v>140</v>
      </c>
      <c r="C24" s="7" t="s">
        <v>18</v>
      </c>
      <c r="D24" s="156" t="s">
        <v>11</v>
      </c>
      <c r="E24" s="14">
        <v>1</v>
      </c>
      <c r="F24" s="8" t="s">
        <v>6</v>
      </c>
      <c r="G24" s="14">
        <v>1</v>
      </c>
    </row>
    <row r="25" spans="1:8" ht="27.6" x14ac:dyDescent="0.3">
      <c r="A25" s="20">
        <v>2</v>
      </c>
      <c r="B25" s="193" t="s">
        <v>219</v>
      </c>
      <c r="C25" s="7" t="s">
        <v>18</v>
      </c>
      <c r="D25" s="165" t="s">
        <v>11</v>
      </c>
      <c r="E25" s="14">
        <v>1</v>
      </c>
      <c r="F25" s="8" t="s">
        <v>6</v>
      </c>
      <c r="G25" s="14">
        <v>1</v>
      </c>
    </row>
    <row r="26" spans="1:8" ht="27.6" x14ac:dyDescent="0.3">
      <c r="A26" s="20">
        <v>3</v>
      </c>
      <c r="B26" s="182" t="s">
        <v>221</v>
      </c>
      <c r="C26" s="7" t="s">
        <v>18</v>
      </c>
      <c r="D26" s="33" t="s">
        <v>11</v>
      </c>
      <c r="E26" s="14">
        <v>1</v>
      </c>
      <c r="F26" s="8" t="s">
        <v>6</v>
      </c>
      <c r="G26" s="14">
        <v>1</v>
      </c>
    </row>
    <row r="27" spans="1:8" ht="27.6" x14ac:dyDescent="0.3">
      <c r="A27" s="20">
        <v>4</v>
      </c>
      <c r="B27" s="155" t="s">
        <v>198</v>
      </c>
      <c r="C27" s="7" t="s">
        <v>18</v>
      </c>
      <c r="D27" s="198" t="s">
        <v>11</v>
      </c>
      <c r="E27" s="14">
        <v>1</v>
      </c>
      <c r="F27" s="8" t="s">
        <v>6</v>
      </c>
      <c r="G27" s="14">
        <v>1</v>
      </c>
    </row>
    <row r="28" spans="1:8" ht="27.6" x14ac:dyDescent="0.3">
      <c r="A28" s="20">
        <v>5</v>
      </c>
      <c r="B28" s="36" t="s">
        <v>227</v>
      </c>
      <c r="C28" s="7" t="s">
        <v>18</v>
      </c>
      <c r="D28" s="33" t="s">
        <v>11</v>
      </c>
      <c r="E28" s="14">
        <v>1</v>
      </c>
      <c r="F28" s="8" t="s">
        <v>6</v>
      </c>
      <c r="G28" s="14">
        <v>1</v>
      </c>
    </row>
    <row r="29" spans="1:8" ht="27.6" x14ac:dyDescent="0.3">
      <c r="A29" s="20">
        <v>6</v>
      </c>
      <c r="B29" s="36" t="s">
        <v>225</v>
      </c>
      <c r="C29" s="7" t="s">
        <v>18</v>
      </c>
      <c r="D29" s="33" t="s">
        <v>11</v>
      </c>
      <c r="E29" s="14">
        <v>1</v>
      </c>
      <c r="F29" s="8" t="s">
        <v>6</v>
      </c>
      <c r="G29" s="14">
        <v>1</v>
      </c>
    </row>
    <row r="30" spans="1:8" ht="27.6" x14ac:dyDescent="0.3">
      <c r="A30" s="20">
        <v>7</v>
      </c>
      <c r="B30" s="182" t="s">
        <v>223</v>
      </c>
      <c r="C30" s="7" t="s">
        <v>18</v>
      </c>
      <c r="D30" s="33" t="s">
        <v>11</v>
      </c>
      <c r="E30" s="14">
        <v>1</v>
      </c>
      <c r="F30" s="8" t="s">
        <v>6</v>
      </c>
      <c r="G30" s="14">
        <v>1</v>
      </c>
    </row>
    <row r="31" spans="1:8" ht="27.6" x14ac:dyDescent="0.3">
      <c r="A31" s="20">
        <v>8</v>
      </c>
      <c r="B31" s="36" t="s">
        <v>229</v>
      </c>
      <c r="C31" s="7" t="s">
        <v>18</v>
      </c>
      <c r="D31" s="33" t="s">
        <v>11</v>
      </c>
      <c r="E31" s="14">
        <v>1</v>
      </c>
      <c r="F31" s="8" t="s">
        <v>6</v>
      </c>
      <c r="G31" s="14">
        <v>1</v>
      </c>
    </row>
    <row r="32" spans="1:8" ht="27.6" x14ac:dyDescent="0.3">
      <c r="A32" s="20">
        <v>9</v>
      </c>
      <c r="B32" s="182" t="s">
        <v>215</v>
      </c>
      <c r="C32" s="7" t="s">
        <v>18</v>
      </c>
      <c r="D32" s="33" t="s">
        <v>11</v>
      </c>
      <c r="E32" s="14">
        <v>1</v>
      </c>
      <c r="F32" s="8" t="s">
        <v>6</v>
      </c>
      <c r="G32" s="14">
        <v>1</v>
      </c>
    </row>
    <row r="33" spans="1:7" ht="27.6" x14ac:dyDescent="0.3">
      <c r="A33" s="20">
        <v>10</v>
      </c>
      <c r="B33" s="182" t="s">
        <v>217</v>
      </c>
      <c r="C33" s="7" t="s">
        <v>18</v>
      </c>
      <c r="D33" s="33" t="s">
        <v>11</v>
      </c>
      <c r="E33" s="14">
        <v>1</v>
      </c>
      <c r="F33" s="8" t="s">
        <v>6</v>
      </c>
      <c r="G33" s="14">
        <v>1</v>
      </c>
    </row>
    <row r="34" spans="1:7" ht="27.6" x14ac:dyDescent="0.3">
      <c r="A34" s="20">
        <v>11</v>
      </c>
      <c r="B34" s="159" t="s">
        <v>136</v>
      </c>
      <c r="C34" s="7" t="s">
        <v>18</v>
      </c>
      <c r="D34" s="174" t="s">
        <v>11</v>
      </c>
      <c r="E34" s="14">
        <v>1</v>
      </c>
      <c r="F34" s="8" t="s">
        <v>6</v>
      </c>
      <c r="G34" s="14">
        <v>1</v>
      </c>
    </row>
    <row r="35" spans="1:7" ht="27.6" x14ac:dyDescent="0.3">
      <c r="A35" s="20">
        <v>12</v>
      </c>
      <c r="B35" s="159" t="s">
        <v>138</v>
      </c>
      <c r="C35" s="7" t="s">
        <v>18</v>
      </c>
      <c r="D35" s="174" t="s">
        <v>11</v>
      </c>
      <c r="E35" s="14">
        <v>1</v>
      </c>
      <c r="F35" s="8" t="s">
        <v>6</v>
      </c>
      <c r="G35" s="14">
        <v>1</v>
      </c>
    </row>
    <row r="36" spans="1:7" ht="27.6" x14ac:dyDescent="0.3">
      <c r="A36" s="20">
        <v>13</v>
      </c>
      <c r="B36" s="155" t="s">
        <v>200</v>
      </c>
      <c r="C36" s="7" t="s">
        <v>18</v>
      </c>
      <c r="D36" s="199" t="s">
        <v>11</v>
      </c>
      <c r="E36" s="14">
        <v>1</v>
      </c>
      <c r="F36" s="8" t="s">
        <v>6</v>
      </c>
      <c r="G36" s="14">
        <v>1</v>
      </c>
    </row>
    <row r="37" spans="1:7" ht="27.6" x14ac:dyDescent="0.3">
      <c r="A37" s="20">
        <v>14</v>
      </c>
      <c r="B37" s="183" t="s">
        <v>192</v>
      </c>
      <c r="C37" s="7" t="s">
        <v>18</v>
      </c>
      <c r="D37" s="200" t="s">
        <v>11</v>
      </c>
      <c r="E37" s="14">
        <v>1</v>
      </c>
      <c r="F37" s="8" t="s">
        <v>6</v>
      </c>
      <c r="G37" s="14">
        <v>1</v>
      </c>
    </row>
    <row r="38" spans="1:7" ht="27.6" x14ac:dyDescent="0.3">
      <c r="A38" s="201">
        <v>15</v>
      </c>
      <c r="B38" s="184" t="s">
        <v>263</v>
      </c>
      <c r="C38" s="7" t="s">
        <v>18</v>
      </c>
      <c r="D38" s="200" t="s">
        <v>11</v>
      </c>
      <c r="E38" s="14">
        <v>1</v>
      </c>
      <c r="F38" s="8" t="s">
        <v>6</v>
      </c>
      <c r="G38" s="14">
        <v>1</v>
      </c>
    </row>
    <row r="39" spans="1:7" ht="27.6" x14ac:dyDescent="0.3">
      <c r="A39" s="50">
        <v>16</v>
      </c>
      <c r="B39" s="155" t="s">
        <v>265</v>
      </c>
      <c r="C39" s="7" t="s">
        <v>18</v>
      </c>
      <c r="D39" s="200" t="s">
        <v>11</v>
      </c>
      <c r="E39" s="14">
        <v>1</v>
      </c>
      <c r="F39" s="8" t="s">
        <v>6</v>
      </c>
      <c r="G39" s="14">
        <v>1</v>
      </c>
    </row>
  </sheetData>
  <sortState xmlns:xlrd2="http://schemas.microsoft.com/office/spreadsheetml/2017/richdata2" ref="B11:D20">
    <sortCondition ref="B11:B20"/>
  </sortState>
  <mergeCells count="4">
    <mergeCell ref="A2:G2"/>
    <mergeCell ref="A10:G10"/>
    <mergeCell ref="A21:G21"/>
    <mergeCell ref="A23:G23"/>
  </mergeCells>
  <conditionalFormatting sqref="D1:D6 D10:D16 D18 D21:D23">
    <cfRule type="containsText" dxfId="104" priority="94" operator="containsText" text="Программное обеспечение">
      <formula>NOT(ISERROR(SEARCH("Программное обеспечение",D1)))</formula>
    </cfRule>
    <cfRule type="endsWith" dxfId="103" priority="95" operator="endsWith" text="Оборудование IT">
      <formula>RIGHT(D1,LEN("Оборудование IT"))="Оборудование IT"</formula>
    </cfRule>
  </conditionalFormatting>
  <conditionalFormatting sqref="D1:D6 D10:D16 D21:D23">
    <cfRule type="containsText" dxfId="102" priority="96" operator="containsText" text="Мебель">
      <formula>NOT(ISERROR(SEARCH("Мебель",D1)))</formula>
    </cfRule>
  </conditionalFormatting>
  <conditionalFormatting sqref="D1:D6 D21:D23 D10:D16 D18">
    <cfRule type="endsWith" dxfId="101" priority="93" operator="endsWith" text="Оборудование">
      <formula>RIGHT(D1,LEN("Оборудование"))="Оборудование"</formula>
    </cfRule>
  </conditionalFormatting>
  <conditionalFormatting sqref="D7:D8">
    <cfRule type="endsWith" dxfId="100" priority="105" operator="endsWith" text="Оборудование">
      <formula>RIGHT(D7,LEN("Оборудование"))="Оборудование"</formula>
    </cfRule>
    <cfRule type="containsText" dxfId="99" priority="106" operator="containsText" text="Программное обеспечение">
      <formula>NOT(ISERROR(SEARCH("Программное обеспечение",D7)))</formula>
    </cfRule>
    <cfRule type="endsWith" dxfId="98" priority="107" operator="endsWith" text="Оборудование IT">
      <formula>RIGHT(D7,LEN("Оборудование IT"))="Оборудование IT"</formula>
    </cfRule>
    <cfRule type="containsText" dxfId="97" priority="108" operator="containsText" text="Мебель">
      <formula>NOT(ISERROR(SEARCH("Мебель",D7)))</formula>
    </cfRule>
  </conditionalFormatting>
  <conditionalFormatting sqref="D8">
    <cfRule type="cellIs" dxfId="96" priority="103" operator="equal">
      <formula>"Техника безопасности"</formula>
    </cfRule>
    <cfRule type="cellIs" dxfId="95" priority="104" operator="equal">
      <formula>"Охрана труда"</formula>
    </cfRule>
  </conditionalFormatting>
  <conditionalFormatting sqref="D9">
    <cfRule type="cellIs" dxfId="94" priority="8" stopIfTrue="1" operator="equal">
      <formula>"Учебное пособие"</formula>
    </cfRule>
    <cfRule type="cellIs" dxfId="93" priority="9" stopIfTrue="1" operator="equal">
      <formula>"Техника безопасности"</formula>
    </cfRule>
    <cfRule type="cellIs" dxfId="92" priority="10" stopIfTrue="1" operator="equal">
      <formula>"Охрана труда"</formula>
    </cfRule>
    <cfRule type="endsWith" dxfId="91" priority="11" stopIfTrue="1" operator="endsWith" text="Оборудование">
      <formula>RIGHT(D9,LEN("Оборудование"))="Оборудование"</formula>
    </cfRule>
    <cfRule type="containsText" dxfId="90" priority="12" stopIfTrue="1" operator="containsText" text="Программное обеспечение">
      <formula>NOT(ISERROR(SEARCH("Программное обеспечение",D9)))</formula>
    </cfRule>
    <cfRule type="endsWith" dxfId="89" priority="13" stopIfTrue="1" operator="endsWith" text="Оборудование IT">
      <formula>RIGHT(D9,LEN("Оборудование IT"))="Оборудование IT"</formula>
    </cfRule>
    <cfRule type="containsText" dxfId="88" priority="14" stopIfTrue="1" operator="containsText" text="Мебель">
      <formula>NOT(ISERROR(SEARCH("Мебель",D9)))</formula>
    </cfRule>
  </conditionalFormatting>
  <conditionalFormatting sqref="D16">
    <cfRule type="cellIs" dxfId="87" priority="65" operator="equal">
      <formula>"Техника безопасности"</formula>
    </cfRule>
    <cfRule type="cellIs" dxfId="86" priority="66" operator="equal">
      <formula>"Охрана труда"</formula>
    </cfRule>
  </conditionalFormatting>
  <conditionalFormatting sqref="D17:D19">
    <cfRule type="endsWith" dxfId="85" priority="22" operator="endsWith" text="Оборудование">
      <formula>RIGHT(D17,LEN("Оборудование"))="Оборудование"</formula>
    </cfRule>
    <cfRule type="containsText" dxfId="84" priority="23" operator="containsText" text="Программное обеспечение">
      <formula>NOT(ISERROR(SEARCH("Программное обеспечение",D17)))</formula>
    </cfRule>
    <cfRule type="endsWith" dxfId="83" priority="24" operator="endsWith" text="Оборудование IT">
      <formula>RIGHT(D17,LEN("Оборудование IT"))="Оборудование IT"</formula>
    </cfRule>
    <cfRule type="containsText" dxfId="82" priority="25" operator="containsText" text="Мебель">
      <formula>NOT(ISERROR(SEARCH("Мебель",D17)))</formula>
    </cfRule>
  </conditionalFormatting>
  <conditionalFormatting sqref="D18">
    <cfRule type="cellIs" dxfId="81" priority="40" operator="equal">
      <formula>"Техника безопасности"</formula>
    </cfRule>
    <cfRule type="cellIs" dxfId="80" priority="41" operator="equal">
      <formula>"Охрана труда"</formula>
    </cfRule>
  </conditionalFormatting>
  <conditionalFormatting sqref="D20">
    <cfRule type="cellIs" dxfId="79" priority="1" stopIfTrue="1" operator="equal">
      <formula>"Учебное пособие"</formula>
    </cfRule>
    <cfRule type="cellIs" dxfId="78" priority="2" stopIfTrue="1" operator="equal">
      <formula>"Техника безопасности"</formula>
    </cfRule>
    <cfRule type="cellIs" dxfId="77" priority="3" stopIfTrue="1" operator="equal">
      <formula>"Охрана труда"</formula>
    </cfRule>
    <cfRule type="endsWith" dxfId="76" priority="4" stopIfTrue="1" operator="endsWith" text="Оборудование">
      <formula>RIGHT(D20,LEN("Оборудование"))="Оборудование"</formula>
    </cfRule>
    <cfRule type="containsText" dxfId="75" priority="5" stopIfTrue="1" operator="containsText" text="Программное обеспечение">
      <formula>NOT(ISERROR(SEARCH("Программное обеспечение",D20)))</formula>
    </cfRule>
    <cfRule type="endsWith" dxfId="74" priority="6" stopIfTrue="1" operator="endsWith" text="Оборудование IT">
      <formula>RIGHT(D20,LEN("Оборудование IT"))="Оборудование IT"</formula>
    </cfRule>
    <cfRule type="containsText" dxfId="73" priority="7" stopIfTrue="1" operator="containsText" text="Мебель">
      <formula>NOT(ISERROR(SEARCH("Мебель",D20)))</formula>
    </cfRule>
  </conditionalFormatting>
  <conditionalFormatting sqref="D22:D23 D6">
    <cfRule type="cellIs" dxfId="72" priority="91" operator="equal">
      <formula>"Техника безопасности"</formula>
    </cfRule>
    <cfRule type="cellIs" dxfId="71" priority="92" operator="equal">
      <formula>"Охрана труда"</formula>
    </cfRule>
  </conditionalFormatting>
  <conditionalFormatting sqref="D23">
    <cfRule type="endsWith" dxfId="70" priority="80" operator="endsWith" text="Оборудование">
      <formula>RIGHT(D23,LEN("Оборудование"))="Оборудование"</formula>
    </cfRule>
    <cfRule type="containsText" dxfId="69" priority="81" operator="containsText" text="Программное обеспечение">
      <formula>NOT(ISERROR(SEARCH("Программное обеспечение",D23)))</formula>
    </cfRule>
    <cfRule type="endsWith" dxfId="68" priority="82" operator="endsWith" text="Оборудование IT">
      <formula>RIGHT(D23,LEN("Оборудование IT"))="Оборудование IT"</formula>
    </cfRule>
    <cfRule type="containsText" dxfId="67" priority="83" operator="containsText" text="Мебель">
      <formula>NOT(ISERROR(SEARCH("Мебель",D23)))</formula>
    </cfRule>
  </conditionalFormatting>
  <conditionalFormatting sqref="D24:D39">
    <cfRule type="cellIs" dxfId="66" priority="15" stopIfTrue="1" operator="equal">
      <formula>"Учебное пособие"</formula>
    </cfRule>
    <cfRule type="cellIs" dxfId="65" priority="16" stopIfTrue="1" operator="equal">
      <formula>"Техника безопасности"</formula>
    </cfRule>
    <cfRule type="cellIs" dxfId="64" priority="17" stopIfTrue="1" operator="equal">
      <formula>"Охрана труда"</formula>
    </cfRule>
    <cfRule type="endsWith" dxfId="63" priority="18" stopIfTrue="1" operator="endsWith" text="Оборудование">
      <formula>RIGHT(D24,LEN("Оборудование"))="Оборудование"</formula>
    </cfRule>
    <cfRule type="containsText" dxfId="62" priority="19" stopIfTrue="1" operator="containsText" text="Программное обеспечение">
      <formula>NOT(ISERROR(SEARCH("Программное обеспечение",D24)))</formula>
    </cfRule>
    <cfRule type="endsWith" dxfId="61" priority="20" stopIfTrue="1" operator="endsWith" text="Оборудование IT">
      <formula>RIGHT(D24,LEN("Оборудование IT"))="Оборудование IT"</formula>
    </cfRule>
    <cfRule type="containsText" dxfId="60" priority="21" stopIfTrue="1" operator="containsText" text="Мебель">
      <formula>NOT(ISERROR(SEARCH("Мебель",D24)))</formula>
    </cfRule>
  </conditionalFormatting>
  <conditionalFormatting sqref="D40:D9949">
    <cfRule type="endsWith" dxfId="59" priority="54" operator="endsWith" text="Оборудование">
      <formula>RIGHT(D40,LEN("Оборудование"))="Оборудование"</formula>
    </cfRule>
    <cfRule type="containsText" dxfId="58" priority="55" operator="containsText" text="Программное обеспечение">
      <formula>NOT(ISERROR(SEARCH("Программное обеспечение",D40)))</formula>
    </cfRule>
    <cfRule type="endsWith" dxfId="57" priority="56" operator="endsWith" text="Оборудование IT">
      <formula>RIGHT(D40,LEN("Оборудование IT"))="Оборудование IT"</formula>
    </cfRule>
    <cfRule type="containsText" dxfId="56" priority="57" operator="containsText" text="Мебель">
      <formula>NOT(ISERROR(SEARCH("Мебель",D40)))</formula>
    </cfRule>
  </conditionalFormatting>
  <conditionalFormatting sqref="H3:H16 H18:H22"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3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D18 D40:D1048576 D1:D8 D10:D15 D22:D23</xm:sqref>
        </x14:dataValidation>
        <x14:dataValidation type="list" allowBlank="1" showInputMessage="1" showErrorMessage="1" xr:uid="{8705B432-3759-4D10-AD4F-63138B7CAAE8}">
          <x14:formula1>
            <xm:f>Виды!$A$1:$A$7</xm:f>
          </x14:formula1>
          <xm:sqref>D26:D39 D9</xm:sqref>
        </x14:dataValidation>
        <x14:dataValidation type="list" allowBlank="1" showInputMessage="1" showErrorMessage="1" xr:uid="{9CC572EE-F7DA-41B3-8E28-DA2E1541440B}">
          <x14:formula1>
            <xm:f>Виды!$A$1:$A$5</xm:f>
          </x14:formula1>
          <xm:sqref>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filterMode="1"/>
  <dimension ref="A1:H30"/>
  <sheetViews>
    <sheetView workbookViewId="0">
      <pane ySplit="1" topLeftCell="A2" activePane="bottomLeft" state="frozen"/>
      <selection activeCell="A6" sqref="A6:C29"/>
      <selection pane="bottomLeft" activeCell="A6" sqref="A6:C29"/>
    </sheetView>
  </sheetViews>
  <sheetFormatPr defaultRowHeight="14.4" x14ac:dyDescent="0.3"/>
  <cols>
    <col min="1" max="1" width="82.109375" style="53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48" t="s">
        <v>1</v>
      </c>
      <c r="B1" s="48" t="s">
        <v>10</v>
      </c>
      <c r="C1" s="48" t="s">
        <v>2</v>
      </c>
      <c r="D1" s="48" t="s">
        <v>4</v>
      </c>
      <c r="E1" s="47" t="s">
        <v>3</v>
      </c>
      <c r="F1" s="48" t="s">
        <v>8</v>
      </c>
      <c r="G1" s="27" t="s">
        <v>46</v>
      </c>
      <c r="H1" s="27" t="s">
        <v>47</v>
      </c>
    </row>
    <row r="2" spans="1:8" ht="15.6" hidden="1" x14ac:dyDescent="0.3">
      <c r="A2" s="157" t="s">
        <v>232</v>
      </c>
      <c r="B2" s="140" t="s">
        <v>233</v>
      </c>
      <c r="C2" s="165" t="s">
        <v>11</v>
      </c>
      <c r="D2" s="168">
        <v>2</v>
      </c>
      <c r="E2" s="165" t="s">
        <v>17</v>
      </c>
      <c r="F2" s="165">
        <v>2</v>
      </c>
      <c r="G2" s="38">
        <f t="shared" ref="G2:G30" si="0">COUNTIF($A$2:$A$30,A2)</f>
        <v>1</v>
      </c>
      <c r="H2" s="39" t="s">
        <v>266</v>
      </c>
    </row>
    <row r="3" spans="1:8" ht="15.6" hidden="1" x14ac:dyDescent="0.3">
      <c r="A3" s="169" t="s">
        <v>261</v>
      </c>
      <c r="B3" s="192" t="s">
        <v>187</v>
      </c>
      <c r="C3" s="177" t="s">
        <v>11</v>
      </c>
      <c r="D3" s="177">
        <v>2</v>
      </c>
      <c r="E3" s="177" t="s">
        <v>6</v>
      </c>
      <c r="F3" s="177">
        <v>2</v>
      </c>
      <c r="G3" s="38">
        <f t="shared" si="0"/>
        <v>1</v>
      </c>
      <c r="H3" s="39" t="s">
        <v>266</v>
      </c>
    </row>
    <row r="4" spans="1:8" ht="15.6" hidden="1" x14ac:dyDescent="0.3">
      <c r="A4" s="157" t="s">
        <v>234</v>
      </c>
      <c r="B4" s="127" t="s">
        <v>235</v>
      </c>
      <c r="C4" s="179" t="s">
        <v>11</v>
      </c>
      <c r="D4" s="179">
        <v>1</v>
      </c>
      <c r="E4" s="165" t="s">
        <v>6</v>
      </c>
      <c r="F4" s="179">
        <v>1</v>
      </c>
      <c r="G4" s="38">
        <f t="shared" si="0"/>
        <v>1</v>
      </c>
      <c r="H4" s="39" t="s">
        <v>266</v>
      </c>
    </row>
    <row r="5" spans="1:8" ht="15.6" hidden="1" x14ac:dyDescent="0.3">
      <c r="A5" s="153" t="s">
        <v>134</v>
      </c>
      <c r="B5" s="152" t="s">
        <v>135</v>
      </c>
      <c r="C5" s="80" t="s">
        <v>11</v>
      </c>
      <c r="D5" s="81">
        <v>1</v>
      </c>
      <c r="E5" s="81" t="s">
        <v>6</v>
      </c>
      <c r="F5" s="81">
        <v>1</v>
      </c>
      <c r="G5" s="38">
        <f t="shared" si="0"/>
        <v>1</v>
      </c>
      <c r="H5" s="39" t="s">
        <v>266</v>
      </c>
    </row>
    <row r="6" spans="1:8" ht="15.6" x14ac:dyDescent="0.3">
      <c r="A6" s="128" t="s">
        <v>140</v>
      </c>
      <c r="B6" s="82" t="s">
        <v>141</v>
      </c>
      <c r="C6" s="80" t="s">
        <v>11</v>
      </c>
      <c r="D6" s="81">
        <v>1</v>
      </c>
      <c r="E6" s="81" t="s">
        <v>6</v>
      </c>
      <c r="F6" s="81">
        <v>1</v>
      </c>
      <c r="G6" s="38">
        <f t="shared" si="0"/>
        <v>1</v>
      </c>
      <c r="H6" s="39" t="s">
        <v>50</v>
      </c>
    </row>
    <row r="7" spans="1:8" ht="15.6" x14ac:dyDescent="0.3">
      <c r="A7" s="193" t="s">
        <v>219</v>
      </c>
      <c r="B7" s="185" t="s">
        <v>220</v>
      </c>
      <c r="C7" s="165" t="s">
        <v>11</v>
      </c>
      <c r="D7" s="165">
        <v>5</v>
      </c>
      <c r="E7" s="165" t="s">
        <v>17</v>
      </c>
      <c r="F7" s="165">
        <v>5</v>
      </c>
      <c r="G7" s="38">
        <f t="shared" si="0"/>
        <v>1</v>
      </c>
      <c r="H7" s="39" t="s">
        <v>50</v>
      </c>
    </row>
    <row r="8" spans="1:8" ht="15.6" x14ac:dyDescent="0.3">
      <c r="A8" s="182" t="s">
        <v>221</v>
      </c>
      <c r="B8" s="176" t="s">
        <v>222</v>
      </c>
      <c r="C8" s="33" t="s">
        <v>11</v>
      </c>
      <c r="D8" s="33">
        <v>5</v>
      </c>
      <c r="E8" s="33" t="s">
        <v>17</v>
      </c>
      <c r="F8" s="33">
        <v>5</v>
      </c>
      <c r="G8" s="38">
        <f t="shared" si="0"/>
        <v>1</v>
      </c>
      <c r="H8" s="39" t="s">
        <v>50</v>
      </c>
    </row>
    <row r="9" spans="1:8" ht="15.6" x14ac:dyDescent="0.3">
      <c r="A9" s="155" t="s">
        <v>198</v>
      </c>
      <c r="B9" s="181" t="s">
        <v>199</v>
      </c>
      <c r="C9" s="96" t="s">
        <v>11</v>
      </c>
      <c r="D9" s="96">
        <v>1</v>
      </c>
      <c r="E9" s="96" t="s">
        <v>6</v>
      </c>
      <c r="F9" s="96">
        <v>1</v>
      </c>
      <c r="G9" s="38">
        <f t="shared" si="0"/>
        <v>1</v>
      </c>
      <c r="H9" s="39" t="s">
        <v>50</v>
      </c>
    </row>
    <row r="10" spans="1:8" ht="15.6" x14ac:dyDescent="0.3">
      <c r="A10" s="36" t="s">
        <v>227</v>
      </c>
      <c r="B10" s="187" t="s">
        <v>228</v>
      </c>
      <c r="C10" s="33" t="s">
        <v>11</v>
      </c>
      <c r="D10" s="112">
        <v>1</v>
      </c>
      <c r="E10" s="34" t="s">
        <v>6</v>
      </c>
      <c r="F10" s="34">
        <v>1</v>
      </c>
      <c r="G10" s="38">
        <f t="shared" si="0"/>
        <v>1</v>
      </c>
      <c r="H10" s="39" t="s">
        <v>50</v>
      </c>
    </row>
    <row r="11" spans="1:8" ht="15.6" x14ac:dyDescent="0.3">
      <c r="A11" s="36" t="s">
        <v>225</v>
      </c>
      <c r="B11" s="188" t="s">
        <v>226</v>
      </c>
      <c r="C11" s="33" t="s">
        <v>11</v>
      </c>
      <c r="D11" s="105">
        <v>5</v>
      </c>
      <c r="E11" s="33" t="s">
        <v>17</v>
      </c>
      <c r="F11" s="33">
        <v>5</v>
      </c>
      <c r="G11" s="38">
        <f t="shared" si="0"/>
        <v>1</v>
      </c>
      <c r="H11" s="39" t="s">
        <v>50</v>
      </c>
    </row>
    <row r="12" spans="1:8" ht="15.6" x14ac:dyDescent="0.3">
      <c r="A12" s="182" t="s">
        <v>223</v>
      </c>
      <c r="B12" s="176" t="s">
        <v>224</v>
      </c>
      <c r="C12" s="33" t="s">
        <v>11</v>
      </c>
      <c r="D12" s="33">
        <v>1</v>
      </c>
      <c r="E12" s="33" t="s">
        <v>6</v>
      </c>
      <c r="F12" s="33">
        <v>1</v>
      </c>
      <c r="G12" s="38">
        <f t="shared" si="0"/>
        <v>1</v>
      </c>
      <c r="H12" s="39" t="s">
        <v>50</v>
      </c>
    </row>
    <row r="13" spans="1:8" ht="15.6" x14ac:dyDescent="0.3">
      <c r="A13" s="36" t="s">
        <v>229</v>
      </c>
      <c r="B13" s="188" t="s">
        <v>230</v>
      </c>
      <c r="C13" s="33" t="s">
        <v>11</v>
      </c>
      <c r="D13" s="105">
        <v>1</v>
      </c>
      <c r="E13" s="33" t="s">
        <v>6</v>
      </c>
      <c r="F13" s="33">
        <v>1</v>
      </c>
      <c r="G13" s="38">
        <f t="shared" si="0"/>
        <v>1</v>
      </c>
      <c r="H13" s="39" t="s">
        <v>50</v>
      </c>
    </row>
    <row r="14" spans="1:8" ht="15.6" x14ac:dyDescent="0.3">
      <c r="A14" s="182" t="s">
        <v>215</v>
      </c>
      <c r="B14" s="176" t="s">
        <v>216</v>
      </c>
      <c r="C14" s="33" t="s">
        <v>11</v>
      </c>
      <c r="D14" s="33">
        <v>1</v>
      </c>
      <c r="E14" s="33" t="s">
        <v>6</v>
      </c>
      <c r="F14" s="33">
        <v>1</v>
      </c>
      <c r="G14" s="38">
        <f t="shared" si="0"/>
        <v>1</v>
      </c>
      <c r="H14" s="39" t="s">
        <v>50</v>
      </c>
    </row>
    <row r="15" spans="1:8" ht="15.6" x14ac:dyDescent="0.3">
      <c r="A15" s="182" t="s">
        <v>217</v>
      </c>
      <c r="B15" s="124" t="s">
        <v>218</v>
      </c>
      <c r="C15" s="33" t="s">
        <v>11</v>
      </c>
      <c r="D15" s="33">
        <v>1</v>
      </c>
      <c r="E15" s="33" t="s">
        <v>17</v>
      </c>
      <c r="F15" s="33">
        <v>1</v>
      </c>
      <c r="G15" s="38">
        <f t="shared" si="0"/>
        <v>1</v>
      </c>
      <c r="H15" s="39" t="s">
        <v>50</v>
      </c>
    </row>
    <row r="16" spans="1:8" ht="15.6" hidden="1" x14ac:dyDescent="0.3">
      <c r="A16" s="159" t="s">
        <v>37</v>
      </c>
      <c r="B16" s="91" t="s">
        <v>204</v>
      </c>
      <c r="C16" s="136" t="s">
        <v>5</v>
      </c>
      <c r="D16" s="136">
        <v>1</v>
      </c>
      <c r="E16" s="96" t="s">
        <v>6</v>
      </c>
      <c r="F16" s="96">
        <v>1</v>
      </c>
      <c r="G16" s="38">
        <f t="shared" si="0"/>
        <v>1</v>
      </c>
      <c r="H16" s="39" t="s">
        <v>50</v>
      </c>
    </row>
    <row r="17" spans="1:8" ht="15.6" x14ac:dyDescent="0.3">
      <c r="A17" s="159" t="s">
        <v>136</v>
      </c>
      <c r="B17" s="97" t="s">
        <v>137</v>
      </c>
      <c r="C17" s="166" t="s">
        <v>11</v>
      </c>
      <c r="D17" s="144">
        <v>1</v>
      </c>
      <c r="E17" s="144" t="s">
        <v>6</v>
      </c>
      <c r="F17" s="144">
        <v>1</v>
      </c>
      <c r="G17" s="38">
        <f t="shared" si="0"/>
        <v>1</v>
      </c>
      <c r="H17" s="39" t="s">
        <v>50</v>
      </c>
    </row>
    <row r="18" spans="1:8" ht="15.6" x14ac:dyDescent="0.3">
      <c r="A18" s="159" t="s">
        <v>138</v>
      </c>
      <c r="B18" s="97" t="s">
        <v>139</v>
      </c>
      <c r="C18" s="166" t="s">
        <v>11</v>
      </c>
      <c r="D18" s="144">
        <v>1</v>
      </c>
      <c r="E18" s="144" t="s">
        <v>6</v>
      </c>
      <c r="F18" s="144">
        <v>1</v>
      </c>
      <c r="G18" s="38">
        <f t="shared" si="0"/>
        <v>1</v>
      </c>
      <c r="H18" s="39" t="s">
        <v>50</v>
      </c>
    </row>
    <row r="19" spans="1:8" ht="15.6" x14ac:dyDescent="0.3">
      <c r="A19" s="155" t="s">
        <v>200</v>
      </c>
      <c r="B19" s="91" t="s">
        <v>201</v>
      </c>
      <c r="C19" s="180" t="s">
        <v>11</v>
      </c>
      <c r="D19" s="96">
        <v>1</v>
      </c>
      <c r="E19" s="96" t="s">
        <v>6</v>
      </c>
      <c r="F19" s="99">
        <v>1</v>
      </c>
      <c r="G19" s="38">
        <f t="shared" si="0"/>
        <v>1</v>
      </c>
      <c r="H19" s="39" t="s">
        <v>50</v>
      </c>
    </row>
    <row r="20" spans="1:8" ht="15.6" hidden="1" x14ac:dyDescent="0.3">
      <c r="A20" s="155" t="s">
        <v>267</v>
      </c>
      <c r="B20" s="91" t="s">
        <v>203</v>
      </c>
      <c r="C20" s="96" t="s">
        <v>20</v>
      </c>
      <c r="D20" s="96">
        <v>2</v>
      </c>
      <c r="E20" s="96" t="s">
        <v>6</v>
      </c>
      <c r="F20" s="96">
        <v>2</v>
      </c>
      <c r="G20" s="38">
        <f t="shared" si="0"/>
        <v>1</v>
      </c>
      <c r="H20" s="39" t="s">
        <v>50</v>
      </c>
    </row>
    <row r="21" spans="1:8" ht="15.6" hidden="1" x14ac:dyDescent="0.3">
      <c r="A21" s="155" t="s">
        <v>196</v>
      </c>
      <c r="B21" s="91" t="s">
        <v>197</v>
      </c>
      <c r="C21" s="96" t="s">
        <v>5</v>
      </c>
      <c r="D21" s="96">
        <v>2</v>
      </c>
      <c r="E21" s="96" t="s">
        <v>6</v>
      </c>
      <c r="F21" s="96">
        <v>2</v>
      </c>
      <c r="G21" s="38">
        <f t="shared" si="0"/>
        <v>1</v>
      </c>
      <c r="H21" s="39" t="s">
        <v>50</v>
      </c>
    </row>
    <row r="22" spans="1:8" ht="15.6" hidden="1" x14ac:dyDescent="0.3">
      <c r="A22" s="155" t="s">
        <v>262</v>
      </c>
      <c r="B22" s="101" t="s">
        <v>185</v>
      </c>
      <c r="C22" s="92" t="s">
        <v>7</v>
      </c>
      <c r="D22" s="92">
        <v>3</v>
      </c>
      <c r="E22" s="92" t="s">
        <v>6</v>
      </c>
      <c r="F22" s="92">
        <v>3</v>
      </c>
      <c r="G22" s="38">
        <f t="shared" si="0"/>
        <v>1</v>
      </c>
      <c r="H22" s="39" t="s">
        <v>50</v>
      </c>
    </row>
    <row r="23" spans="1:8" ht="15.6" hidden="1" x14ac:dyDescent="0.3">
      <c r="A23" s="37" t="s">
        <v>132</v>
      </c>
      <c r="B23" s="146" t="s">
        <v>133</v>
      </c>
      <c r="C23" s="166" t="s">
        <v>11</v>
      </c>
      <c r="D23" s="136">
        <v>1</v>
      </c>
      <c r="E23" s="175" t="s">
        <v>6</v>
      </c>
      <c r="F23" s="144">
        <v>1</v>
      </c>
      <c r="G23" s="38">
        <f t="shared" si="0"/>
        <v>3</v>
      </c>
      <c r="H23" s="39" t="s">
        <v>266</v>
      </c>
    </row>
    <row r="24" spans="1:8" ht="15.6" hidden="1" x14ac:dyDescent="0.3">
      <c r="A24" s="155" t="s">
        <v>132</v>
      </c>
      <c r="B24" s="101" t="s">
        <v>183</v>
      </c>
      <c r="C24" s="92" t="s">
        <v>11</v>
      </c>
      <c r="D24" s="92">
        <v>2</v>
      </c>
      <c r="E24" s="92" t="s">
        <v>6</v>
      </c>
      <c r="F24" s="92">
        <v>2</v>
      </c>
      <c r="G24" s="38">
        <f t="shared" si="0"/>
        <v>3</v>
      </c>
      <c r="H24" s="39" t="s">
        <v>266</v>
      </c>
    </row>
    <row r="25" spans="1:8" ht="15.6" hidden="1" x14ac:dyDescent="0.3">
      <c r="A25" s="194" t="s">
        <v>132</v>
      </c>
      <c r="B25" s="130" t="s">
        <v>231</v>
      </c>
      <c r="C25" s="33" t="s">
        <v>11</v>
      </c>
      <c r="D25" s="105">
        <v>2</v>
      </c>
      <c r="E25" s="33" t="s">
        <v>17</v>
      </c>
      <c r="F25" s="33">
        <v>2</v>
      </c>
      <c r="G25" s="38">
        <f t="shared" si="0"/>
        <v>3</v>
      </c>
      <c r="H25" s="39" t="s">
        <v>266</v>
      </c>
    </row>
    <row r="26" spans="1:8" ht="15.6" hidden="1" x14ac:dyDescent="0.3">
      <c r="A26" s="183" t="s">
        <v>190</v>
      </c>
      <c r="B26" s="101" t="s">
        <v>191</v>
      </c>
      <c r="C26" s="92" t="s">
        <v>11</v>
      </c>
      <c r="D26" s="96">
        <v>1</v>
      </c>
      <c r="E26" s="96" t="s">
        <v>6</v>
      </c>
      <c r="F26" s="96">
        <v>1</v>
      </c>
      <c r="G26" s="38">
        <f t="shared" si="0"/>
        <v>1</v>
      </c>
      <c r="H26" s="39" t="s">
        <v>266</v>
      </c>
    </row>
    <row r="27" spans="1:8" ht="15.6" x14ac:dyDescent="0.3">
      <c r="A27" s="183" t="s">
        <v>192</v>
      </c>
      <c r="B27" s="101" t="s">
        <v>193</v>
      </c>
      <c r="C27" s="92" t="s">
        <v>11</v>
      </c>
      <c r="D27" s="96">
        <v>1</v>
      </c>
      <c r="E27" s="96" t="s">
        <v>6</v>
      </c>
      <c r="F27" s="96">
        <v>1</v>
      </c>
      <c r="G27" s="38">
        <f t="shared" si="0"/>
        <v>1</v>
      </c>
      <c r="H27" s="39" t="s">
        <v>50</v>
      </c>
    </row>
    <row r="28" spans="1:8" ht="15.6" x14ac:dyDescent="0.3">
      <c r="A28" s="183" t="s">
        <v>263</v>
      </c>
      <c r="B28" s="91" t="s">
        <v>195</v>
      </c>
      <c r="C28" s="92" t="s">
        <v>11</v>
      </c>
      <c r="D28" s="96">
        <v>2</v>
      </c>
      <c r="E28" s="96" t="s">
        <v>6</v>
      </c>
      <c r="F28" s="96">
        <v>2</v>
      </c>
      <c r="G28" s="38">
        <f t="shared" si="0"/>
        <v>1</v>
      </c>
      <c r="H28" s="39" t="s">
        <v>50</v>
      </c>
    </row>
    <row r="29" spans="1:8" ht="15.6" x14ac:dyDescent="0.3">
      <c r="A29" s="184" t="s">
        <v>265</v>
      </c>
      <c r="B29" s="101" t="s">
        <v>189</v>
      </c>
      <c r="C29" s="92" t="s">
        <v>11</v>
      </c>
      <c r="D29" s="96">
        <v>3</v>
      </c>
      <c r="E29" s="96" t="s">
        <v>6</v>
      </c>
      <c r="F29" s="96">
        <v>3</v>
      </c>
      <c r="G29" s="38">
        <f t="shared" si="0"/>
        <v>1</v>
      </c>
      <c r="H29" s="39" t="s">
        <v>50</v>
      </c>
    </row>
    <row r="30" spans="1:8" ht="15.6" hidden="1" x14ac:dyDescent="0.3">
      <c r="A30" s="195" t="s">
        <v>129</v>
      </c>
      <c r="B30" s="186" t="s">
        <v>130</v>
      </c>
      <c r="C30" s="189" t="s">
        <v>7</v>
      </c>
      <c r="D30" s="178">
        <v>1</v>
      </c>
      <c r="E30" s="190" t="s">
        <v>6</v>
      </c>
      <c r="F30" s="191">
        <v>1</v>
      </c>
      <c r="G30" s="38">
        <f t="shared" si="0"/>
        <v>1</v>
      </c>
      <c r="H30" s="39" t="s">
        <v>50</v>
      </c>
    </row>
  </sheetData>
  <autoFilter ref="A1:H30" xr:uid="{B23CC546-2D1F-4D77-8557-6B74FEFF857B}">
    <filterColumn colId="2">
      <filters>
        <filter val="Оборудование"/>
      </filters>
    </filterColumn>
    <filterColumn colId="7">
      <filters>
        <filter val="Вариативная часть"/>
      </filters>
    </filterColumn>
    <sortState xmlns:xlrd2="http://schemas.microsoft.com/office/spreadsheetml/2017/richdata2" ref="A2:H30">
      <sortCondition ref="A1:A4"/>
    </sortState>
  </autoFilter>
  <conditionalFormatting sqref="C2:C30">
    <cfRule type="cellIs" dxfId="55" priority="1" stopIfTrue="1" operator="equal">
      <formula>"Учебное пособие"</formula>
    </cfRule>
    <cfRule type="cellIs" dxfId="54" priority="2" stopIfTrue="1" operator="equal">
      <formula>"Техника безопасности"</formula>
    </cfRule>
    <cfRule type="cellIs" dxfId="53" priority="3" stopIfTrue="1" operator="equal">
      <formula>"Охрана труда"</formula>
    </cfRule>
    <cfRule type="endsWith" dxfId="52" priority="4" stopIfTrue="1" operator="endsWith" text="Оборудование">
      <formula>RIGHT(C2,LEN("Оборудование"))="Оборудование"</formula>
    </cfRule>
    <cfRule type="containsText" dxfId="51" priority="5" stopIfTrue="1" operator="containsText" text="Программное обеспечение">
      <formula>NOT(ISERROR(SEARCH("Программное обеспечение",C2)))</formula>
    </cfRule>
    <cfRule type="endsWith" dxfId="50" priority="6" stopIfTrue="1" operator="endsWith" text="Оборудование IT">
      <formula>RIGHT(C2,LEN("Оборудование IT"))="Оборудование IT"</formula>
    </cfRule>
    <cfRule type="containsText" dxfId="49" priority="7" stopIfTrue="1" operator="containsText" text="Мебель">
      <formula>NOT(ISERROR(SEARCH("Мебель",C2)))</formula>
    </cfRule>
  </conditionalFormatting>
  <conditionalFormatting sqref="G2:G30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0">
    <cfRule type="cellIs" dxfId="48" priority="35" operator="equal">
      <formula>"Вариативная часть"</formula>
    </cfRule>
    <cfRule type="cellIs" dxfId="47" priority="36" operator="equal">
      <formula>"Базовая часть"</formula>
    </cfRule>
  </conditionalFormatting>
  <dataValidations count="1">
    <dataValidation type="list" allowBlank="1" showInputMessage="1" showErrorMessage="1" sqref="H2:H30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B314D1-8C2B-4410-B258-7EDDC243ACA9}">
          <x14:formula1>
            <xm:f>Виды!$A$1:$A$7</xm:f>
          </x14:formula1>
          <xm:sqref>C8:C30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H6"/>
  <sheetViews>
    <sheetView workbookViewId="0">
      <pane ySplit="1" topLeftCell="A2" activePane="bottomLeft" state="frozen"/>
      <selection activeCell="A6" sqref="A6:C29"/>
      <selection pane="bottomLeft" activeCell="A6" sqref="A6:C29"/>
    </sheetView>
  </sheetViews>
  <sheetFormatPr defaultRowHeight="14.4" x14ac:dyDescent="0.3"/>
  <cols>
    <col min="1" max="1" width="79.109375" style="19" bestFit="1" customWidth="1"/>
    <col min="2" max="2" width="46.332031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6" t="s">
        <v>1</v>
      </c>
      <c r="B1" s="27" t="s">
        <v>10</v>
      </c>
      <c r="C1" s="27" t="s">
        <v>2</v>
      </c>
      <c r="D1" s="27" t="s">
        <v>4</v>
      </c>
      <c r="E1" s="26" t="s">
        <v>3</v>
      </c>
      <c r="F1" s="27" t="s">
        <v>8</v>
      </c>
      <c r="G1" s="27" t="s">
        <v>46</v>
      </c>
      <c r="H1" s="27" t="s">
        <v>47</v>
      </c>
    </row>
    <row r="2" spans="1:8" ht="20.100000000000001" customHeight="1" x14ac:dyDescent="0.3">
      <c r="A2" s="36" t="s">
        <v>243</v>
      </c>
      <c r="B2" s="141" t="s">
        <v>244</v>
      </c>
      <c r="C2" s="42" t="s">
        <v>7</v>
      </c>
      <c r="D2" s="33">
        <f>F2</f>
        <v>1</v>
      </c>
      <c r="E2" s="32" t="s">
        <v>245</v>
      </c>
      <c r="F2" s="33">
        <v>1</v>
      </c>
      <c r="G2" s="61">
        <f>COUNTIF($A$2:$A$6,A2)</f>
        <v>1</v>
      </c>
      <c r="H2" s="62" t="s">
        <v>50</v>
      </c>
    </row>
    <row r="3" spans="1:8" ht="20.100000000000001" customHeight="1" x14ac:dyDescent="0.3">
      <c r="A3" s="37" t="s">
        <v>145</v>
      </c>
      <c r="B3" s="103" t="s">
        <v>146</v>
      </c>
      <c r="C3" s="42" t="s">
        <v>7</v>
      </c>
      <c r="D3" s="136">
        <v>1</v>
      </c>
      <c r="E3" s="175" t="s">
        <v>147</v>
      </c>
      <c r="F3" s="144">
        <v>13</v>
      </c>
      <c r="G3" s="61">
        <f>COUNTIF($A$2:$A$6,A3)</f>
        <v>2</v>
      </c>
      <c r="H3" s="62" t="s">
        <v>50</v>
      </c>
    </row>
    <row r="4" spans="1:8" ht="20.100000000000001" customHeight="1" x14ac:dyDescent="0.3">
      <c r="A4" s="36" t="s">
        <v>145</v>
      </c>
      <c r="B4" s="141" t="s">
        <v>239</v>
      </c>
      <c r="C4" s="42" t="s">
        <v>7</v>
      </c>
      <c r="D4" s="33">
        <v>1</v>
      </c>
      <c r="E4" s="33" t="s">
        <v>240</v>
      </c>
      <c r="F4" s="33">
        <v>15</v>
      </c>
      <c r="G4" s="61">
        <f>COUNTIF($A$2:$A$6,A4)</f>
        <v>2</v>
      </c>
      <c r="H4" s="62" t="s">
        <v>50</v>
      </c>
    </row>
    <row r="5" spans="1:8" ht="15.6" x14ac:dyDescent="0.3">
      <c r="A5" s="36" t="s">
        <v>34</v>
      </c>
      <c r="B5" s="97" t="s">
        <v>241</v>
      </c>
      <c r="C5" s="42" t="s">
        <v>7</v>
      </c>
      <c r="D5" s="33">
        <v>1</v>
      </c>
      <c r="E5" s="33" t="s">
        <v>242</v>
      </c>
      <c r="F5" s="33">
        <v>30</v>
      </c>
      <c r="G5" s="61">
        <f>COUNTIF($A$2:$A$6,A5)</f>
        <v>1</v>
      </c>
      <c r="H5" s="62" t="s">
        <v>50</v>
      </c>
    </row>
    <row r="6" spans="1:8" ht="15.6" x14ac:dyDescent="0.3">
      <c r="A6" s="37" t="s">
        <v>148</v>
      </c>
      <c r="B6" s="103" t="s">
        <v>149</v>
      </c>
      <c r="C6" s="42" t="s">
        <v>7</v>
      </c>
      <c r="D6" s="144">
        <v>1</v>
      </c>
      <c r="E6" s="144" t="s">
        <v>150</v>
      </c>
      <c r="F6" s="144">
        <v>26</v>
      </c>
      <c r="G6" s="61">
        <f>COUNTIF($A$2:$A$6,A6)</f>
        <v>1</v>
      </c>
      <c r="H6" s="62" t="s">
        <v>50</v>
      </c>
    </row>
  </sheetData>
  <autoFilter ref="A1:H1" xr:uid="{862AB6E4-929E-4CA8-A82A-84513D3AB1A7}">
    <sortState xmlns:xlrd2="http://schemas.microsoft.com/office/spreadsheetml/2017/richdata2" ref="A2:H6">
      <sortCondition ref="A1"/>
    </sortState>
  </autoFilter>
  <conditionalFormatting sqref="C2:C6">
    <cfRule type="cellIs" dxfId="46" priority="1" stopIfTrue="1" operator="equal">
      <formula>"Учебное пособие"</formula>
    </cfRule>
    <cfRule type="cellIs" dxfId="45" priority="2" stopIfTrue="1" operator="equal">
      <formula>"Техника безопасности"</formula>
    </cfRule>
    <cfRule type="cellIs" dxfId="44" priority="3" stopIfTrue="1" operator="equal">
      <formula>"Охрана труда"</formula>
    </cfRule>
    <cfRule type="endsWith" dxfId="43" priority="4" stopIfTrue="1" operator="endsWith" text="Оборудование">
      <formula>RIGHT(C2,LEN("Оборудование"))="Оборудование"</formula>
    </cfRule>
    <cfRule type="containsText" dxfId="42" priority="5" stopIfTrue="1" operator="containsText" text="Программное обеспечение">
      <formula>NOT(ISERROR(SEARCH("Программное обеспечение",C2)))</formula>
    </cfRule>
    <cfRule type="endsWith" dxfId="41" priority="6" stopIfTrue="1" operator="endsWith" text="Оборудование IT">
      <formula>RIGHT(C2,LEN("Оборудование IT"))="Оборудование IT"</formula>
    </cfRule>
    <cfRule type="containsText" dxfId="40" priority="7" stopIfTrue="1" operator="containsText" text="Мебель">
      <formula>NOT(ISERROR(SEARCH("Мебель",C2)))</formula>
    </cfRule>
  </conditionalFormatting>
  <conditionalFormatting sqref="G2:G6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9" priority="30" operator="equal">
      <formula>"Вариативная часть"</formula>
    </cfRule>
    <cfRule type="cellIs" dxfId="38" priority="31" operator="equal">
      <formula>"Базовая часть"</formula>
    </cfRule>
  </conditionalFormatting>
  <dataValidations count="1">
    <dataValidation type="list" allowBlank="1" showInputMessage="1" showErrorMessage="1" sqref="H2:H6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635313-3A3A-4611-8F1B-CA7D16A51925}">
          <x14:formula1>
            <xm:f>Виды!$A$1:$A$7</xm:f>
          </x14:formula1>
          <xm:sqref>C2:C6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H22"/>
  <sheetViews>
    <sheetView workbookViewId="0">
      <pane ySplit="1" topLeftCell="A2" activePane="bottomLeft" state="frozen"/>
      <selection activeCell="A6" sqref="A6:C29"/>
      <selection pane="bottomLeft" activeCell="A6" sqref="A6:C29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6" t="s">
        <v>1</v>
      </c>
      <c r="B1" s="27" t="s">
        <v>10</v>
      </c>
      <c r="C1" s="26" t="s">
        <v>2</v>
      </c>
      <c r="D1" s="26" t="s">
        <v>4</v>
      </c>
      <c r="E1" s="26" t="s">
        <v>3</v>
      </c>
      <c r="F1" s="26" t="s">
        <v>8</v>
      </c>
      <c r="G1" s="26" t="s">
        <v>46</v>
      </c>
      <c r="H1" s="27" t="s">
        <v>47</v>
      </c>
    </row>
    <row r="2" spans="1:8" ht="15.6" x14ac:dyDescent="0.3">
      <c r="A2" s="161" t="s">
        <v>43</v>
      </c>
      <c r="B2" s="128" t="s">
        <v>254</v>
      </c>
      <c r="C2" s="42" t="s">
        <v>7</v>
      </c>
      <c r="D2" s="162">
        <f>F2</f>
        <v>1</v>
      </c>
      <c r="E2" s="165" t="s">
        <v>17</v>
      </c>
      <c r="F2" s="165">
        <v>1</v>
      </c>
      <c r="G2" s="38">
        <f t="shared" ref="G2:G22" si="0">COUNTIF($A$2:$A$22,A2)</f>
        <v>2</v>
      </c>
      <c r="H2" s="39" t="s">
        <v>50</v>
      </c>
    </row>
    <row r="3" spans="1:8" ht="15.6" x14ac:dyDescent="0.3">
      <c r="A3" s="161" t="s">
        <v>43</v>
      </c>
      <c r="B3" s="128" t="s">
        <v>254</v>
      </c>
      <c r="C3" s="42" t="s">
        <v>7</v>
      </c>
      <c r="D3" s="162">
        <f>F3</f>
        <v>1</v>
      </c>
      <c r="E3" s="165" t="s">
        <v>17</v>
      </c>
      <c r="F3" s="168">
        <v>1</v>
      </c>
      <c r="G3" s="38">
        <f t="shared" si="0"/>
        <v>2</v>
      </c>
      <c r="H3" s="39" t="s">
        <v>50</v>
      </c>
    </row>
    <row r="4" spans="1:8" ht="15.6" x14ac:dyDescent="0.3">
      <c r="A4" s="153" t="s">
        <v>156</v>
      </c>
      <c r="B4" s="157" t="s">
        <v>157</v>
      </c>
      <c r="C4" s="42" t="s">
        <v>5</v>
      </c>
      <c r="D4" s="145">
        <v>1</v>
      </c>
      <c r="E4" s="145" t="s">
        <v>6</v>
      </c>
      <c r="F4" s="145">
        <v>1</v>
      </c>
      <c r="G4" s="38">
        <f t="shared" si="0"/>
        <v>1</v>
      </c>
      <c r="H4" s="39" t="s">
        <v>50</v>
      </c>
    </row>
    <row r="5" spans="1:8" ht="15.6" x14ac:dyDescent="0.3">
      <c r="A5" s="37" t="s">
        <v>165</v>
      </c>
      <c r="B5" s="37" t="s">
        <v>166</v>
      </c>
      <c r="C5" s="42" t="s">
        <v>5</v>
      </c>
      <c r="D5" s="81">
        <v>1</v>
      </c>
      <c r="E5" s="81" t="s">
        <v>6</v>
      </c>
      <c r="F5" s="81">
        <v>1</v>
      </c>
      <c r="G5" s="38">
        <f t="shared" si="0"/>
        <v>1</v>
      </c>
      <c r="H5" s="39" t="s">
        <v>50</v>
      </c>
    </row>
    <row r="6" spans="1:8" ht="15.6" x14ac:dyDescent="0.3">
      <c r="A6" s="35" t="s">
        <v>257</v>
      </c>
      <c r="B6" s="35" t="s">
        <v>258</v>
      </c>
      <c r="C6" s="42" t="s">
        <v>5</v>
      </c>
      <c r="D6" s="162">
        <f>F6</f>
        <v>1</v>
      </c>
      <c r="E6" s="165" t="s">
        <v>17</v>
      </c>
      <c r="F6" s="165">
        <v>1</v>
      </c>
      <c r="G6" s="38">
        <f t="shared" si="0"/>
        <v>1</v>
      </c>
      <c r="H6" s="39" t="s">
        <v>50</v>
      </c>
    </row>
    <row r="7" spans="1:8" ht="15.6" x14ac:dyDescent="0.3">
      <c r="A7" s="37" t="s">
        <v>162</v>
      </c>
      <c r="B7" s="37" t="s">
        <v>163</v>
      </c>
      <c r="C7" s="42" t="s">
        <v>5</v>
      </c>
      <c r="D7" s="81">
        <v>1</v>
      </c>
      <c r="E7" s="145" t="s">
        <v>6</v>
      </c>
      <c r="F7" s="145">
        <v>1</v>
      </c>
      <c r="G7" s="38">
        <f t="shared" si="0"/>
        <v>1</v>
      </c>
      <c r="H7" s="39" t="s">
        <v>50</v>
      </c>
    </row>
    <row r="8" spans="1:8" ht="15.6" x14ac:dyDescent="0.3">
      <c r="A8" s="36" t="s">
        <v>243</v>
      </c>
      <c r="B8" s="158" t="s">
        <v>244</v>
      </c>
      <c r="C8" s="42" t="s">
        <v>7</v>
      </c>
      <c r="D8" s="162">
        <f>F8</f>
        <v>1</v>
      </c>
      <c r="E8" s="165" t="s">
        <v>17</v>
      </c>
      <c r="F8" s="165">
        <v>1</v>
      </c>
      <c r="G8" s="38">
        <f t="shared" si="0"/>
        <v>1</v>
      </c>
      <c r="H8" s="39" t="s">
        <v>50</v>
      </c>
    </row>
    <row r="9" spans="1:8" ht="15.6" x14ac:dyDescent="0.3">
      <c r="A9" s="37" t="s">
        <v>158</v>
      </c>
      <c r="B9" s="37" t="s">
        <v>159</v>
      </c>
      <c r="C9" s="42" t="s">
        <v>5</v>
      </c>
      <c r="D9" s="81">
        <v>1</v>
      </c>
      <c r="E9" s="145" t="s">
        <v>6</v>
      </c>
      <c r="F9" s="145">
        <v>1</v>
      </c>
      <c r="G9" s="38">
        <f t="shared" si="0"/>
        <v>1</v>
      </c>
      <c r="H9" s="39" t="s">
        <v>50</v>
      </c>
    </row>
    <row r="10" spans="1:8" ht="15.6" x14ac:dyDescent="0.3">
      <c r="A10" s="37" t="s">
        <v>38</v>
      </c>
      <c r="B10" s="36" t="s">
        <v>167</v>
      </c>
      <c r="C10" s="42" t="s">
        <v>5</v>
      </c>
      <c r="D10" s="81">
        <v>1</v>
      </c>
      <c r="E10" s="145" t="s">
        <v>6</v>
      </c>
      <c r="F10" s="145">
        <v>1</v>
      </c>
      <c r="G10" s="38">
        <f t="shared" si="0"/>
        <v>2</v>
      </c>
      <c r="H10" s="39" t="s">
        <v>50</v>
      </c>
    </row>
    <row r="11" spans="1:8" ht="15.6" x14ac:dyDescent="0.3">
      <c r="A11" s="36" t="s">
        <v>38</v>
      </c>
      <c r="B11" s="160" t="s">
        <v>251</v>
      </c>
      <c r="C11" s="42" t="s">
        <v>5</v>
      </c>
      <c r="D11" s="164">
        <f>F11</f>
        <v>1</v>
      </c>
      <c r="E11" s="167" t="s">
        <v>17</v>
      </c>
      <c r="F11" s="167">
        <v>1</v>
      </c>
      <c r="G11" s="38">
        <f t="shared" si="0"/>
        <v>2</v>
      </c>
      <c r="H11" s="39" t="s">
        <v>50</v>
      </c>
    </row>
    <row r="12" spans="1:8" ht="15.6" x14ac:dyDescent="0.3">
      <c r="A12" s="35" t="s">
        <v>255</v>
      </c>
      <c r="B12" s="35" t="s">
        <v>256</v>
      </c>
      <c r="C12" s="42" t="s">
        <v>5</v>
      </c>
      <c r="D12" s="31">
        <f>F12</f>
        <v>1</v>
      </c>
      <c r="E12" s="33" t="s">
        <v>17</v>
      </c>
      <c r="F12" s="33">
        <v>1</v>
      </c>
      <c r="G12" s="38">
        <f t="shared" si="0"/>
        <v>1</v>
      </c>
      <c r="H12" s="39" t="s">
        <v>50</v>
      </c>
    </row>
    <row r="13" spans="1:8" ht="15.6" x14ac:dyDescent="0.3">
      <c r="A13" s="37" t="s">
        <v>39</v>
      </c>
      <c r="B13" s="37" t="s">
        <v>164</v>
      </c>
      <c r="C13" s="42" t="s">
        <v>5</v>
      </c>
      <c r="D13" s="114">
        <v>1</v>
      </c>
      <c r="E13" s="29" t="s">
        <v>6</v>
      </c>
      <c r="F13" s="29">
        <v>1</v>
      </c>
      <c r="G13" s="38">
        <f t="shared" si="0"/>
        <v>1</v>
      </c>
      <c r="H13" s="39" t="s">
        <v>50</v>
      </c>
    </row>
    <row r="14" spans="1:8" ht="15.6" x14ac:dyDescent="0.3">
      <c r="A14" s="36" t="s">
        <v>37</v>
      </c>
      <c r="B14" s="160" t="s">
        <v>250</v>
      </c>
      <c r="C14" s="42" t="s">
        <v>5</v>
      </c>
      <c r="D14" s="31">
        <f>F14</f>
        <v>1</v>
      </c>
      <c r="E14" s="33" t="s">
        <v>17</v>
      </c>
      <c r="F14" s="33">
        <v>1</v>
      </c>
      <c r="G14" s="38">
        <f t="shared" si="0"/>
        <v>1</v>
      </c>
      <c r="H14" s="39" t="s">
        <v>50</v>
      </c>
    </row>
    <row r="15" spans="1:8" ht="15.6" x14ac:dyDescent="0.3">
      <c r="A15" s="37" t="s">
        <v>160</v>
      </c>
      <c r="B15" s="37" t="s">
        <v>161</v>
      </c>
      <c r="C15" s="42" t="s">
        <v>5</v>
      </c>
      <c r="D15" s="114">
        <v>1</v>
      </c>
      <c r="E15" s="29" t="s">
        <v>6</v>
      </c>
      <c r="F15" s="29">
        <v>1</v>
      </c>
      <c r="G15" s="38">
        <f t="shared" si="0"/>
        <v>1</v>
      </c>
      <c r="H15" s="39" t="s">
        <v>50</v>
      </c>
    </row>
    <row r="16" spans="1:8" ht="15.6" x14ac:dyDescent="0.3">
      <c r="A16" s="159" t="s">
        <v>264</v>
      </c>
      <c r="B16" s="159" t="s">
        <v>260</v>
      </c>
      <c r="C16" s="42" t="s">
        <v>5</v>
      </c>
      <c r="D16" s="31">
        <f>F16</f>
        <v>1</v>
      </c>
      <c r="E16" s="33" t="s">
        <v>17</v>
      </c>
      <c r="F16" s="33">
        <v>1</v>
      </c>
      <c r="G16" s="38">
        <f t="shared" si="0"/>
        <v>1</v>
      </c>
      <c r="H16" s="39" t="s">
        <v>50</v>
      </c>
    </row>
    <row r="17" spans="1:8" ht="15.6" x14ac:dyDescent="0.3">
      <c r="A17" s="37" t="s">
        <v>56</v>
      </c>
      <c r="B17" s="37" t="s">
        <v>154</v>
      </c>
      <c r="C17" s="42" t="s">
        <v>7</v>
      </c>
      <c r="D17" s="163">
        <v>1</v>
      </c>
      <c r="E17" s="166" t="s">
        <v>6</v>
      </c>
      <c r="F17" s="166">
        <v>1</v>
      </c>
      <c r="G17" s="38">
        <f t="shared" si="0"/>
        <v>1</v>
      </c>
      <c r="H17" s="39" t="s">
        <v>50</v>
      </c>
    </row>
    <row r="18" spans="1:8" ht="15.6" x14ac:dyDescent="0.3">
      <c r="A18" s="36" t="s">
        <v>248</v>
      </c>
      <c r="B18" s="158" t="s">
        <v>239</v>
      </c>
      <c r="C18" s="42" t="s">
        <v>7</v>
      </c>
      <c r="D18" s="31">
        <f>F18</f>
        <v>1</v>
      </c>
      <c r="E18" s="33" t="s">
        <v>17</v>
      </c>
      <c r="F18" s="33">
        <v>1</v>
      </c>
      <c r="G18" s="38">
        <f t="shared" si="0"/>
        <v>1</v>
      </c>
      <c r="H18" s="39" t="s">
        <v>50</v>
      </c>
    </row>
    <row r="19" spans="1:8" ht="15.6" x14ac:dyDescent="0.3">
      <c r="A19" s="37" t="s">
        <v>34</v>
      </c>
      <c r="B19" s="37" t="s">
        <v>155</v>
      </c>
      <c r="C19" s="42" t="s">
        <v>7</v>
      </c>
      <c r="D19" s="163">
        <v>1</v>
      </c>
      <c r="E19" s="166" t="s">
        <v>6</v>
      </c>
      <c r="F19" s="166">
        <v>1</v>
      </c>
      <c r="G19" s="38">
        <f t="shared" si="0"/>
        <v>1</v>
      </c>
      <c r="H19" s="39" t="s">
        <v>50</v>
      </c>
    </row>
    <row r="20" spans="1:8" ht="15.6" x14ac:dyDescent="0.3">
      <c r="A20" s="36" t="s">
        <v>249</v>
      </c>
      <c r="B20" s="159" t="s">
        <v>241</v>
      </c>
      <c r="C20" s="42" t="s">
        <v>7</v>
      </c>
      <c r="D20" s="31">
        <f>F20</f>
        <v>1</v>
      </c>
      <c r="E20" s="33" t="s">
        <v>17</v>
      </c>
      <c r="F20" s="33">
        <v>1</v>
      </c>
      <c r="G20" s="38">
        <f t="shared" si="0"/>
        <v>1</v>
      </c>
      <c r="H20" s="39" t="s">
        <v>50</v>
      </c>
    </row>
    <row r="21" spans="1:8" ht="15.6" x14ac:dyDescent="0.3">
      <c r="A21" s="35" t="s">
        <v>252</v>
      </c>
      <c r="B21" s="160" t="s">
        <v>253</v>
      </c>
      <c r="C21" s="42" t="s">
        <v>5</v>
      </c>
      <c r="D21" s="31">
        <f>F21</f>
        <v>1</v>
      </c>
      <c r="E21" s="33" t="s">
        <v>17</v>
      </c>
      <c r="F21" s="33">
        <v>1</v>
      </c>
      <c r="G21" s="38">
        <f t="shared" si="0"/>
        <v>1</v>
      </c>
      <c r="H21" s="39" t="s">
        <v>50</v>
      </c>
    </row>
    <row r="22" spans="1:8" ht="15.6" x14ac:dyDescent="0.3">
      <c r="A22" s="37" t="s">
        <v>168</v>
      </c>
      <c r="B22" s="37" t="s">
        <v>169</v>
      </c>
      <c r="C22" s="42" t="s">
        <v>7</v>
      </c>
      <c r="D22" s="114">
        <v>1</v>
      </c>
      <c r="E22" s="29" t="s">
        <v>6</v>
      </c>
      <c r="F22" s="115">
        <v>1</v>
      </c>
      <c r="G22" s="38">
        <f t="shared" si="0"/>
        <v>1</v>
      </c>
      <c r="H22" s="39" t="s">
        <v>50</v>
      </c>
    </row>
  </sheetData>
  <autoFilter ref="A1:H1" xr:uid="{97F10251-FDCB-4286-A465-C747F863DD76}">
    <sortState xmlns:xlrd2="http://schemas.microsoft.com/office/spreadsheetml/2017/richdata2" ref="A2:H22">
      <sortCondition ref="A1"/>
    </sortState>
  </autoFilter>
  <conditionalFormatting sqref="C2:C22">
    <cfRule type="cellIs" dxfId="37" priority="1" stopIfTrue="1" operator="equal">
      <formula>"Учебное пособие"</formula>
    </cfRule>
    <cfRule type="cellIs" dxfId="36" priority="2" stopIfTrue="1" operator="equal">
      <formula>"Техника безопасности"</formula>
    </cfRule>
    <cfRule type="cellIs" dxfId="35" priority="3" stopIfTrue="1" operator="equal">
      <formula>"Охрана труда"</formula>
    </cfRule>
    <cfRule type="endsWith" dxfId="34" priority="4" stopIfTrue="1" operator="endsWith" text="Оборудование">
      <formula>RIGHT(C2,LEN("Оборудование"))="Оборудование"</formula>
    </cfRule>
    <cfRule type="containsText" dxfId="33" priority="5" stopIfTrue="1" operator="containsText" text="Программное обеспечение">
      <formula>NOT(ISERROR(SEARCH("Программное обеспечение",C2)))</formula>
    </cfRule>
    <cfRule type="endsWith" dxfId="32" priority="6" stopIfTrue="1" operator="endsWith" text="Оборудование IT">
      <formula>RIGHT(C2,LEN("Оборудование IT"))="Оборудование IT"</formula>
    </cfRule>
    <cfRule type="containsText" dxfId="31" priority="7" stopIfTrue="1" operator="containsText" text="Мебель">
      <formula>NOT(ISERROR(SEARCH("Мебель",C2)))</formula>
    </cfRule>
  </conditionalFormatting>
  <conditionalFormatting sqref="D2:D4">
    <cfRule type="cellIs" dxfId="30" priority="8" stopIfTrue="1" operator="equal">
      <formula>"Учебное пособие"</formula>
    </cfRule>
    <cfRule type="cellIs" dxfId="29" priority="9" stopIfTrue="1" operator="equal">
      <formula>"Техника безопасности"</formula>
    </cfRule>
    <cfRule type="cellIs" dxfId="28" priority="10" stopIfTrue="1" operator="equal">
      <formula>"Охрана труда"</formula>
    </cfRule>
    <cfRule type="endsWith" dxfId="27" priority="11" stopIfTrue="1" operator="endsWith" text="Оборудование">
      <formula>RIGHT(D2,LEN("Оборудование"))="Оборудование"</formula>
    </cfRule>
    <cfRule type="containsText" dxfId="26" priority="12" stopIfTrue="1" operator="containsText" text="Программное обеспечение">
      <formula>NOT(ISERROR(SEARCH("Программное обеспечение",D2)))</formula>
    </cfRule>
    <cfRule type="endsWith" dxfId="25" priority="13" stopIfTrue="1" operator="endsWith" text="Оборудование IT">
      <formula>RIGHT(D2,LEN("Оборудование IT"))="Оборудование IT"</formula>
    </cfRule>
    <cfRule type="containsText" dxfId="24" priority="14" stopIfTrue="1" operator="containsText" text="Мебель">
      <formula>NOT(ISERROR(SEARCH("Мебель",D2)))</formula>
    </cfRule>
  </conditionalFormatting>
  <conditionalFormatting sqref="G2:G22"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2">
    <cfRule type="cellIs" dxfId="23" priority="27" operator="equal">
      <formula>"Вариативная часть"</formula>
    </cfRule>
    <cfRule type="cellIs" dxfId="22" priority="28" operator="equal">
      <formula>"Базовая часть"</formula>
    </cfRule>
  </conditionalFormatting>
  <dataValidations count="2">
    <dataValidation type="list" allowBlank="1" showInputMessage="1" showErrorMessage="1" sqref="H2:H22" xr:uid="{512806FB-9C28-446C-B2DB-622B7C79F8B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19:A20" xr:uid="{C63A6B18-4B98-435B-9DB9-103BE4033C9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Виды!$A$1:$A$5</xm:f>
          </x14:formula1>
          <xm:sqref>C2:C22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4"/>
  <sheetViews>
    <sheetView workbookViewId="0">
      <pane ySplit="1" topLeftCell="A2" activePane="bottomLeft" state="frozen"/>
      <selection activeCell="A6" sqref="A6:C29"/>
      <selection pane="bottomLeft" activeCell="A6" sqref="A6:C29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6" t="s">
        <v>1</v>
      </c>
      <c r="B1" s="27" t="s">
        <v>10</v>
      </c>
      <c r="C1" s="27" t="s">
        <v>2</v>
      </c>
      <c r="D1" s="27" t="s">
        <v>4</v>
      </c>
      <c r="E1" s="26" t="s">
        <v>3</v>
      </c>
      <c r="F1" s="27" t="s">
        <v>8</v>
      </c>
      <c r="G1" s="27" t="s">
        <v>46</v>
      </c>
      <c r="H1" s="27" t="s">
        <v>47</v>
      </c>
    </row>
    <row r="2" spans="1:8" ht="15.6" x14ac:dyDescent="0.3">
      <c r="A2" s="169" t="s">
        <v>30</v>
      </c>
      <c r="B2" s="170" t="s">
        <v>205</v>
      </c>
      <c r="C2" s="172" t="s">
        <v>9</v>
      </c>
      <c r="D2" s="172">
        <v>1</v>
      </c>
      <c r="E2" s="172" t="s">
        <v>6</v>
      </c>
      <c r="F2" s="172">
        <f>D2</f>
        <v>1</v>
      </c>
      <c r="G2" s="38">
        <f>COUNTIF($A$2:$A$4,A2)</f>
        <v>1</v>
      </c>
      <c r="H2" s="39" t="s">
        <v>50</v>
      </c>
    </row>
    <row r="3" spans="1:8" ht="15.6" x14ac:dyDescent="0.3">
      <c r="A3" s="113" t="s">
        <v>31</v>
      </c>
      <c r="B3" s="171" t="s">
        <v>170</v>
      </c>
      <c r="C3" s="29" t="s">
        <v>44</v>
      </c>
      <c r="D3" s="173">
        <v>1</v>
      </c>
      <c r="E3" s="173" t="s">
        <v>6</v>
      </c>
      <c r="F3" s="174">
        <v>1</v>
      </c>
      <c r="G3" s="38">
        <f>COUNTIF($A$2:$A$4,A3)</f>
        <v>2</v>
      </c>
      <c r="H3" s="39" t="s">
        <v>50</v>
      </c>
    </row>
    <row r="4" spans="1:8" ht="15.6" x14ac:dyDescent="0.3">
      <c r="A4" s="155" t="s">
        <v>31</v>
      </c>
      <c r="B4" s="154" t="s">
        <v>207</v>
      </c>
      <c r="C4" s="137" t="s">
        <v>9</v>
      </c>
      <c r="D4" s="137">
        <v>1</v>
      </c>
      <c r="E4" s="137" t="s">
        <v>6</v>
      </c>
      <c r="F4" s="137">
        <f>D4</f>
        <v>1</v>
      </c>
      <c r="G4" s="38">
        <f>COUNTIF($A$2:$A$4,A4)</f>
        <v>2</v>
      </c>
      <c r="H4" s="39" t="s">
        <v>50</v>
      </c>
    </row>
  </sheetData>
  <autoFilter ref="A1:H1" xr:uid="{6E043B89-60E6-4362-A6B7-D2324202873B}">
    <sortState xmlns:xlrd2="http://schemas.microsoft.com/office/spreadsheetml/2017/richdata2" ref="A2:H4">
      <sortCondition ref="A1"/>
    </sortState>
  </autoFilter>
  <conditionalFormatting sqref="C2:C4">
    <cfRule type="cellIs" dxfId="21" priority="1" stopIfTrue="1" operator="equal">
      <formula>"Учебное пособие"</formula>
    </cfRule>
    <cfRule type="cellIs" dxfId="20" priority="2" stopIfTrue="1" operator="equal">
      <formula>"Техника безопасности"</formula>
    </cfRule>
    <cfRule type="cellIs" dxfId="19" priority="3" stopIfTrue="1" operator="equal">
      <formula>"Охрана труда"</formula>
    </cfRule>
    <cfRule type="endsWith" dxfId="18" priority="4" stopIfTrue="1" operator="endsWith" text="Оборудование">
      <formula>RIGHT(C2,LEN("Оборудование"))="Оборудование"</formula>
    </cfRule>
    <cfRule type="containsText" dxfId="17" priority="5" stopIfTrue="1" operator="containsText" text="Программное обеспечение">
      <formula>NOT(ISERROR(SEARCH("Программное обеспечение",C2)))</formula>
    </cfRule>
    <cfRule type="endsWith" dxfId="16" priority="6" stopIfTrue="1" operator="endsWith" text="Оборудование IT">
      <formula>RIGHT(C2,LEN("Оборудование IT"))="Оборудование IT"</formula>
    </cfRule>
    <cfRule type="containsText" dxfId="15" priority="7" stopIfTrue="1" operator="containsText" text="Мебель">
      <formula>NOT(ISERROR(SEARCH("Мебель",C2)))</formula>
    </cfRule>
  </conditionalFormatting>
  <conditionalFormatting sqref="G2:G4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4" priority="21" operator="equal">
      <formula>"Вариативная часть"</formula>
    </cfRule>
    <cfRule type="cellIs" dxfId="13" priority="22" operator="equal">
      <formula>"Базовая часть"</formula>
    </cfRule>
  </conditionalFormatting>
  <dataValidations count="1">
    <dataValidation type="list" allowBlank="1" showInputMessage="1" showErrorMessage="1" sqref="H2:H4" xr:uid="{28FCD83D-5D09-4A8F-9473-A10307130490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5927D6-DCD6-484A-8790-12A990465D9C}">
          <x14:formula1>
            <xm:f>Виды!$A$6:$A$7</xm:f>
          </x14:formula1>
          <xm:sqref>C2:C4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4B7B-0AA2-4B7F-A222-B27B0116062B}">
  <sheetPr>
    <outlinePr summaryRight="0"/>
  </sheetPr>
  <dimension ref="A1:GJ62"/>
  <sheetViews>
    <sheetView topLeftCell="BM1" zoomScale="89" zoomScaleNormal="89" workbookViewId="0">
      <pane ySplit="1" topLeftCell="A2" activePane="bottomLeft" state="frozen"/>
      <selection pane="bottomLeft" activeCell="B16" sqref="B16"/>
    </sheetView>
  </sheetViews>
  <sheetFormatPr defaultColWidth="9.109375" defaultRowHeight="18" x14ac:dyDescent="0.3"/>
  <cols>
    <col min="1" max="1" width="5.109375" style="46" customWidth="1"/>
    <col min="2" max="2" width="30.6640625" style="46" customWidth="1"/>
    <col min="3" max="3" width="36.44140625" style="46" customWidth="1"/>
    <col min="4" max="4" width="14.88671875" style="46" customWidth="1"/>
    <col min="5" max="5" width="12.88671875" style="46" customWidth="1"/>
    <col min="6" max="6" width="14.44140625" style="46" customWidth="1"/>
    <col min="7" max="7" width="10.44140625" style="46" customWidth="1"/>
    <col min="8" max="8" width="14.109375" style="46" bestFit="1" customWidth="1"/>
    <col min="9" max="9" width="5.109375" style="46" hidden="1" customWidth="1"/>
    <col min="10" max="10" width="47.109375" style="46" hidden="1" customWidth="1"/>
    <col min="11" max="11" width="31.33203125" style="46" hidden="1" customWidth="1"/>
    <col min="12" max="12" width="22" style="46" hidden="1" customWidth="1"/>
    <col min="13" max="13" width="15.5546875" style="46" hidden="1" customWidth="1"/>
    <col min="14" max="14" width="14.88671875" style="46" hidden="1" customWidth="1"/>
    <col min="15" max="15" width="14.44140625" style="46" hidden="1" customWidth="1"/>
    <col min="16" max="16" width="14.109375" style="46" hidden="1" customWidth="1"/>
    <col min="17" max="17" width="5.109375" style="46" hidden="1" customWidth="1"/>
    <col min="18" max="18" width="47.109375" style="46" hidden="1" customWidth="1"/>
    <col min="19" max="19" width="31.33203125" style="46" hidden="1" customWidth="1"/>
    <col min="20" max="20" width="22" style="46" hidden="1" customWidth="1"/>
    <col min="21" max="21" width="15.5546875" style="46" hidden="1" customWidth="1"/>
    <col min="22" max="22" width="14.88671875" style="46" hidden="1" customWidth="1"/>
    <col min="23" max="23" width="14.44140625" style="46" hidden="1" customWidth="1"/>
    <col min="24" max="24" width="14.109375" style="46" hidden="1" customWidth="1"/>
    <col min="25" max="25" width="5.109375" style="46" hidden="1" customWidth="1"/>
    <col min="26" max="26" width="52" style="46" hidden="1" customWidth="1"/>
    <col min="27" max="27" width="27.44140625" style="46" hidden="1" customWidth="1"/>
    <col min="28" max="28" width="20.44140625" style="46" hidden="1" customWidth="1"/>
    <col min="29" max="29" width="14.44140625" style="46" hidden="1" customWidth="1"/>
    <col min="30" max="30" width="14.88671875" style="46" hidden="1" customWidth="1"/>
    <col min="31" max="31" width="14.33203125" style="46" hidden="1" customWidth="1"/>
    <col min="32" max="32" width="16" style="46" hidden="1" customWidth="1"/>
    <col min="33" max="33" width="5.109375" style="46" hidden="1" customWidth="1"/>
    <col min="34" max="34" width="52" style="46" hidden="1" customWidth="1"/>
    <col min="35" max="35" width="27.44140625" style="46" hidden="1" customWidth="1"/>
    <col min="36" max="36" width="20.44140625" style="46" hidden="1" customWidth="1"/>
    <col min="37" max="37" width="14.44140625" style="46" hidden="1" customWidth="1"/>
    <col min="38" max="38" width="14.88671875" style="46" hidden="1" customWidth="1"/>
    <col min="39" max="39" width="14.33203125" style="46" hidden="1" customWidth="1"/>
    <col min="40" max="40" width="16" style="46" hidden="1" customWidth="1"/>
    <col min="41" max="41" width="6.109375" style="46" hidden="1" customWidth="1"/>
    <col min="42" max="42" width="43.44140625" style="46" hidden="1" customWidth="1"/>
    <col min="43" max="43" width="22" style="46" hidden="1" customWidth="1"/>
    <col min="44" max="44" width="15.5546875" style="46" hidden="1" customWidth="1"/>
    <col min="45" max="45" width="15" style="46" hidden="1" customWidth="1"/>
    <col min="46" max="46" width="14.44140625" style="46" hidden="1" customWidth="1"/>
    <col min="47" max="47" width="15" style="46" hidden="1" customWidth="1"/>
    <col min="48" max="48" width="5.109375" style="46" hidden="1" customWidth="1"/>
    <col min="49" max="49" width="4" style="46" hidden="1" customWidth="1"/>
    <col min="50" max="50" width="42.44140625" style="46" hidden="1" customWidth="1"/>
    <col min="51" max="51" width="23.33203125" style="46" hidden="1" customWidth="1"/>
    <col min="52" max="52" width="0" style="46" hidden="1" customWidth="1"/>
    <col min="53" max="53" width="13.33203125" style="46" hidden="1" customWidth="1"/>
    <col min="54" max="54" width="13.109375" style="46" hidden="1" customWidth="1"/>
    <col min="55" max="55" width="22.44140625" style="46" hidden="1" customWidth="1"/>
    <col min="56" max="56" width="7" style="46" hidden="1" customWidth="1"/>
    <col min="57" max="57" width="4" style="46" hidden="1" customWidth="1"/>
    <col min="58" max="58" width="53.88671875" style="46" hidden="1" customWidth="1"/>
    <col min="59" max="59" width="21.44140625" style="46" hidden="1" customWidth="1"/>
    <col min="60" max="60" width="11.6640625" style="46" hidden="1" customWidth="1"/>
    <col min="61" max="61" width="13.109375" style="46" hidden="1" customWidth="1"/>
    <col min="62" max="62" width="16.33203125" style="46" hidden="1" customWidth="1"/>
    <col min="63" max="63" width="23" style="46" hidden="1" customWidth="1"/>
    <col min="64" max="64" width="0" style="46" hidden="1" customWidth="1"/>
    <col min="65" max="65" width="5.109375" style="46" customWidth="1"/>
    <col min="66" max="66" width="38.109375" style="46" customWidth="1"/>
    <col min="67" max="67" width="35.33203125" style="46" customWidth="1"/>
    <col min="68" max="68" width="22" style="46" customWidth="1"/>
    <col min="69" max="69" width="15.5546875" style="46" customWidth="1"/>
    <col min="70" max="70" width="14.88671875" style="46" customWidth="1"/>
    <col min="71" max="71" width="14.44140625" style="46" customWidth="1"/>
    <col min="72" max="72" width="15.44140625" style="46" bestFit="1" customWidth="1"/>
    <col min="73" max="79" width="0" style="46" hidden="1" customWidth="1"/>
    <col min="80" max="80" width="50.33203125" style="46" hidden="1" customWidth="1"/>
    <col min="81" max="87" width="0" style="46" hidden="1" customWidth="1"/>
    <col min="88" max="88" width="44.5546875" style="46" hidden="1" customWidth="1"/>
    <col min="89" max="95" width="0" style="46" hidden="1" customWidth="1"/>
    <col min="96" max="96" width="32" style="46" hidden="1" customWidth="1"/>
    <col min="97" max="103" width="0" style="46" hidden="1" customWidth="1"/>
    <col min="104" max="104" width="27.44140625" style="46" hidden="1" customWidth="1"/>
    <col min="105" max="111" width="0" style="46" hidden="1" customWidth="1"/>
    <col min="112" max="112" width="58.6640625" style="46" hidden="1" customWidth="1"/>
    <col min="113" max="119" width="0" style="46" hidden="1" customWidth="1"/>
    <col min="120" max="120" width="33.6640625" style="46" hidden="1" customWidth="1"/>
    <col min="121" max="127" width="0" style="46" hidden="1" customWidth="1"/>
    <col min="128" max="128" width="45.88671875" style="46" hidden="1" customWidth="1"/>
    <col min="129" max="135" width="0" style="46" hidden="1" customWidth="1"/>
    <col min="136" max="136" width="44.88671875" style="46" hidden="1" customWidth="1"/>
    <col min="137" max="137" width="4.88671875" style="46" customWidth="1"/>
    <col min="138" max="138" width="52" style="46" customWidth="1"/>
    <col min="139" max="139" width="34.33203125" style="46" customWidth="1"/>
    <col min="140" max="140" width="17.6640625" style="46" customWidth="1"/>
    <col min="141" max="144" width="16.33203125" style="46" customWidth="1"/>
    <col min="145" max="192" width="0" style="46" hidden="1" customWidth="1"/>
    <col min="193" max="16384" width="9.109375" style="46"/>
  </cols>
  <sheetData>
    <row r="1" spans="1:192" x14ac:dyDescent="0.3">
      <c r="A1" s="228" t="s">
        <v>72</v>
      </c>
      <c r="B1" s="228"/>
      <c r="C1" s="228"/>
      <c r="D1" s="228"/>
      <c r="E1" s="228"/>
      <c r="F1" s="228"/>
      <c r="G1" s="228"/>
      <c r="H1" s="228"/>
      <c r="I1" s="228" t="s">
        <v>62</v>
      </c>
      <c r="J1" s="228"/>
      <c r="K1" s="228"/>
      <c r="L1" s="228"/>
      <c r="M1" s="228"/>
      <c r="N1" s="228"/>
      <c r="O1" s="228"/>
      <c r="P1" s="228"/>
      <c r="Q1" s="228" t="s">
        <v>59</v>
      </c>
      <c r="R1" s="228"/>
      <c r="S1" s="228"/>
      <c r="T1" s="228"/>
      <c r="U1" s="228"/>
      <c r="V1" s="228"/>
      <c r="W1" s="228"/>
      <c r="X1" s="228"/>
      <c r="Y1" s="228" t="s">
        <v>83</v>
      </c>
      <c r="Z1" s="228"/>
      <c r="AA1" s="228"/>
      <c r="AB1" s="228"/>
      <c r="AC1" s="228"/>
      <c r="AD1" s="228"/>
      <c r="AE1" s="228"/>
      <c r="AF1" s="228"/>
      <c r="AG1" s="228" t="s">
        <v>84</v>
      </c>
      <c r="AH1" s="228"/>
      <c r="AI1" s="228"/>
      <c r="AJ1" s="228"/>
      <c r="AK1" s="228"/>
      <c r="AL1" s="228"/>
      <c r="AM1" s="228"/>
      <c r="AN1" s="228"/>
      <c r="AO1" s="228" t="s">
        <v>63</v>
      </c>
      <c r="AP1" s="228"/>
      <c r="AQ1" s="228"/>
      <c r="AR1" s="228"/>
      <c r="AS1" s="228"/>
      <c r="AT1" s="228"/>
      <c r="AU1" s="228"/>
      <c r="AV1" s="228"/>
      <c r="AW1" s="228" t="s">
        <v>64</v>
      </c>
      <c r="AX1" s="228"/>
      <c r="AY1" s="228"/>
      <c r="AZ1" s="228"/>
      <c r="BA1" s="228"/>
      <c r="BB1" s="228"/>
      <c r="BC1" s="228"/>
      <c r="BD1" s="228"/>
      <c r="BE1" s="228" t="s">
        <v>85</v>
      </c>
      <c r="BF1" s="228"/>
      <c r="BG1" s="228"/>
      <c r="BH1" s="228"/>
      <c r="BI1" s="228"/>
      <c r="BJ1" s="228"/>
      <c r="BK1" s="228"/>
      <c r="BL1" s="228"/>
      <c r="BM1" s="228" t="s">
        <v>76</v>
      </c>
      <c r="BN1" s="228"/>
      <c r="BO1" s="228"/>
      <c r="BP1" s="228"/>
      <c r="BQ1" s="228"/>
      <c r="BR1" s="228"/>
      <c r="BS1" s="228"/>
      <c r="BT1" s="228"/>
      <c r="BU1" s="228" t="s">
        <v>86</v>
      </c>
      <c r="BV1" s="228"/>
      <c r="BW1" s="228"/>
      <c r="BX1" s="228"/>
      <c r="BY1" s="228"/>
      <c r="BZ1" s="228"/>
      <c r="CA1" s="228"/>
      <c r="CB1" s="228"/>
      <c r="CC1" s="228" t="s">
        <v>87</v>
      </c>
      <c r="CD1" s="228"/>
      <c r="CE1" s="228"/>
      <c r="CF1" s="228"/>
      <c r="CG1" s="228"/>
      <c r="CH1" s="228"/>
      <c r="CI1" s="228"/>
      <c r="CJ1" s="228"/>
      <c r="CK1" s="228" t="s">
        <v>88</v>
      </c>
      <c r="CL1" s="228"/>
      <c r="CM1" s="228"/>
      <c r="CN1" s="228"/>
      <c r="CO1" s="228"/>
      <c r="CP1" s="228"/>
      <c r="CQ1" s="228"/>
      <c r="CR1" s="228"/>
      <c r="CS1" s="228" t="s">
        <v>89</v>
      </c>
      <c r="CT1" s="228"/>
      <c r="CU1" s="228"/>
      <c r="CV1" s="228"/>
      <c r="CW1" s="228"/>
      <c r="CX1" s="228"/>
      <c r="CY1" s="228"/>
      <c r="CZ1" s="228"/>
      <c r="DA1" s="228" t="s">
        <v>90</v>
      </c>
      <c r="DB1" s="228"/>
      <c r="DC1" s="228"/>
      <c r="DD1" s="228"/>
      <c r="DE1" s="228"/>
      <c r="DF1" s="228"/>
      <c r="DG1" s="228"/>
      <c r="DH1" s="228"/>
      <c r="DI1" s="228" t="s">
        <v>90</v>
      </c>
      <c r="DJ1" s="228"/>
      <c r="DK1" s="228"/>
      <c r="DL1" s="228"/>
      <c r="DM1" s="228"/>
      <c r="DN1" s="228"/>
      <c r="DO1" s="228"/>
      <c r="DP1" s="228"/>
      <c r="DQ1" s="228" t="s">
        <v>90</v>
      </c>
      <c r="DR1" s="228"/>
      <c r="DS1" s="228"/>
      <c r="DT1" s="228"/>
      <c r="DU1" s="228"/>
      <c r="DV1" s="228"/>
      <c r="DW1" s="228"/>
      <c r="DX1" s="228"/>
      <c r="DY1" s="228" t="s">
        <v>91</v>
      </c>
      <c r="DZ1" s="228"/>
      <c r="EA1" s="228"/>
      <c r="EB1" s="228"/>
      <c r="EC1" s="228"/>
      <c r="ED1" s="228"/>
      <c r="EE1" s="228"/>
      <c r="EF1" s="228"/>
      <c r="EG1" s="228" t="s">
        <v>65</v>
      </c>
      <c r="EH1" s="228"/>
      <c r="EI1" s="228"/>
      <c r="EJ1" s="228"/>
      <c r="EK1" s="228"/>
      <c r="EL1" s="228"/>
      <c r="EM1" s="228"/>
      <c r="EN1" s="228"/>
      <c r="EO1" s="228" t="s">
        <v>65</v>
      </c>
      <c r="EP1" s="228"/>
      <c r="EQ1" s="228"/>
      <c r="ER1" s="228"/>
      <c r="ES1" s="228"/>
      <c r="ET1" s="228"/>
      <c r="EU1" s="228"/>
      <c r="EV1" s="228"/>
      <c r="EW1" s="228" t="s">
        <v>92</v>
      </c>
      <c r="EX1" s="228"/>
      <c r="EY1" s="228"/>
      <c r="EZ1" s="228"/>
      <c r="FA1" s="228"/>
      <c r="FB1" s="228"/>
      <c r="FC1" s="228"/>
      <c r="FD1" s="228"/>
      <c r="FE1" s="228" t="s">
        <v>93</v>
      </c>
      <c r="FF1" s="228"/>
      <c r="FG1" s="228"/>
      <c r="FH1" s="228"/>
      <c r="FI1" s="228"/>
      <c r="FJ1" s="228"/>
      <c r="FK1" s="228"/>
      <c r="FL1" s="228"/>
      <c r="FM1" s="228" t="s">
        <v>93</v>
      </c>
      <c r="FN1" s="228"/>
      <c r="FO1" s="228"/>
      <c r="FP1" s="228"/>
      <c r="FQ1" s="228"/>
      <c r="FR1" s="228"/>
      <c r="FS1" s="228"/>
      <c r="FT1" s="228"/>
      <c r="FU1" s="228" t="s">
        <v>66</v>
      </c>
      <c r="FV1" s="228"/>
      <c r="FW1" s="228"/>
      <c r="FX1" s="228"/>
      <c r="FY1" s="228"/>
      <c r="FZ1" s="228"/>
      <c r="GA1" s="228"/>
      <c r="GB1" s="228"/>
      <c r="GC1" s="228" t="s">
        <v>94</v>
      </c>
      <c r="GD1" s="228"/>
      <c r="GE1" s="228"/>
      <c r="GF1" s="228"/>
      <c r="GG1" s="228"/>
      <c r="GH1" s="228"/>
      <c r="GI1" s="228"/>
      <c r="GJ1" s="228"/>
    </row>
    <row r="2" spans="1:192" x14ac:dyDescent="0.3">
      <c r="A2" s="229" t="s">
        <v>73</v>
      </c>
      <c r="B2" s="229"/>
      <c r="C2" s="229"/>
      <c r="D2" s="229"/>
      <c r="E2" s="229"/>
      <c r="F2" s="229"/>
      <c r="G2" s="229"/>
      <c r="H2" s="229"/>
      <c r="I2" s="229" t="s">
        <v>95</v>
      </c>
      <c r="J2" s="229"/>
      <c r="K2" s="229"/>
      <c r="L2" s="229"/>
      <c r="M2" s="229"/>
      <c r="N2" s="229"/>
      <c r="O2" s="229"/>
      <c r="P2" s="229"/>
      <c r="Q2" s="229" t="s">
        <v>96</v>
      </c>
      <c r="R2" s="229"/>
      <c r="S2" s="229"/>
      <c r="T2" s="229"/>
      <c r="U2" s="229"/>
      <c r="V2" s="229"/>
      <c r="W2" s="229"/>
      <c r="X2" s="229"/>
      <c r="Y2" s="229" t="s">
        <v>97</v>
      </c>
      <c r="Z2" s="229"/>
      <c r="AA2" s="229"/>
      <c r="AB2" s="229"/>
      <c r="AC2" s="229"/>
      <c r="AD2" s="229"/>
      <c r="AE2" s="229"/>
      <c r="AF2" s="229"/>
      <c r="AG2" s="229" t="s">
        <v>98</v>
      </c>
      <c r="AH2" s="229"/>
      <c r="AI2" s="229"/>
      <c r="AJ2" s="229"/>
      <c r="AK2" s="229"/>
      <c r="AL2" s="229"/>
      <c r="AM2" s="229"/>
      <c r="AN2" s="229"/>
      <c r="AO2" s="229" t="s">
        <v>99</v>
      </c>
      <c r="AP2" s="229"/>
      <c r="AQ2" s="229"/>
      <c r="AR2" s="229"/>
      <c r="AS2" s="229"/>
      <c r="AT2" s="229"/>
      <c r="AU2" s="229"/>
      <c r="AV2" s="229"/>
      <c r="AW2" s="229" t="s">
        <v>100</v>
      </c>
      <c r="AX2" s="229"/>
      <c r="AY2" s="229"/>
      <c r="AZ2" s="229"/>
      <c r="BA2" s="229"/>
      <c r="BB2" s="229"/>
      <c r="BC2" s="229"/>
      <c r="BD2" s="229"/>
      <c r="BE2" s="229" t="s">
        <v>101</v>
      </c>
      <c r="BF2" s="229"/>
      <c r="BG2" s="229"/>
      <c r="BH2" s="229"/>
      <c r="BI2" s="229"/>
      <c r="BJ2" s="229"/>
      <c r="BK2" s="229"/>
      <c r="BL2" s="229"/>
      <c r="BM2" s="229" t="s">
        <v>77</v>
      </c>
      <c r="BN2" s="229"/>
      <c r="BO2" s="229"/>
      <c r="BP2" s="229"/>
      <c r="BQ2" s="229"/>
      <c r="BR2" s="229"/>
      <c r="BS2" s="229"/>
      <c r="BT2" s="229"/>
      <c r="BU2" s="229" t="s">
        <v>102</v>
      </c>
      <c r="BV2" s="229"/>
      <c r="BW2" s="229"/>
      <c r="BX2" s="229"/>
      <c r="BY2" s="229"/>
      <c r="BZ2" s="229"/>
      <c r="CA2" s="229"/>
      <c r="CB2" s="229"/>
      <c r="CC2" s="229" t="s">
        <v>103</v>
      </c>
      <c r="CD2" s="229"/>
      <c r="CE2" s="229"/>
      <c r="CF2" s="229"/>
      <c r="CG2" s="229"/>
      <c r="CH2" s="229"/>
      <c r="CI2" s="229"/>
      <c r="CJ2" s="229"/>
      <c r="CK2" s="229" t="s">
        <v>104</v>
      </c>
      <c r="CL2" s="229"/>
      <c r="CM2" s="229"/>
      <c r="CN2" s="229"/>
      <c r="CO2" s="229"/>
      <c r="CP2" s="229"/>
      <c r="CQ2" s="229"/>
      <c r="CR2" s="229"/>
      <c r="CS2" s="229" t="s">
        <v>105</v>
      </c>
      <c r="CT2" s="229"/>
      <c r="CU2" s="229"/>
      <c r="CV2" s="229"/>
      <c r="CW2" s="229"/>
      <c r="CX2" s="229"/>
      <c r="CY2" s="229"/>
      <c r="CZ2" s="229"/>
      <c r="DA2" s="229" t="s">
        <v>106</v>
      </c>
      <c r="DB2" s="229"/>
      <c r="DC2" s="229"/>
      <c r="DD2" s="229"/>
      <c r="DE2" s="229"/>
      <c r="DF2" s="229"/>
      <c r="DG2" s="229"/>
      <c r="DH2" s="229"/>
      <c r="DI2" s="229" t="s">
        <v>107</v>
      </c>
      <c r="DJ2" s="229"/>
      <c r="DK2" s="229"/>
      <c r="DL2" s="229"/>
      <c r="DM2" s="229"/>
      <c r="DN2" s="229"/>
      <c r="DO2" s="229"/>
      <c r="DP2" s="229"/>
      <c r="DQ2" s="229" t="s">
        <v>108</v>
      </c>
      <c r="DR2" s="229"/>
      <c r="DS2" s="229"/>
      <c r="DT2" s="229"/>
      <c r="DU2" s="229"/>
      <c r="DV2" s="229"/>
      <c r="DW2" s="229"/>
      <c r="DX2" s="229"/>
      <c r="DY2" s="229" t="s">
        <v>109</v>
      </c>
      <c r="DZ2" s="229"/>
      <c r="EA2" s="229"/>
      <c r="EB2" s="229"/>
      <c r="EC2" s="229"/>
      <c r="ED2" s="229"/>
      <c r="EE2" s="229"/>
      <c r="EF2" s="229"/>
      <c r="EG2" s="230" t="s">
        <v>80</v>
      </c>
      <c r="EH2" s="230"/>
      <c r="EI2" s="230"/>
      <c r="EJ2" s="230"/>
      <c r="EK2" s="230"/>
      <c r="EL2" s="230"/>
      <c r="EM2" s="230"/>
      <c r="EN2" s="230"/>
      <c r="EO2" s="229" t="s">
        <v>110</v>
      </c>
      <c r="EP2" s="229"/>
      <c r="EQ2" s="229"/>
      <c r="ER2" s="229"/>
      <c r="ES2" s="229"/>
      <c r="ET2" s="229"/>
      <c r="EU2" s="229"/>
      <c r="EV2" s="229"/>
      <c r="EW2" s="229" t="s">
        <v>111</v>
      </c>
      <c r="EX2" s="229"/>
      <c r="EY2" s="229"/>
      <c r="EZ2" s="229"/>
      <c r="FA2" s="229"/>
      <c r="FB2" s="229"/>
      <c r="FC2" s="229"/>
      <c r="FD2" s="229"/>
      <c r="FE2" s="229" t="s">
        <v>112</v>
      </c>
      <c r="FF2" s="229"/>
      <c r="FG2" s="229"/>
      <c r="FH2" s="229"/>
      <c r="FI2" s="229"/>
      <c r="FJ2" s="229"/>
      <c r="FK2" s="229"/>
      <c r="FL2" s="229"/>
      <c r="FM2" s="229" t="s">
        <v>113</v>
      </c>
      <c r="FN2" s="229"/>
      <c r="FO2" s="229"/>
      <c r="FP2" s="229"/>
      <c r="FQ2" s="229"/>
      <c r="FR2" s="229"/>
      <c r="FS2" s="229"/>
      <c r="FT2" s="229"/>
      <c r="FU2" s="229" t="s">
        <v>114</v>
      </c>
      <c r="FV2" s="229"/>
      <c r="FW2" s="229"/>
      <c r="FX2" s="229"/>
      <c r="FY2" s="229"/>
      <c r="FZ2" s="229"/>
      <c r="GA2" s="229"/>
      <c r="GB2" s="229"/>
      <c r="GC2" s="229" t="s">
        <v>115</v>
      </c>
      <c r="GD2" s="229"/>
      <c r="GE2" s="229"/>
      <c r="GF2" s="229"/>
      <c r="GG2" s="229"/>
      <c r="GH2" s="229"/>
      <c r="GI2" s="229"/>
      <c r="GJ2" s="229"/>
    </row>
    <row r="3" spans="1:192" ht="21" x14ac:dyDescent="0.3">
      <c r="A3" s="237" t="s">
        <v>116</v>
      </c>
      <c r="B3" s="237"/>
      <c r="C3" s="237"/>
      <c r="D3" s="237"/>
      <c r="E3" s="237"/>
      <c r="F3" s="237"/>
      <c r="G3" s="237"/>
      <c r="H3" s="237"/>
      <c r="BM3" s="256" t="s">
        <v>173</v>
      </c>
      <c r="BN3" s="256"/>
      <c r="BO3" s="256"/>
      <c r="BP3" s="256"/>
      <c r="BQ3" s="256"/>
      <c r="BR3" s="256"/>
      <c r="BS3" s="256"/>
      <c r="BT3" s="256"/>
      <c r="EG3" s="269" t="s">
        <v>208</v>
      </c>
      <c r="EH3" s="270"/>
      <c r="EI3" s="270"/>
      <c r="EJ3" s="270"/>
      <c r="EK3" s="270"/>
      <c r="EL3" s="270"/>
      <c r="EM3" s="270"/>
      <c r="EN3" s="271"/>
    </row>
    <row r="4" spans="1:192" ht="21" x14ac:dyDescent="0.3">
      <c r="A4" s="238" t="s">
        <v>117</v>
      </c>
      <c r="B4" s="239"/>
      <c r="C4" s="240"/>
      <c r="D4" s="241" t="s">
        <v>118</v>
      </c>
      <c r="E4" s="242"/>
      <c r="F4" s="242"/>
      <c r="G4" s="242"/>
      <c r="H4" s="243"/>
      <c r="BM4" s="257" t="s">
        <v>117</v>
      </c>
      <c r="BN4" s="258"/>
      <c r="BO4" s="226" t="s">
        <v>174</v>
      </c>
      <c r="BP4" s="226"/>
      <c r="BQ4" s="226"/>
      <c r="BR4" s="226"/>
      <c r="BS4" s="226"/>
      <c r="BT4" s="226"/>
      <c r="EG4" s="272" t="s">
        <v>117</v>
      </c>
      <c r="EH4" s="273"/>
      <c r="EI4" s="272" t="s">
        <v>209</v>
      </c>
      <c r="EJ4" s="273"/>
      <c r="EK4" s="273"/>
      <c r="EL4" s="273"/>
      <c r="EM4" s="273"/>
      <c r="EN4" s="274"/>
    </row>
    <row r="5" spans="1:192" ht="21" x14ac:dyDescent="0.3">
      <c r="A5" s="244" t="s">
        <v>119</v>
      </c>
      <c r="B5" s="244"/>
      <c r="C5" s="244"/>
      <c r="D5" s="244"/>
      <c r="E5" s="244"/>
      <c r="F5" s="244"/>
      <c r="G5" s="244"/>
      <c r="H5" s="244"/>
      <c r="BM5" s="259" t="s">
        <v>12</v>
      </c>
      <c r="BN5" s="260"/>
      <c r="BO5" s="260"/>
      <c r="BP5" s="260"/>
      <c r="BQ5" s="260"/>
      <c r="BR5" s="260"/>
      <c r="BS5" s="260"/>
      <c r="BT5" s="260"/>
      <c r="EG5" s="275" t="s">
        <v>12</v>
      </c>
      <c r="EH5" s="275"/>
      <c r="EI5" s="275"/>
      <c r="EJ5" s="275"/>
      <c r="EK5" s="275"/>
      <c r="EL5" s="275"/>
      <c r="EM5" s="275"/>
      <c r="EN5" s="275"/>
    </row>
    <row r="6" spans="1:192" x14ac:dyDescent="0.3">
      <c r="A6" s="245" t="s">
        <v>13</v>
      </c>
      <c r="B6" s="246"/>
      <c r="C6" s="246"/>
      <c r="D6" s="246"/>
      <c r="E6" s="246"/>
      <c r="F6" s="246"/>
      <c r="G6" s="246"/>
      <c r="H6" s="247"/>
      <c r="BM6" s="261" t="s">
        <v>13</v>
      </c>
      <c r="BN6" s="262"/>
      <c r="BO6" s="262"/>
      <c r="BP6" s="262"/>
      <c r="BQ6" s="262"/>
      <c r="BR6" s="262"/>
      <c r="BS6" s="262"/>
      <c r="BT6" s="262"/>
      <c r="EG6" s="276" t="s">
        <v>13</v>
      </c>
      <c r="EH6" s="277"/>
      <c r="EI6" s="277"/>
      <c r="EJ6" s="277"/>
      <c r="EK6" s="277"/>
      <c r="EL6" s="277"/>
      <c r="EM6" s="277"/>
      <c r="EN6" s="278"/>
    </row>
    <row r="7" spans="1:192" x14ac:dyDescent="0.3">
      <c r="A7" s="231" t="s">
        <v>120</v>
      </c>
      <c r="B7" s="232"/>
      <c r="C7" s="232"/>
      <c r="D7" s="232"/>
      <c r="E7" s="232"/>
      <c r="F7" s="232"/>
      <c r="G7" s="232"/>
      <c r="H7" s="233"/>
      <c r="BM7" s="263" t="s">
        <v>175</v>
      </c>
      <c r="BN7" s="264"/>
      <c r="BO7" s="264"/>
      <c r="BP7" s="264"/>
      <c r="BQ7" s="264"/>
      <c r="BR7" s="264"/>
      <c r="BS7" s="264"/>
      <c r="BT7" s="265"/>
      <c r="EG7" s="279" t="s">
        <v>210</v>
      </c>
      <c r="EH7" s="280"/>
      <c r="EI7" s="280"/>
      <c r="EJ7" s="280"/>
      <c r="EK7" s="280"/>
      <c r="EL7" s="280"/>
      <c r="EM7" s="280"/>
      <c r="EN7" s="281"/>
    </row>
    <row r="8" spans="1:192" x14ac:dyDescent="0.3">
      <c r="A8" s="234" t="s">
        <v>121</v>
      </c>
      <c r="B8" s="235"/>
      <c r="C8" s="235"/>
      <c r="D8" s="235"/>
      <c r="E8" s="235"/>
      <c r="F8" s="235"/>
      <c r="G8" s="235"/>
      <c r="H8" s="236"/>
      <c r="BM8" s="263" t="s">
        <v>176</v>
      </c>
      <c r="BN8" s="264"/>
      <c r="BO8" s="264"/>
      <c r="BP8" s="264"/>
      <c r="BQ8" s="264"/>
      <c r="BR8" s="264"/>
      <c r="BS8" s="264"/>
      <c r="BT8" s="265"/>
      <c r="EG8" s="282" t="s">
        <v>211</v>
      </c>
      <c r="EH8" s="283"/>
      <c r="EI8" s="283"/>
      <c r="EJ8" s="283"/>
      <c r="EK8" s="283"/>
      <c r="EL8" s="283"/>
      <c r="EM8" s="283"/>
      <c r="EN8" s="284"/>
    </row>
    <row r="9" spans="1:192" x14ac:dyDescent="0.3">
      <c r="A9" s="231" t="s">
        <v>122</v>
      </c>
      <c r="B9" s="232"/>
      <c r="C9" s="232"/>
      <c r="D9" s="232"/>
      <c r="E9" s="232"/>
      <c r="F9" s="232"/>
      <c r="G9" s="232"/>
      <c r="H9" s="233"/>
      <c r="BM9" s="263" t="s">
        <v>177</v>
      </c>
      <c r="BN9" s="264"/>
      <c r="BO9" s="264"/>
      <c r="BP9" s="264"/>
      <c r="BQ9" s="264"/>
      <c r="BR9" s="264"/>
      <c r="BS9" s="264"/>
      <c r="BT9" s="265"/>
      <c r="EG9" s="282" t="s">
        <v>177</v>
      </c>
      <c r="EH9" s="283"/>
      <c r="EI9" s="283"/>
      <c r="EJ9" s="283"/>
      <c r="EK9" s="283"/>
      <c r="EL9" s="283"/>
      <c r="EM9" s="283"/>
      <c r="EN9" s="284"/>
    </row>
    <row r="10" spans="1:192" x14ac:dyDescent="0.3">
      <c r="A10" s="231" t="s">
        <v>123</v>
      </c>
      <c r="B10" s="232"/>
      <c r="C10" s="232"/>
      <c r="D10" s="232"/>
      <c r="E10" s="232"/>
      <c r="F10" s="232"/>
      <c r="G10" s="232"/>
      <c r="H10" s="233"/>
      <c r="BM10" s="263" t="s">
        <v>178</v>
      </c>
      <c r="BN10" s="264"/>
      <c r="BO10" s="264"/>
      <c r="BP10" s="264"/>
      <c r="BQ10" s="264"/>
      <c r="BR10" s="264"/>
      <c r="BS10" s="264"/>
      <c r="BT10" s="265"/>
      <c r="EG10" s="282" t="s">
        <v>212</v>
      </c>
      <c r="EH10" s="283"/>
      <c r="EI10" s="283"/>
      <c r="EJ10" s="283"/>
      <c r="EK10" s="283"/>
      <c r="EL10" s="283"/>
      <c r="EM10" s="283"/>
      <c r="EN10" s="284"/>
    </row>
    <row r="11" spans="1:192" x14ac:dyDescent="0.3">
      <c r="A11" s="231" t="s">
        <v>124</v>
      </c>
      <c r="B11" s="232"/>
      <c r="C11" s="232"/>
      <c r="D11" s="232"/>
      <c r="E11" s="232"/>
      <c r="F11" s="232"/>
      <c r="G11" s="232"/>
      <c r="H11" s="233"/>
      <c r="BM11" s="263" t="s">
        <v>179</v>
      </c>
      <c r="BN11" s="264"/>
      <c r="BO11" s="264"/>
      <c r="BP11" s="264"/>
      <c r="BQ11" s="264"/>
      <c r="BR11" s="264"/>
      <c r="BS11" s="264"/>
      <c r="BT11" s="265"/>
      <c r="EG11" s="282" t="s">
        <v>179</v>
      </c>
      <c r="EH11" s="283"/>
      <c r="EI11" s="283"/>
      <c r="EJ11" s="283"/>
      <c r="EK11" s="283"/>
      <c r="EL11" s="283"/>
      <c r="EM11" s="283"/>
      <c r="EN11" s="284"/>
    </row>
    <row r="12" spans="1:192" x14ac:dyDescent="0.3">
      <c r="A12" s="231" t="s">
        <v>125</v>
      </c>
      <c r="B12" s="232"/>
      <c r="C12" s="232"/>
      <c r="D12" s="232"/>
      <c r="E12" s="232"/>
      <c r="F12" s="232"/>
      <c r="G12" s="232"/>
      <c r="H12" s="233"/>
      <c r="BM12" s="263" t="s">
        <v>180</v>
      </c>
      <c r="BN12" s="264"/>
      <c r="BO12" s="264"/>
      <c r="BP12" s="264"/>
      <c r="BQ12" s="264"/>
      <c r="BR12" s="264"/>
      <c r="BS12" s="264"/>
      <c r="BT12" s="265"/>
      <c r="EG12" s="282" t="s">
        <v>213</v>
      </c>
      <c r="EH12" s="283"/>
      <c r="EI12" s="283"/>
      <c r="EJ12" s="283"/>
      <c r="EK12" s="283"/>
      <c r="EL12" s="283"/>
      <c r="EM12" s="283"/>
      <c r="EN12" s="284"/>
    </row>
    <row r="13" spans="1:192" x14ac:dyDescent="0.3">
      <c r="A13" s="231" t="s">
        <v>126</v>
      </c>
      <c r="B13" s="232"/>
      <c r="C13" s="232"/>
      <c r="D13" s="232"/>
      <c r="E13" s="232"/>
      <c r="F13" s="232"/>
      <c r="G13" s="232"/>
      <c r="H13" s="233"/>
      <c r="BM13" s="263" t="s">
        <v>181</v>
      </c>
      <c r="BN13" s="264"/>
      <c r="BO13" s="264"/>
      <c r="BP13" s="264"/>
      <c r="BQ13" s="264"/>
      <c r="BR13" s="264"/>
      <c r="BS13" s="264"/>
      <c r="BT13" s="265"/>
      <c r="EG13" s="282" t="s">
        <v>214</v>
      </c>
      <c r="EH13" s="283"/>
      <c r="EI13" s="283"/>
      <c r="EJ13" s="283"/>
      <c r="EK13" s="283"/>
      <c r="EL13" s="283"/>
      <c r="EM13" s="283"/>
      <c r="EN13" s="284"/>
    </row>
    <row r="14" spans="1:192" x14ac:dyDescent="0.3">
      <c r="A14" s="253" t="s">
        <v>127</v>
      </c>
      <c r="B14" s="254"/>
      <c r="C14" s="254"/>
      <c r="D14" s="254"/>
      <c r="E14" s="254"/>
      <c r="F14" s="254"/>
      <c r="G14" s="254"/>
      <c r="H14" s="255"/>
      <c r="BM14" s="266" t="s">
        <v>182</v>
      </c>
      <c r="BN14" s="267"/>
      <c r="BO14" s="267"/>
      <c r="BP14" s="267"/>
      <c r="BQ14" s="267"/>
      <c r="BR14" s="267"/>
      <c r="BS14" s="267"/>
      <c r="BT14" s="268"/>
      <c r="EG14" s="285" t="s">
        <v>182</v>
      </c>
      <c r="EH14" s="286"/>
      <c r="EI14" s="286"/>
      <c r="EJ14" s="286"/>
      <c r="EK14" s="286"/>
      <c r="EL14" s="286"/>
      <c r="EM14" s="286"/>
      <c r="EN14" s="287"/>
    </row>
    <row r="15" spans="1:192" x14ac:dyDescent="0.3">
      <c r="A15" s="113" t="s">
        <v>0</v>
      </c>
      <c r="B15" s="114" t="s">
        <v>1</v>
      </c>
      <c r="C15" s="114" t="s">
        <v>10</v>
      </c>
      <c r="D15" s="114" t="s">
        <v>2</v>
      </c>
      <c r="E15" s="115" t="s">
        <v>4</v>
      </c>
      <c r="F15" s="115" t="s">
        <v>3</v>
      </c>
      <c r="G15" s="115" t="s">
        <v>8</v>
      </c>
      <c r="H15" s="115" t="s">
        <v>128</v>
      </c>
      <c r="BM15" s="116" t="s">
        <v>0</v>
      </c>
      <c r="BN15" s="116" t="s">
        <v>1</v>
      </c>
      <c r="BO15" s="117" t="s">
        <v>10</v>
      </c>
      <c r="BP15" s="118" t="s">
        <v>2</v>
      </c>
      <c r="BQ15" s="118" t="s">
        <v>4</v>
      </c>
      <c r="BR15" s="118" t="s">
        <v>3</v>
      </c>
      <c r="BS15" s="118" t="s">
        <v>8</v>
      </c>
      <c r="BT15" s="118" t="s">
        <v>128</v>
      </c>
      <c r="EG15" s="115" t="s">
        <v>0</v>
      </c>
      <c r="EH15" s="119" t="s">
        <v>1</v>
      </c>
      <c r="EI15" s="119" t="s">
        <v>10</v>
      </c>
      <c r="EJ15" s="115" t="s">
        <v>2</v>
      </c>
      <c r="EK15" s="115" t="s">
        <v>4</v>
      </c>
      <c r="EL15" s="115" t="s">
        <v>3</v>
      </c>
      <c r="EM15" s="115" t="s">
        <v>8</v>
      </c>
      <c r="EN15" s="120" t="s">
        <v>128</v>
      </c>
    </row>
    <row r="16" spans="1:192" x14ac:dyDescent="0.3">
      <c r="A16" s="83">
        <v>1</v>
      </c>
      <c r="B16" s="83" t="s">
        <v>129</v>
      </c>
      <c r="C16" s="83" t="s">
        <v>130</v>
      </c>
      <c r="D16" s="80" t="s">
        <v>11</v>
      </c>
      <c r="E16" s="121">
        <v>1</v>
      </c>
      <c r="F16" s="122" t="s">
        <v>6</v>
      </c>
      <c r="G16" s="81">
        <v>1</v>
      </c>
      <c r="H16" s="81" t="s">
        <v>131</v>
      </c>
      <c r="BM16" s="91">
        <v>1</v>
      </c>
      <c r="BN16" s="101" t="s">
        <v>132</v>
      </c>
      <c r="BO16" s="123" t="s">
        <v>183</v>
      </c>
      <c r="BP16" s="92" t="s">
        <v>11</v>
      </c>
      <c r="BQ16" s="92">
        <v>2</v>
      </c>
      <c r="BR16" s="92" t="s">
        <v>6</v>
      </c>
      <c r="BS16" s="92">
        <v>2</v>
      </c>
      <c r="BT16" s="93" t="s">
        <v>131</v>
      </c>
      <c r="EG16" s="103">
        <v>1</v>
      </c>
      <c r="EH16" s="124" t="s">
        <v>215</v>
      </c>
      <c r="EI16" s="124" t="s">
        <v>216</v>
      </c>
      <c r="EJ16" s="33" t="s">
        <v>11</v>
      </c>
      <c r="EK16" s="33">
        <v>1</v>
      </c>
      <c r="EL16" s="33" t="s">
        <v>6</v>
      </c>
      <c r="EM16" s="33">
        <v>1</v>
      </c>
      <c r="EN16" s="104" t="s">
        <v>131</v>
      </c>
    </row>
    <row r="17" spans="1:144" x14ac:dyDescent="0.3">
      <c r="A17" s="83">
        <v>2</v>
      </c>
      <c r="B17" s="83" t="s">
        <v>132</v>
      </c>
      <c r="C17" s="125" t="s">
        <v>133</v>
      </c>
      <c r="D17" s="80" t="s">
        <v>11</v>
      </c>
      <c r="E17" s="121">
        <v>1</v>
      </c>
      <c r="F17" s="122" t="s">
        <v>6</v>
      </c>
      <c r="G17" s="81">
        <v>1</v>
      </c>
      <c r="H17" s="81" t="s">
        <v>131</v>
      </c>
      <c r="BM17" s="91">
        <v>2</v>
      </c>
      <c r="BN17" s="101" t="s">
        <v>184</v>
      </c>
      <c r="BO17" s="126" t="s">
        <v>185</v>
      </c>
      <c r="BP17" s="92" t="s">
        <v>11</v>
      </c>
      <c r="BQ17" s="92">
        <v>3</v>
      </c>
      <c r="BR17" s="92" t="s">
        <v>6</v>
      </c>
      <c r="BS17" s="92">
        <v>3</v>
      </c>
      <c r="BT17" s="93" t="s">
        <v>131</v>
      </c>
      <c r="EG17" s="103">
        <f>1+EG16</f>
        <v>2</v>
      </c>
      <c r="EH17" s="124" t="s">
        <v>217</v>
      </c>
      <c r="EI17" s="124" t="s">
        <v>218</v>
      </c>
      <c r="EJ17" s="33" t="s">
        <v>11</v>
      </c>
      <c r="EK17" s="33">
        <v>1</v>
      </c>
      <c r="EL17" s="33" t="s">
        <v>17</v>
      </c>
      <c r="EM17" s="33">
        <v>1</v>
      </c>
      <c r="EN17" s="104" t="s">
        <v>131</v>
      </c>
    </row>
    <row r="18" spans="1:144" x14ac:dyDescent="0.3">
      <c r="A18" s="83">
        <v>3</v>
      </c>
      <c r="B18" s="83" t="s">
        <v>134</v>
      </c>
      <c r="C18" s="127" t="s">
        <v>135</v>
      </c>
      <c r="D18" s="80" t="s">
        <v>11</v>
      </c>
      <c r="E18" s="81">
        <v>1</v>
      </c>
      <c r="F18" s="81" t="s">
        <v>6</v>
      </c>
      <c r="G18" s="81">
        <v>1</v>
      </c>
      <c r="H18" s="81" t="s">
        <v>131</v>
      </c>
      <c r="BM18" s="91">
        <v>3</v>
      </c>
      <c r="BN18" s="101" t="s">
        <v>186</v>
      </c>
      <c r="BO18" s="126" t="s">
        <v>187</v>
      </c>
      <c r="BP18" s="92" t="s">
        <v>11</v>
      </c>
      <c r="BQ18" s="94">
        <v>2</v>
      </c>
      <c r="BR18" s="94" t="s">
        <v>6</v>
      </c>
      <c r="BS18" s="94">
        <v>2</v>
      </c>
      <c r="BT18" s="95" t="s">
        <v>131</v>
      </c>
      <c r="EG18" s="103">
        <f t="shared" ref="EG18:EG25" si="0">1+EG17</f>
        <v>3</v>
      </c>
      <c r="EH18" s="124" t="s">
        <v>219</v>
      </c>
      <c r="EI18" s="124" t="s">
        <v>220</v>
      </c>
      <c r="EJ18" s="33" t="s">
        <v>11</v>
      </c>
      <c r="EK18" s="33">
        <v>5</v>
      </c>
      <c r="EL18" s="33" t="s">
        <v>17</v>
      </c>
      <c r="EM18" s="33">
        <v>5</v>
      </c>
      <c r="EN18" s="104" t="s">
        <v>131</v>
      </c>
    </row>
    <row r="19" spans="1:144" x14ac:dyDescent="0.3">
      <c r="A19" s="128">
        <v>4</v>
      </c>
      <c r="B19" s="82" t="s">
        <v>136</v>
      </c>
      <c r="C19" s="82" t="s">
        <v>137</v>
      </c>
      <c r="D19" s="80" t="s">
        <v>11</v>
      </c>
      <c r="E19" s="81">
        <v>1</v>
      </c>
      <c r="F19" s="81" t="s">
        <v>6</v>
      </c>
      <c r="G19" s="81">
        <v>1</v>
      </c>
      <c r="H19" s="81" t="s">
        <v>131</v>
      </c>
      <c r="BM19" s="91">
        <v>4</v>
      </c>
      <c r="BN19" s="101" t="s">
        <v>188</v>
      </c>
      <c r="BO19" s="123" t="s">
        <v>189</v>
      </c>
      <c r="BP19" s="92" t="s">
        <v>11</v>
      </c>
      <c r="BQ19" s="96">
        <v>3</v>
      </c>
      <c r="BR19" s="96" t="s">
        <v>6</v>
      </c>
      <c r="BS19" s="96">
        <v>3</v>
      </c>
      <c r="BT19" s="93" t="s">
        <v>131</v>
      </c>
      <c r="EG19" s="103">
        <f t="shared" si="0"/>
        <v>4</v>
      </c>
      <c r="EH19" s="124" t="s">
        <v>221</v>
      </c>
      <c r="EI19" s="124" t="s">
        <v>222</v>
      </c>
      <c r="EJ19" s="33" t="s">
        <v>11</v>
      </c>
      <c r="EK19" s="33">
        <v>5</v>
      </c>
      <c r="EL19" s="33" t="s">
        <v>17</v>
      </c>
      <c r="EM19" s="33">
        <v>5</v>
      </c>
      <c r="EN19" s="104" t="s">
        <v>131</v>
      </c>
    </row>
    <row r="20" spans="1:144" x14ac:dyDescent="0.3">
      <c r="A20" s="128">
        <v>5</v>
      </c>
      <c r="B20" s="82" t="s">
        <v>138</v>
      </c>
      <c r="C20" s="82" t="s">
        <v>139</v>
      </c>
      <c r="D20" s="80" t="s">
        <v>11</v>
      </c>
      <c r="E20" s="81">
        <v>1</v>
      </c>
      <c r="F20" s="81" t="s">
        <v>6</v>
      </c>
      <c r="G20" s="81">
        <v>1</v>
      </c>
      <c r="H20" s="81" t="s">
        <v>131</v>
      </c>
      <c r="BM20" s="91">
        <v>5</v>
      </c>
      <c r="BN20" s="101" t="s">
        <v>190</v>
      </c>
      <c r="BO20" s="123" t="s">
        <v>191</v>
      </c>
      <c r="BP20" s="92" t="s">
        <v>11</v>
      </c>
      <c r="BQ20" s="96">
        <v>1</v>
      </c>
      <c r="BR20" s="96" t="s">
        <v>6</v>
      </c>
      <c r="BS20" s="96">
        <v>1</v>
      </c>
      <c r="BT20" s="93" t="s">
        <v>131</v>
      </c>
      <c r="EG20" s="103">
        <f t="shared" si="0"/>
        <v>5</v>
      </c>
      <c r="EH20" s="124" t="s">
        <v>223</v>
      </c>
      <c r="EI20" s="124" t="s">
        <v>224</v>
      </c>
      <c r="EJ20" s="33" t="s">
        <v>11</v>
      </c>
      <c r="EK20" s="33">
        <v>1</v>
      </c>
      <c r="EL20" s="33" t="s">
        <v>6</v>
      </c>
      <c r="EM20" s="33">
        <v>1</v>
      </c>
      <c r="EN20" s="104" t="s">
        <v>131</v>
      </c>
    </row>
    <row r="21" spans="1:144" x14ac:dyDescent="0.3">
      <c r="A21" s="128">
        <v>6</v>
      </c>
      <c r="B21" s="82" t="s">
        <v>140</v>
      </c>
      <c r="C21" s="82" t="s">
        <v>141</v>
      </c>
      <c r="D21" s="80" t="s">
        <v>11</v>
      </c>
      <c r="E21" s="81">
        <v>1</v>
      </c>
      <c r="F21" s="81" t="s">
        <v>6</v>
      </c>
      <c r="G21" s="81">
        <v>1</v>
      </c>
      <c r="H21" s="81" t="s">
        <v>131</v>
      </c>
      <c r="BM21" s="91">
        <v>6</v>
      </c>
      <c r="BN21" s="101" t="s">
        <v>192</v>
      </c>
      <c r="BO21" s="123" t="s">
        <v>193</v>
      </c>
      <c r="BP21" s="92" t="s">
        <v>11</v>
      </c>
      <c r="BQ21" s="96">
        <v>1</v>
      </c>
      <c r="BR21" s="96" t="s">
        <v>6</v>
      </c>
      <c r="BS21" s="96">
        <v>1</v>
      </c>
      <c r="BT21" s="93" t="s">
        <v>131</v>
      </c>
      <c r="EG21" s="103">
        <f t="shared" si="0"/>
        <v>6</v>
      </c>
      <c r="EH21" s="129" t="s">
        <v>225</v>
      </c>
      <c r="EI21" s="130" t="s">
        <v>226</v>
      </c>
      <c r="EJ21" s="33" t="s">
        <v>11</v>
      </c>
      <c r="EK21" s="105">
        <v>5</v>
      </c>
      <c r="EL21" s="33" t="s">
        <v>17</v>
      </c>
      <c r="EM21" s="33">
        <v>5</v>
      </c>
      <c r="EN21" s="104" t="s">
        <v>131</v>
      </c>
    </row>
    <row r="22" spans="1:144" x14ac:dyDescent="0.3">
      <c r="A22" s="244" t="s">
        <v>142</v>
      </c>
      <c r="B22" s="244"/>
      <c r="C22" s="244"/>
      <c r="D22" s="244"/>
      <c r="E22" s="244"/>
      <c r="F22" s="244"/>
      <c r="G22" s="244"/>
      <c r="H22" s="244"/>
      <c r="BM22" s="91">
        <v>7</v>
      </c>
      <c r="BN22" s="101" t="s">
        <v>194</v>
      </c>
      <c r="BO22" s="131" t="s">
        <v>195</v>
      </c>
      <c r="BP22" s="92" t="s">
        <v>11</v>
      </c>
      <c r="BQ22" s="96">
        <v>2</v>
      </c>
      <c r="BR22" s="96" t="s">
        <v>6</v>
      </c>
      <c r="BS22" s="96">
        <v>2</v>
      </c>
      <c r="BT22" s="93" t="s">
        <v>131</v>
      </c>
      <c r="EG22" s="103">
        <f t="shared" si="0"/>
        <v>7</v>
      </c>
      <c r="EH22" s="129" t="s">
        <v>227</v>
      </c>
      <c r="EI22" s="130" t="s">
        <v>228</v>
      </c>
      <c r="EJ22" s="33" t="s">
        <v>11</v>
      </c>
      <c r="EK22" s="105">
        <v>1</v>
      </c>
      <c r="EL22" s="33" t="s">
        <v>6</v>
      </c>
      <c r="EM22" s="33">
        <v>1</v>
      </c>
      <c r="EN22" s="104" t="s">
        <v>131</v>
      </c>
    </row>
    <row r="23" spans="1:144" x14ac:dyDescent="0.3">
      <c r="A23" s="245" t="s">
        <v>13</v>
      </c>
      <c r="B23" s="246"/>
      <c r="C23" s="246"/>
      <c r="D23" s="246"/>
      <c r="E23" s="246"/>
      <c r="F23" s="246"/>
      <c r="G23" s="246"/>
      <c r="H23" s="247"/>
      <c r="BM23" s="91">
        <v>8</v>
      </c>
      <c r="BN23" s="101" t="s">
        <v>196</v>
      </c>
      <c r="BO23" s="132" t="s">
        <v>197</v>
      </c>
      <c r="BP23" s="96" t="s">
        <v>5</v>
      </c>
      <c r="BQ23" s="96">
        <v>2</v>
      </c>
      <c r="BR23" s="96" t="s">
        <v>6</v>
      </c>
      <c r="BS23" s="96">
        <v>2</v>
      </c>
      <c r="BT23" s="93" t="s">
        <v>131</v>
      </c>
      <c r="EG23" s="103">
        <f t="shared" si="0"/>
        <v>8</v>
      </c>
      <c r="EH23" s="129" t="s">
        <v>229</v>
      </c>
      <c r="EI23" s="130" t="s">
        <v>230</v>
      </c>
      <c r="EJ23" s="33" t="s">
        <v>11</v>
      </c>
      <c r="EK23" s="105">
        <v>1</v>
      </c>
      <c r="EL23" s="33" t="s">
        <v>6</v>
      </c>
      <c r="EM23" s="33">
        <v>1</v>
      </c>
      <c r="EN23" s="104" t="s">
        <v>131</v>
      </c>
    </row>
    <row r="24" spans="1:144" x14ac:dyDescent="0.3">
      <c r="A24" s="231" t="s">
        <v>143</v>
      </c>
      <c r="B24" s="232"/>
      <c r="C24" s="232"/>
      <c r="D24" s="232"/>
      <c r="E24" s="232"/>
      <c r="F24" s="232"/>
      <c r="G24" s="232"/>
      <c r="H24" s="233"/>
      <c r="BM24" s="91">
        <v>9</v>
      </c>
      <c r="BN24" s="101" t="s">
        <v>198</v>
      </c>
      <c r="BO24" s="132" t="s">
        <v>199</v>
      </c>
      <c r="BP24" s="96" t="s">
        <v>11</v>
      </c>
      <c r="BQ24" s="96">
        <v>1</v>
      </c>
      <c r="BR24" s="96" t="s">
        <v>6</v>
      </c>
      <c r="BS24" s="96">
        <v>1</v>
      </c>
      <c r="BT24" s="93" t="s">
        <v>131</v>
      </c>
      <c r="EG24" s="103">
        <f t="shared" si="0"/>
        <v>9</v>
      </c>
      <c r="EH24" s="129" t="s">
        <v>132</v>
      </c>
      <c r="EI24" s="130" t="s">
        <v>231</v>
      </c>
      <c r="EJ24" s="33" t="s">
        <v>11</v>
      </c>
      <c r="EK24" s="105">
        <v>2</v>
      </c>
      <c r="EL24" s="33" t="s">
        <v>17</v>
      </c>
      <c r="EM24" s="33">
        <v>2</v>
      </c>
      <c r="EN24" s="104" t="s">
        <v>131</v>
      </c>
    </row>
    <row r="25" spans="1:144" x14ac:dyDescent="0.3">
      <c r="A25" s="234" t="s">
        <v>121</v>
      </c>
      <c r="B25" s="235"/>
      <c r="C25" s="235"/>
      <c r="D25" s="235"/>
      <c r="E25" s="235"/>
      <c r="F25" s="235"/>
      <c r="G25" s="235"/>
      <c r="H25" s="236"/>
      <c r="BM25" s="91">
        <v>10</v>
      </c>
      <c r="BN25" s="101" t="s">
        <v>200</v>
      </c>
      <c r="BO25" s="132" t="s">
        <v>201</v>
      </c>
      <c r="BP25" s="96" t="s">
        <v>11</v>
      </c>
      <c r="BQ25" s="96">
        <v>1</v>
      </c>
      <c r="BR25" s="96" t="s">
        <v>6</v>
      </c>
      <c r="BS25" s="96">
        <v>1</v>
      </c>
      <c r="BT25" s="93" t="s">
        <v>131</v>
      </c>
      <c r="EG25" s="103">
        <f t="shared" si="0"/>
        <v>10</v>
      </c>
      <c r="EH25" s="133" t="s">
        <v>232</v>
      </c>
      <c r="EI25" s="103" t="s">
        <v>233</v>
      </c>
      <c r="EJ25" s="33" t="s">
        <v>11</v>
      </c>
      <c r="EK25" s="105">
        <v>2</v>
      </c>
      <c r="EL25" s="33" t="s">
        <v>17</v>
      </c>
      <c r="EM25" s="33">
        <v>2</v>
      </c>
      <c r="EN25" s="104" t="s">
        <v>131</v>
      </c>
    </row>
    <row r="26" spans="1:144" x14ac:dyDescent="0.3">
      <c r="A26" s="231" t="s">
        <v>122</v>
      </c>
      <c r="B26" s="232"/>
      <c r="C26" s="232"/>
      <c r="D26" s="232"/>
      <c r="E26" s="232"/>
      <c r="F26" s="232"/>
      <c r="G26" s="232"/>
      <c r="H26" s="233"/>
      <c r="BM26" s="91">
        <v>11</v>
      </c>
      <c r="BN26" s="101" t="s">
        <v>202</v>
      </c>
      <c r="BO26" s="132" t="s">
        <v>203</v>
      </c>
      <c r="BP26" s="96" t="s">
        <v>5</v>
      </c>
      <c r="BQ26" s="96">
        <v>2</v>
      </c>
      <c r="BR26" s="96" t="s">
        <v>6</v>
      </c>
      <c r="BS26" s="96">
        <v>2</v>
      </c>
      <c r="BT26" s="93" t="s">
        <v>131</v>
      </c>
      <c r="EG26" s="106">
        <v>11</v>
      </c>
      <c r="EH26" s="106" t="s">
        <v>234</v>
      </c>
      <c r="EI26" s="134" t="s">
        <v>235</v>
      </c>
      <c r="EJ26" s="135" t="s">
        <v>11</v>
      </c>
      <c r="EK26" s="135">
        <v>1</v>
      </c>
      <c r="EL26" s="107" t="s">
        <v>6</v>
      </c>
      <c r="EM26" s="135">
        <v>1</v>
      </c>
      <c r="EN26" s="108" t="s">
        <v>131</v>
      </c>
    </row>
    <row r="27" spans="1:144" x14ac:dyDescent="0.3">
      <c r="A27" s="231" t="s">
        <v>144</v>
      </c>
      <c r="B27" s="232"/>
      <c r="C27" s="232"/>
      <c r="D27" s="232"/>
      <c r="E27" s="232"/>
      <c r="F27" s="232"/>
      <c r="G27" s="232"/>
      <c r="H27" s="233"/>
      <c r="BM27" s="91">
        <v>12</v>
      </c>
      <c r="BN27" s="97" t="s">
        <v>37</v>
      </c>
      <c r="BO27" s="132" t="s">
        <v>204</v>
      </c>
      <c r="BP27" s="98" t="s">
        <v>5</v>
      </c>
      <c r="BQ27" s="136">
        <v>1</v>
      </c>
      <c r="BR27" s="96" t="s">
        <v>6</v>
      </c>
      <c r="BS27" s="99">
        <v>1</v>
      </c>
      <c r="BT27" s="93" t="s">
        <v>131</v>
      </c>
      <c r="EG27" s="275" t="s">
        <v>15</v>
      </c>
      <c r="EH27" s="275"/>
      <c r="EI27" s="275"/>
      <c r="EJ27" s="275"/>
      <c r="EK27" s="275"/>
      <c r="EL27" s="275"/>
      <c r="EM27" s="275"/>
      <c r="EN27" s="275"/>
    </row>
    <row r="28" spans="1:144" ht="21" x14ac:dyDescent="0.3">
      <c r="A28" s="231" t="s">
        <v>124</v>
      </c>
      <c r="B28" s="232"/>
      <c r="C28" s="232"/>
      <c r="D28" s="232"/>
      <c r="E28" s="232"/>
      <c r="F28" s="232"/>
      <c r="G28" s="232"/>
      <c r="H28" s="233"/>
      <c r="BM28" s="259" t="s">
        <v>14</v>
      </c>
      <c r="BN28" s="260"/>
      <c r="BO28" s="260"/>
      <c r="BP28" s="260"/>
      <c r="BQ28" s="260"/>
      <c r="BR28" s="260"/>
      <c r="BS28" s="260"/>
      <c r="BT28" s="260"/>
      <c r="EG28" s="276" t="s">
        <v>13</v>
      </c>
      <c r="EH28" s="277"/>
      <c r="EI28" s="277"/>
      <c r="EJ28" s="277"/>
      <c r="EK28" s="277"/>
      <c r="EL28" s="277"/>
      <c r="EM28" s="277"/>
      <c r="EN28" s="278"/>
    </row>
    <row r="29" spans="1:144" x14ac:dyDescent="0.3">
      <c r="A29" s="231" t="s">
        <v>125</v>
      </c>
      <c r="B29" s="232"/>
      <c r="C29" s="232"/>
      <c r="D29" s="232"/>
      <c r="E29" s="232"/>
      <c r="F29" s="232"/>
      <c r="G29" s="232"/>
      <c r="H29" s="233"/>
      <c r="BM29" s="137" t="s">
        <v>0</v>
      </c>
      <c r="BN29" s="137" t="s">
        <v>1</v>
      </c>
      <c r="BO29" s="138" t="s">
        <v>10</v>
      </c>
      <c r="BP29" s="137" t="s">
        <v>2</v>
      </c>
      <c r="BQ29" s="137" t="s">
        <v>4</v>
      </c>
      <c r="BR29" s="137" t="s">
        <v>3</v>
      </c>
      <c r="BS29" s="137" t="s">
        <v>8</v>
      </c>
      <c r="BT29" s="137" t="s">
        <v>128</v>
      </c>
      <c r="EG29" s="282" t="s">
        <v>236</v>
      </c>
      <c r="EH29" s="283"/>
      <c r="EI29" s="283"/>
      <c r="EJ29" s="283"/>
      <c r="EK29" s="283"/>
      <c r="EL29" s="283"/>
      <c r="EM29" s="283"/>
      <c r="EN29" s="284"/>
    </row>
    <row r="30" spans="1:144" x14ac:dyDescent="0.3">
      <c r="A30" s="231" t="s">
        <v>126</v>
      </c>
      <c r="B30" s="232"/>
      <c r="C30" s="232"/>
      <c r="D30" s="232"/>
      <c r="E30" s="232"/>
      <c r="F30" s="232"/>
      <c r="G30" s="232"/>
      <c r="H30" s="233"/>
      <c r="BM30" s="100">
        <v>1</v>
      </c>
      <c r="BN30" s="100" t="s">
        <v>30</v>
      </c>
      <c r="BO30" s="139" t="s">
        <v>205</v>
      </c>
      <c r="BP30" s="93" t="s">
        <v>9</v>
      </c>
      <c r="BQ30" s="95">
        <v>1</v>
      </c>
      <c r="BR30" s="95" t="s">
        <v>6</v>
      </c>
      <c r="BS30" s="93">
        <f>BQ30</f>
        <v>1</v>
      </c>
      <c r="BT30" s="93" t="s">
        <v>206</v>
      </c>
      <c r="EG30" s="282" t="s">
        <v>211</v>
      </c>
      <c r="EH30" s="283"/>
      <c r="EI30" s="283"/>
      <c r="EJ30" s="283"/>
      <c r="EK30" s="283"/>
      <c r="EL30" s="283"/>
      <c r="EM30" s="283"/>
      <c r="EN30" s="284"/>
    </row>
    <row r="31" spans="1:144" x14ac:dyDescent="0.3">
      <c r="A31" s="253" t="s">
        <v>127</v>
      </c>
      <c r="B31" s="254"/>
      <c r="C31" s="254"/>
      <c r="D31" s="254"/>
      <c r="E31" s="254"/>
      <c r="F31" s="254"/>
      <c r="G31" s="254"/>
      <c r="H31" s="255"/>
      <c r="BM31" s="101">
        <v>2</v>
      </c>
      <c r="BN31" s="101" t="s">
        <v>31</v>
      </c>
      <c r="BO31" s="139" t="s">
        <v>207</v>
      </c>
      <c r="BP31" s="93" t="s">
        <v>9</v>
      </c>
      <c r="BQ31" s="93">
        <v>1</v>
      </c>
      <c r="BR31" s="93" t="s">
        <v>6</v>
      </c>
      <c r="BS31" s="93">
        <f>BQ31</f>
        <v>1</v>
      </c>
      <c r="BT31" s="93" t="s">
        <v>206</v>
      </c>
      <c r="EG31" s="282" t="s">
        <v>177</v>
      </c>
      <c r="EH31" s="283"/>
      <c r="EI31" s="283"/>
      <c r="EJ31" s="283"/>
      <c r="EK31" s="283"/>
      <c r="EL31" s="283"/>
      <c r="EM31" s="283"/>
      <c r="EN31" s="284"/>
    </row>
    <row r="32" spans="1:144" x14ac:dyDescent="0.3">
      <c r="A32" s="113" t="s">
        <v>0</v>
      </c>
      <c r="B32" s="114" t="s">
        <v>1</v>
      </c>
      <c r="C32" s="114" t="s">
        <v>10</v>
      </c>
      <c r="D32" s="114" t="s">
        <v>2</v>
      </c>
      <c r="E32" s="115" t="s">
        <v>4</v>
      </c>
      <c r="F32" s="115" t="s">
        <v>3</v>
      </c>
      <c r="G32" s="115" t="s">
        <v>8</v>
      </c>
      <c r="H32" s="115" t="s">
        <v>128</v>
      </c>
      <c r="EG32" s="282" t="s">
        <v>237</v>
      </c>
      <c r="EH32" s="283"/>
      <c r="EI32" s="283"/>
      <c r="EJ32" s="283"/>
      <c r="EK32" s="283"/>
      <c r="EL32" s="283"/>
      <c r="EM32" s="283"/>
      <c r="EN32" s="284"/>
    </row>
    <row r="33" spans="1:144" x14ac:dyDescent="0.3">
      <c r="A33" s="83">
        <v>1</v>
      </c>
      <c r="B33" s="83" t="s">
        <v>145</v>
      </c>
      <c r="C33" s="140" t="s">
        <v>146</v>
      </c>
      <c r="D33" s="80" t="s">
        <v>7</v>
      </c>
      <c r="E33" s="121">
        <v>1</v>
      </c>
      <c r="F33" s="122" t="s">
        <v>147</v>
      </c>
      <c r="G33" s="81">
        <v>13</v>
      </c>
      <c r="H33" s="81" t="s">
        <v>131</v>
      </c>
      <c r="EG33" s="282" t="s">
        <v>179</v>
      </c>
      <c r="EH33" s="283"/>
      <c r="EI33" s="283"/>
      <c r="EJ33" s="283"/>
      <c r="EK33" s="283"/>
      <c r="EL33" s="283"/>
      <c r="EM33" s="283"/>
      <c r="EN33" s="284"/>
    </row>
    <row r="34" spans="1:144" x14ac:dyDescent="0.3">
      <c r="A34" s="83">
        <v>2</v>
      </c>
      <c r="B34" s="83" t="s">
        <v>148</v>
      </c>
      <c r="C34" s="140" t="s">
        <v>149</v>
      </c>
      <c r="D34" s="80" t="s">
        <v>7</v>
      </c>
      <c r="E34" s="81">
        <v>1</v>
      </c>
      <c r="F34" s="81" t="s">
        <v>150</v>
      </c>
      <c r="G34" s="81">
        <v>26</v>
      </c>
      <c r="H34" s="81" t="s">
        <v>131</v>
      </c>
      <c r="EG34" s="282" t="s">
        <v>238</v>
      </c>
      <c r="EH34" s="283"/>
      <c r="EI34" s="283"/>
      <c r="EJ34" s="283"/>
      <c r="EK34" s="283"/>
      <c r="EL34" s="283"/>
      <c r="EM34" s="283"/>
      <c r="EN34" s="284"/>
    </row>
    <row r="35" spans="1:144" x14ac:dyDescent="0.3">
      <c r="A35" s="248" t="s">
        <v>151</v>
      </c>
      <c r="B35" s="249"/>
      <c r="C35" s="249"/>
      <c r="D35" s="249"/>
      <c r="E35" s="249"/>
      <c r="F35" s="249"/>
      <c r="G35" s="249"/>
      <c r="H35" s="250"/>
      <c r="EG35" s="282" t="s">
        <v>214</v>
      </c>
      <c r="EH35" s="283"/>
      <c r="EI35" s="283"/>
      <c r="EJ35" s="283"/>
      <c r="EK35" s="283"/>
      <c r="EL35" s="283"/>
      <c r="EM35" s="283"/>
      <c r="EN35" s="284"/>
    </row>
    <row r="36" spans="1:144" x14ac:dyDescent="0.3">
      <c r="A36" s="245" t="s">
        <v>13</v>
      </c>
      <c r="B36" s="251"/>
      <c r="C36" s="251"/>
      <c r="D36" s="251"/>
      <c r="E36" s="251"/>
      <c r="F36" s="251"/>
      <c r="G36" s="251"/>
      <c r="H36" s="252"/>
      <c r="EG36" s="285" t="s">
        <v>182</v>
      </c>
      <c r="EH36" s="286"/>
      <c r="EI36" s="286"/>
      <c r="EJ36" s="286"/>
      <c r="EK36" s="286"/>
      <c r="EL36" s="286"/>
      <c r="EM36" s="286"/>
      <c r="EN36" s="287"/>
    </row>
    <row r="37" spans="1:144" x14ac:dyDescent="0.3">
      <c r="A37" s="231" t="s">
        <v>152</v>
      </c>
      <c r="B37" s="232"/>
      <c r="C37" s="232"/>
      <c r="D37" s="232"/>
      <c r="E37" s="232"/>
      <c r="F37" s="232"/>
      <c r="G37" s="232"/>
      <c r="H37" s="233"/>
      <c r="EG37" s="115" t="s">
        <v>0</v>
      </c>
      <c r="EH37" s="113" t="s">
        <v>1</v>
      </c>
      <c r="EI37" s="119" t="s">
        <v>10</v>
      </c>
      <c r="EJ37" s="115" t="s">
        <v>2</v>
      </c>
      <c r="EK37" s="115" t="s">
        <v>4</v>
      </c>
      <c r="EL37" s="115" t="s">
        <v>3</v>
      </c>
      <c r="EM37" s="115" t="s">
        <v>8</v>
      </c>
      <c r="EN37" s="120" t="s">
        <v>128</v>
      </c>
    </row>
    <row r="38" spans="1:144" x14ac:dyDescent="0.3">
      <c r="A38" s="234" t="s">
        <v>121</v>
      </c>
      <c r="B38" s="235"/>
      <c r="C38" s="235"/>
      <c r="D38" s="235"/>
      <c r="E38" s="235"/>
      <c r="F38" s="235"/>
      <c r="G38" s="235"/>
      <c r="H38" s="236"/>
      <c r="EG38" s="103">
        <v>1</v>
      </c>
      <c r="EH38" s="103" t="s">
        <v>145</v>
      </c>
      <c r="EI38" s="141" t="s">
        <v>239</v>
      </c>
      <c r="EJ38" s="33" t="s">
        <v>7</v>
      </c>
      <c r="EK38" s="34">
        <v>1</v>
      </c>
      <c r="EL38" s="34" t="s">
        <v>240</v>
      </c>
      <c r="EM38" s="33">
        <v>15</v>
      </c>
      <c r="EN38" s="104" t="s">
        <v>131</v>
      </c>
    </row>
    <row r="39" spans="1:144" x14ac:dyDescent="0.3">
      <c r="A39" s="231" t="s">
        <v>122</v>
      </c>
      <c r="B39" s="232"/>
      <c r="C39" s="232"/>
      <c r="D39" s="232"/>
      <c r="E39" s="232"/>
      <c r="F39" s="232"/>
      <c r="G39" s="232"/>
      <c r="H39" s="233"/>
      <c r="EG39" s="103">
        <f>1+EG38</f>
        <v>2</v>
      </c>
      <c r="EH39" s="103" t="s">
        <v>34</v>
      </c>
      <c r="EI39" s="97" t="s">
        <v>241</v>
      </c>
      <c r="EJ39" s="33" t="s">
        <v>7</v>
      </c>
      <c r="EK39" s="34">
        <v>1</v>
      </c>
      <c r="EL39" s="34" t="s">
        <v>242</v>
      </c>
      <c r="EM39" s="33">
        <v>30</v>
      </c>
      <c r="EN39" s="104" t="s">
        <v>131</v>
      </c>
    </row>
    <row r="40" spans="1:144" x14ac:dyDescent="0.3">
      <c r="A40" s="231" t="s">
        <v>123</v>
      </c>
      <c r="B40" s="232"/>
      <c r="C40" s="232"/>
      <c r="D40" s="232"/>
      <c r="E40" s="232"/>
      <c r="F40" s="232"/>
      <c r="G40" s="232"/>
      <c r="H40" s="233"/>
      <c r="EG40" s="106">
        <f>1+EG39</f>
        <v>3</v>
      </c>
      <c r="EH40" s="106" t="s">
        <v>243</v>
      </c>
      <c r="EI40" s="142" t="s">
        <v>244</v>
      </c>
      <c r="EJ40" s="109" t="s">
        <v>7</v>
      </c>
      <c r="EK40" s="110">
        <f t="shared" ref="EK40" si="1">EM40</f>
        <v>1</v>
      </c>
      <c r="EL40" s="143" t="s">
        <v>245</v>
      </c>
      <c r="EM40" s="107">
        <v>1</v>
      </c>
      <c r="EN40" s="108" t="s">
        <v>131</v>
      </c>
    </row>
    <row r="41" spans="1:144" x14ac:dyDescent="0.3">
      <c r="A41" s="231" t="s">
        <v>124</v>
      </c>
      <c r="B41" s="232"/>
      <c r="C41" s="232"/>
      <c r="D41" s="232"/>
      <c r="E41" s="232"/>
      <c r="F41" s="232"/>
      <c r="G41" s="232"/>
      <c r="H41" s="233"/>
      <c r="EG41" s="275" t="s">
        <v>16</v>
      </c>
      <c r="EH41" s="275"/>
      <c r="EI41" s="275"/>
      <c r="EJ41" s="275"/>
      <c r="EK41" s="275"/>
      <c r="EL41" s="275"/>
      <c r="EM41" s="275"/>
      <c r="EN41" s="275"/>
    </row>
    <row r="42" spans="1:144" x14ac:dyDescent="0.3">
      <c r="A42" s="231" t="s">
        <v>153</v>
      </c>
      <c r="B42" s="232"/>
      <c r="C42" s="232"/>
      <c r="D42" s="232"/>
      <c r="E42" s="232"/>
      <c r="F42" s="232"/>
      <c r="G42" s="232"/>
      <c r="H42" s="233"/>
      <c r="EG42" s="288" t="s">
        <v>13</v>
      </c>
      <c r="EH42" s="289"/>
      <c r="EI42" s="289"/>
      <c r="EJ42" s="289"/>
      <c r="EK42" s="289"/>
      <c r="EL42" s="289"/>
      <c r="EM42" s="289"/>
      <c r="EN42" s="290"/>
    </row>
    <row r="43" spans="1:144" x14ac:dyDescent="0.3">
      <c r="A43" s="231" t="s">
        <v>126</v>
      </c>
      <c r="B43" s="232"/>
      <c r="C43" s="232"/>
      <c r="D43" s="232"/>
      <c r="E43" s="232"/>
      <c r="F43" s="232"/>
      <c r="G43" s="232"/>
      <c r="H43" s="233"/>
      <c r="EG43" s="282" t="s">
        <v>246</v>
      </c>
      <c r="EH43" s="283"/>
      <c r="EI43" s="283"/>
      <c r="EJ43" s="283"/>
      <c r="EK43" s="283"/>
      <c r="EL43" s="283"/>
      <c r="EM43" s="283"/>
      <c r="EN43" s="284"/>
    </row>
    <row r="44" spans="1:144" x14ac:dyDescent="0.3">
      <c r="A44" s="253" t="s">
        <v>127</v>
      </c>
      <c r="B44" s="254"/>
      <c r="C44" s="254"/>
      <c r="D44" s="254"/>
      <c r="E44" s="254"/>
      <c r="F44" s="254"/>
      <c r="G44" s="254"/>
      <c r="H44" s="255"/>
      <c r="EG44" s="282" t="s">
        <v>211</v>
      </c>
      <c r="EH44" s="283"/>
      <c r="EI44" s="283"/>
      <c r="EJ44" s="283"/>
      <c r="EK44" s="283"/>
      <c r="EL44" s="283"/>
      <c r="EM44" s="283"/>
      <c r="EN44" s="284"/>
    </row>
    <row r="45" spans="1:144" x14ac:dyDescent="0.3">
      <c r="A45" s="113" t="s">
        <v>0</v>
      </c>
      <c r="B45" s="114" t="s">
        <v>1</v>
      </c>
      <c r="C45" s="114" t="s">
        <v>10</v>
      </c>
      <c r="D45" s="114" t="s">
        <v>2</v>
      </c>
      <c r="E45" s="115" t="s">
        <v>4</v>
      </c>
      <c r="F45" s="115" t="s">
        <v>3</v>
      </c>
      <c r="G45" s="115" t="s">
        <v>8</v>
      </c>
      <c r="H45" s="115" t="s">
        <v>128</v>
      </c>
      <c r="EG45" s="282" t="s">
        <v>177</v>
      </c>
      <c r="EH45" s="283"/>
      <c r="EI45" s="283"/>
      <c r="EJ45" s="283"/>
      <c r="EK45" s="283"/>
      <c r="EL45" s="283"/>
      <c r="EM45" s="283"/>
      <c r="EN45" s="284"/>
    </row>
    <row r="46" spans="1:144" x14ac:dyDescent="0.3">
      <c r="A46" s="84">
        <v>1</v>
      </c>
      <c r="B46" s="83" t="s">
        <v>56</v>
      </c>
      <c r="C46" s="83" t="s">
        <v>154</v>
      </c>
      <c r="D46" s="80" t="s">
        <v>7</v>
      </c>
      <c r="E46" s="80">
        <v>1</v>
      </c>
      <c r="F46" s="80" t="s">
        <v>6</v>
      </c>
      <c r="G46" s="80">
        <v>1</v>
      </c>
      <c r="H46" s="81" t="s">
        <v>131</v>
      </c>
      <c r="EG46" s="282" t="s">
        <v>237</v>
      </c>
      <c r="EH46" s="283"/>
      <c r="EI46" s="283"/>
      <c r="EJ46" s="283"/>
      <c r="EK46" s="283"/>
      <c r="EL46" s="283"/>
      <c r="EM46" s="283"/>
      <c r="EN46" s="284"/>
    </row>
    <row r="47" spans="1:144" x14ac:dyDescent="0.3">
      <c r="A47" s="84">
        <v>2</v>
      </c>
      <c r="B47" s="83" t="s">
        <v>34</v>
      </c>
      <c r="C47" s="83" t="s">
        <v>155</v>
      </c>
      <c r="D47" s="80" t="s">
        <v>7</v>
      </c>
      <c r="E47" s="80">
        <v>1</v>
      </c>
      <c r="F47" s="80" t="s">
        <v>6</v>
      </c>
      <c r="G47" s="80">
        <v>1</v>
      </c>
      <c r="H47" s="81" t="s">
        <v>131</v>
      </c>
      <c r="EG47" s="282" t="s">
        <v>179</v>
      </c>
      <c r="EH47" s="283"/>
      <c r="EI47" s="283"/>
      <c r="EJ47" s="283"/>
      <c r="EK47" s="283"/>
      <c r="EL47" s="283"/>
      <c r="EM47" s="283"/>
      <c r="EN47" s="284"/>
    </row>
    <row r="48" spans="1:144" x14ac:dyDescent="0.3">
      <c r="A48" s="83">
        <v>3</v>
      </c>
      <c r="B48" s="83" t="s">
        <v>156</v>
      </c>
      <c r="C48" s="140" t="s">
        <v>157</v>
      </c>
      <c r="D48" s="144" t="s">
        <v>5</v>
      </c>
      <c r="E48" s="145">
        <v>1</v>
      </c>
      <c r="F48" s="145" t="s">
        <v>6</v>
      </c>
      <c r="G48" s="145">
        <v>1</v>
      </c>
      <c r="H48" s="81" t="s">
        <v>131</v>
      </c>
      <c r="EG48" s="282" t="s">
        <v>247</v>
      </c>
      <c r="EH48" s="283"/>
      <c r="EI48" s="283"/>
      <c r="EJ48" s="283"/>
      <c r="EK48" s="283"/>
      <c r="EL48" s="283"/>
      <c r="EM48" s="283"/>
      <c r="EN48" s="284"/>
    </row>
    <row r="49" spans="1:144" x14ac:dyDescent="0.3">
      <c r="A49" s="85">
        <v>4</v>
      </c>
      <c r="B49" s="146" t="s">
        <v>158</v>
      </c>
      <c r="C49" s="146" t="s">
        <v>159</v>
      </c>
      <c r="D49" s="144" t="s">
        <v>5</v>
      </c>
      <c r="E49" s="81">
        <v>1</v>
      </c>
      <c r="F49" s="145" t="s">
        <v>6</v>
      </c>
      <c r="G49" s="145">
        <v>1</v>
      </c>
      <c r="H49" s="81" t="s">
        <v>131</v>
      </c>
      <c r="EG49" s="282" t="s">
        <v>214</v>
      </c>
      <c r="EH49" s="283"/>
      <c r="EI49" s="283"/>
      <c r="EJ49" s="283"/>
      <c r="EK49" s="283"/>
      <c r="EL49" s="283"/>
      <c r="EM49" s="283"/>
      <c r="EN49" s="284"/>
    </row>
    <row r="50" spans="1:144" x14ac:dyDescent="0.3">
      <c r="A50" s="85">
        <v>5</v>
      </c>
      <c r="B50" s="146" t="s">
        <v>160</v>
      </c>
      <c r="C50" s="146" t="s">
        <v>161</v>
      </c>
      <c r="D50" s="144" t="s">
        <v>5</v>
      </c>
      <c r="E50" s="81">
        <v>1</v>
      </c>
      <c r="F50" s="145" t="s">
        <v>6</v>
      </c>
      <c r="G50" s="145">
        <v>1</v>
      </c>
      <c r="H50" s="81" t="s">
        <v>131</v>
      </c>
      <c r="EG50" s="285" t="s">
        <v>182</v>
      </c>
      <c r="EH50" s="286"/>
      <c r="EI50" s="286"/>
      <c r="EJ50" s="286"/>
      <c r="EK50" s="286"/>
      <c r="EL50" s="286"/>
      <c r="EM50" s="286"/>
      <c r="EN50" s="287"/>
    </row>
    <row r="51" spans="1:144" x14ac:dyDescent="0.3">
      <c r="A51" s="85">
        <v>6</v>
      </c>
      <c r="B51" s="146" t="s">
        <v>162</v>
      </c>
      <c r="C51" s="146" t="s">
        <v>163</v>
      </c>
      <c r="D51" s="144" t="s">
        <v>5</v>
      </c>
      <c r="E51" s="81">
        <v>1</v>
      </c>
      <c r="F51" s="145" t="s">
        <v>6</v>
      </c>
      <c r="G51" s="145">
        <v>1</v>
      </c>
      <c r="H51" s="81" t="s">
        <v>131</v>
      </c>
      <c r="EG51" s="115" t="s">
        <v>0</v>
      </c>
      <c r="EH51" s="113" t="s">
        <v>1</v>
      </c>
      <c r="EI51" s="119" t="s">
        <v>10</v>
      </c>
      <c r="EJ51" s="115" t="s">
        <v>2</v>
      </c>
      <c r="EK51" s="115" t="s">
        <v>4</v>
      </c>
      <c r="EL51" s="115" t="s">
        <v>3</v>
      </c>
      <c r="EM51" s="115" t="s">
        <v>8</v>
      </c>
      <c r="EN51" s="120" t="s">
        <v>128</v>
      </c>
    </row>
    <row r="52" spans="1:144" x14ac:dyDescent="0.3">
      <c r="A52" s="85">
        <v>7</v>
      </c>
      <c r="B52" s="146" t="s">
        <v>39</v>
      </c>
      <c r="C52" s="146" t="s">
        <v>164</v>
      </c>
      <c r="D52" s="144" t="s">
        <v>5</v>
      </c>
      <c r="E52" s="81">
        <v>1</v>
      </c>
      <c r="F52" s="145" t="s">
        <v>6</v>
      </c>
      <c r="G52" s="145">
        <v>1</v>
      </c>
      <c r="H52" s="81" t="s">
        <v>131</v>
      </c>
      <c r="EG52" s="103">
        <v>1</v>
      </c>
      <c r="EH52" s="103" t="s">
        <v>248</v>
      </c>
      <c r="EI52" s="141" t="s">
        <v>239</v>
      </c>
      <c r="EJ52" s="33" t="s">
        <v>7</v>
      </c>
      <c r="EK52" s="31">
        <f t="shared" ref="EK52:EK62" si="2">EM52</f>
        <v>1</v>
      </c>
      <c r="EL52" s="33" t="s">
        <v>17</v>
      </c>
      <c r="EM52" s="33">
        <v>1</v>
      </c>
      <c r="EN52" s="104" t="s">
        <v>131</v>
      </c>
    </row>
    <row r="53" spans="1:144" x14ac:dyDescent="0.3">
      <c r="A53" s="85">
        <v>8</v>
      </c>
      <c r="B53" s="146" t="s">
        <v>165</v>
      </c>
      <c r="C53" s="146" t="s">
        <v>166</v>
      </c>
      <c r="D53" s="144" t="s">
        <v>5</v>
      </c>
      <c r="E53" s="81">
        <v>1</v>
      </c>
      <c r="F53" s="81" t="s">
        <v>6</v>
      </c>
      <c r="G53" s="81">
        <v>1</v>
      </c>
      <c r="H53" s="81" t="s">
        <v>131</v>
      </c>
      <c r="EG53" s="103">
        <f>EG52+1</f>
        <v>2</v>
      </c>
      <c r="EH53" s="103" t="s">
        <v>249</v>
      </c>
      <c r="EI53" s="97" t="s">
        <v>241</v>
      </c>
      <c r="EJ53" s="33" t="s">
        <v>7</v>
      </c>
      <c r="EK53" s="31">
        <f t="shared" si="2"/>
        <v>1</v>
      </c>
      <c r="EL53" s="33" t="s">
        <v>17</v>
      </c>
      <c r="EM53" s="33">
        <v>1</v>
      </c>
      <c r="EN53" s="104" t="s">
        <v>131</v>
      </c>
    </row>
    <row r="54" spans="1:144" x14ac:dyDescent="0.3">
      <c r="A54" s="85">
        <v>9</v>
      </c>
      <c r="B54" s="146" t="s">
        <v>38</v>
      </c>
      <c r="C54" s="103" t="s">
        <v>167</v>
      </c>
      <c r="D54" s="144" t="s">
        <v>5</v>
      </c>
      <c r="E54" s="81">
        <v>1</v>
      </c>
      <c r="F54" s="145" t="s">
        <v>6</v>
      </c>
      <c r="G54" s="145">
        <v>1</v>
      </c>
      <c r="H54" s="81" t="s">
        <v>131</v>
      </c>
      <c r="EG54" s="103">
        <v>3</v>
      </c>
      <c r="EH54" s="103" t="s">
        <v>37</v>
      </c>
      <c r="EI54" s="147" t="s">
        <v>250</v>
      </c>
      <c r="EJ54" s="33" t="s">
        <v>5</v>
      </c>
      <c r="EK54" s="31">
        <f t="shared" si="2"/>
        <v>1</v>
      </c>
      <c r="EL54" s="33" t="s">
        <v>17</v>
      </c>
      <c r="EM54" s="33">
        <v>1</v>
      </c>
      <c r="EN54" s="104" t="s">
        <v>131</v>
      </c>
    </row>
    <row r="55" spans="1:144" x14ac:dyDescent="0.3">
      <c r="A55" s="86">
        <v>10</v>
      </c>
      <c r="B55" s="146" t="s">
        <v>168</v>
      </c>
      <c r="C55" s="146" t="s">
        <v>169</v>
      </c>
      <c r="D55" s="148" t="s">
        <v>7</v>
      </c>
      <c r="E55" s="87">
        <v>1</v>
      </c>
      <c r="F55" s="149" t="s">
        <v>6</v>
      </c>
      <c r="G55" s="149">
        <v>1</v>
      </c>
      <c r="H55" s="81" t="s">
        <v>131</v>
      </c>
      <c r="EG55" s="103">
        <v>4</v>
      </c>
      <c r="EH55" s="103" t="s">
        <v>38</v>
      </c>
      <c r="EI55" s="147" t="s">
        <v>251</v>
      </c>
      <c r="EJ55" s="33" t="s">
        <v>5</v>
      </c>
      <c r="EK55" s="31">
        <f t="shared" si="2"/>
        <v>1</v>
      </c>
      <c r="EL55" s="33" t="s">
        <v>17</v>
      </c>
      <c r="EM55" s="33">
        <v>1</v>
      </c>
      <c r="EN55" s="104" t="s">
        <v>131</v>
      </c>
    </row>
    <row r="56" spans="1:144" x14ac:dyDescent="0.3">
      <c r="A56" s="248" t="s">
        <v>14</v>
      </c>
      <c r="B56" s="249"/>
      <c r="C56" s="249"/>
      <c r="D56" s="249"/>
      <c r="E56" s="249"/>
      <c r="F56" s="249"/>
      <c r="G56" s="249"/>
      <c r="H56" s="250"/>
      <c r="EG56" s="103">
        <v>5</v>
      </c>
      <c r="EH56" s="130" t="s">
        <v>252</v>
      </c>
      <c r="EI56" s="147" t="s">
        <v>253</v>
      </c>
      <c r="EJ56" s="33" t="s">
        <v>5</v>
      </c>
      <c r="EK56" s="31">
        <f t="shared" si="2"/>
        <v>1</v>
      </c>
      <c r="EL56" s="33" t="s">
        <v>17</v>
      </c>
      <c r="EM56" s="33">
        <v>1</v>
      </c>
      <c r="EN56" s="104" t="s">
        <v>131</v>
      </c>
    </row>
    <row r="57" spans="1:144" x14ac:dyDescent="0.3">
      <c r="A57" s="37" t="s">
        <v>0</v>
      </c>
      <c r="B57" s="144" t="s">
        <v>1</v>
      </c>
      <c r="C57" s="144" t="s">
        <v>10</v>
      </c>
      <c r="D57" s="144" t="s">
        <v>2</v>
      </c>
      <c r="E57" s="29" t="s">
        <v>4</v>
      </c>
      <c r="F57" s="29" t="s">
        <v>3</v>
      </c>
      <c r="G57" s="29" t="s">
        <v>8</v>
      </c>
      <c r="H57" s="29" t="s">
        <v>128</v>
      </c>
      <c r="EG57" s="103">
        <v>6</v>
      </c>
      <c r="EH57" s="130" t="s">
        <v>43</v>
      </c>
      <c r="EI57" s="97" t="s">
        <v>254</v>
      </c>
      <c r="EJ57" s="33" t="s">
        <v>7</v>
      </c>
      <c r="EK57" s="31">
        <f t="shared" si="2"/>
        <v>1</v>
      </c>
      <c r="EL57" s="33" t="s">
        <v>17</v>
      </c>
      <c r="EM57" s="33">
        <v>1</v>
      </c>
      <c r="EN57" s="104" t="s">
        <v>131</v>
      </c>
    </row>
    <row r="58" spans="1:144" x14ac:dyDescent="0.3">
      <c r="A58" s="88">
        <v>1</v>
      </c>
      <c r="B58" s="150" t="s">
        <v>31</v>
      </c>
      <c r="C58" s="89" t="s">
        <v>170</v>
      </c>
      <c r="D58" s="81" t="s">
        <v>171</v>
      </c>
      <c r="E58" s="80">
        <v>1</v>
      </c>
      <c r="F58" s="80" t="s">
        <v>6</v>
      </c>
      <c r="G58" s="80">
        <v>1</v>
      </c>
      <c r="H58" s="90" t="s">
        <v>172</v>
      </c>
      <c r="EG58" s="103">
        <v>7</v>
      </c>
      <c r="EH58" s="130" t="s">
        <v>255</v>
      </c>
      <c r="EI58" s="130" t="s">
        <v>256</v>
      </c>
      <c r="EJ58" s="33" t="s">
        <v>5</v>
      </c>
      <c r="EK58" s="31">
        <f t="shared" si="2"/>
        <v>1</v>
      </c>
      <c r="EL58" s="33" t="s">
        <v>17</v>
      </c>
      <c r="EM58" s="33">
        <v>1</v>
      </c>
      <c r="EN58" s="104" t="s">
        <v>131</v>
      </c>
    </row>
    <row r="59" spans="1:144" x14ac:dyDescent="0.3">
      <c r="EG59" s="103">
        <v>8</v>
      </c>
      <c r="EH59" s="130" t="s">
        <v>257</v>
      </c>
      <c r="EI59" s="130" t="s">
        <v>258</v>
      </c>
      <c r="EJ59" s="33" t="s">
        <v>5</v>
      </c>
      <c r="EK59" s="31">
        <f t="shared" si="2"/>
        <v>1</v>
      </c>
      <c r="EL59" s="33" t="s">
        <v>17</v>
      </c>
      <c r="EM59" s="33">
        <v>1</v>
      </c>
      <c r="EN59" s="104" t="s">
        <v>131</v>
      </c>
    </row>
    <row r="60" spans="1:144" x14ac:dyDescent="0.3">
      <c r="EG60" s="103">
        <v>9</v>
      </c>
      <c r="EH60" s="151" t="s">
        <v>259</v>
      </c>
      <c r="EI60" s="151" t="s">
        <v>260</v>
      </c>
      <c r="EJ60" s="111" t="s">
        <v>5</v>
      </c>
      <c r="EK60" s="31">
        <f t="shared" si="2"/>
        <v>1</v>
      </c>
      <c r="EL60" s="33" t="s">
        <v>17</v>
      </c>
      <c r="EM60" s="111">
        <v>1</v>
      </c>
      <c r="EN60" s="104" t="s">
        <v>131</v>
      </c>
    </row>
    <row r="61" spans="1:144" x14ac:dyDescent="0.3">
      <c r="EG61" s="103">
        <v>10</v>
      </c>
      <c r="EH61" s="130" t="s">
        <v>43</v>
      </c>
      <c r="EI61" s="97" t="s">
        <v>254</v>
      </c>
      <c r="EJ61" s="112" t="s">
        <v>7</v>
      </c>
      <c r="EK61" s="31">
        <f t="shared" si="2"/>
        <v>1</v>
      </c>
      <c r="EL61" s="33" t="s">
        <v>17</v>
      </c>
      <c r="EM61" s="105">
        <v>1</v>
      </c>
      <c r="EN61" s="104" t="s">
        <v>131</v>
      </c>
    </row>
    <row r="62" spans="1:144" x14ac:dyDescent="0.3">
      <c r="EG62" s="103">
        <v>11</v>
      </c>
      <c r="EH62" s="103" t="s">
        <v>243</v>
      </c>
      <c r="EI62" s="141" t="s">
        <v>244</v>
      </c>
      <c r="EJ62" s="112" t="s">
        <v>7</v>
      </c>
      <c r="EK62" s="31">
        <f t="shared" si="2"/>
        <v>1</v>
      </c>
      <c r="EL62" s="33" t="s">
        <v>17</v>
      </c>
      <c r="EM62" s="34">
        <v>1</v>
      </c>
      <c r="EN62" s="104" t="s">
        <v>131</v>
      </c>
    </row>
  </sheetData>
  <mergeCells count="129">
    <mergeCell ref="EG47:EN47"/>
    <mergeCell ref="EG48:EN48"/>
    <mergeCell ref="EG49:EN49"/>
    <mergeCell ref="EG50:EN50"/>
    <mergeCell ref="EG42:EN42"/>
    <mergeCell ref="EG43:EN43"/>
    <mergeCell ref="EG44:EN44"/>
    <mergeCell ref="EG45:EN45"/>
    <mergeCell ref="EG46:EN46"/>
    <mergeCell ref="EG33:EN33"/>
    <mergeCell ref="EG34:EN34"/>
    <mergeCell ref="EG35:EN35"/>
    <mergeCell ref="EG36:EN36"/>
    <mergeCell ref="EG41:EN41"/>
    <mergeCell ref="EG28:EN28"/>
    <mergeCell ref="EG29:EN29"/>
    <mergeCell ref="EG30:EN30"/>
    <mergeCell ref="EG31:EN31"/>
    <mergeCell ref="EG32:EN32"/>
    <mergeCell ref="BM14:BT14"/>
    <mergeCell ref="BM28:BT28"/>
    <mergeCell ref="EG3:EN3"/>
    <mergeCell ref="EG4:EH4"/>
    <mergeCell ref="EI4:EN4"/>
    <mergeCell ref="EG5:EN5"/>
    <mergeCell ref="EG6:EN6"/>
    <mergeCell ref="EG7:EN7"/>
    <mergeCell ref="EG8:EN8"/>
    <mergeCell ref="EG9:EN9"/>
    <mergeCell ref="EG10:EN10"/>
    <mergeCell ref="EG11:EN11"/>
    <mergeCell ref="EG12:EN12"/>
    <mergeCell ref="EG13:EN13"/>
    <mergeCell ref="EG14:EN14"/>
    <mergeCell ref="EG27:EN27"/>
    <mergeCell ref="A42:H42"/>
    <mergeCell ref="A43:H43"/>
    <mergeCell ref="A44:H44"/>
    <mergeCell ref="A56:H56"/>
    <mergeCell ref="BM3:BT3"/>
    <mergeCell ref="BM4:BN4"/>
    <mergeCell ref="BO4:BT4"/>
    <mergeCell ref="BM5:BT5"/>
    <mergeCell ref="BM6:BT6"/>
    <mergeCell ref="BM7:BT7"/>
    <mergeCell ref="BM8:BT8"/>
    <mergeCell ref="BM9:BT9"/>
    <mergeCell ref="BM10:BT10"/>
    <mergeCell ref="BM11:BT11"/>
    <mergeCell ref="BM12:BT12"/>
    <mergeCell ref="BM13:BT13"/>
    <mergeCell ref="A37:H37"/>
    <mergeCell ref="A38:H38"/>
    <mergeCell ref="A39:H39"/>
    <mergeCell ref="A40:H40"/>
    <mergeCell ref="A41:H41"/>
    <mergeCell ref="A29:H29"/>
    <mergeCell ref="A30:H30"/>
    <mergeCell ref="A31:H31"/>
    <mergeCell ref="A35:H35"/>
    <mergeCell ref="A36:H36"/>
    <mergeCell ref="A24:H24"/>
    <mergeCell ref="A25:H25"/>
    <mergeCell ref="A26:H26"/>
    <mergeCell ref="A27:H27"/>
    <mergeCell ref="A28:H28"/>
    <mergeCell ref="A12:H12"/>
    <mergeCell ref="A13:H13"/>
    <mergeCell ref="A14:H14"/>
    <mergeCell ref="A22:H22"/>
    <mergeCell ref="A23:H23"/>
    <mergeCell ref="A7:H7"/>
    <mergeCell ref="A8:H8"/>
    <mergeCell ref="A9:H9"/>
    <mergeCell ref="A10:H10"/>
    <mergeCell ref="A11:H11"/>
    <mergeCell ref="A3:H3"/>
    <mergeCell ref="A4:C4"/>
    <mergeCell ref="D4:H4"/>
    <mergeCell ref="A5:H5"/>
    <mergeCell ref="A6:H6"/>
    <mergeCell ref="EW2:FD2"/>
    <mergeCell ref="FE2:FL2"/>
    <mergeCell ref="FM2:FT2"/>
    <mergeCell ref="FU2:GB2"/>
    <mergeCell ref="GC2:GJ2"/>
    <mergeCell ref="EW1:FD1"/>
    <mergeCell ref="FE1:FL1"/>
    <mergeCell ref="FM1:FT1"/>
    <mergeCell ref="FU1:GB1"/>
    <mergeCell ref="GC1:GJ1"/>
    <mergeCell ref="EO2:EV2"/>
    <mergeCell ref="DA2:DH2"/>
    <mergeCell ref="DI2:DP2"/>
    <mergeCell ref="DQ2:DX2"/>
    <mergeCell ref="DY2:EF2"/>
    <mergeCell ref="EG2:EN2"/>
    <mergeCell ref="DY1:EF1"/>
    <mergeCell ref="EG1:EN1"/>
    <mergeCell ref="EO1:EV1"/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DI1:DP1"/>
    <mergeCell ref="DQ1:DX1"/>
    <mergeCell ref="BU1:CB1"/>
    <mergeCell ref="CC1:CJ1"/>
    <mergeCell ref="CK1:CR1"/>
    <mergeCell ref="CS1:CZ1"/>
    <mergeCell ref="DA1:DH1"/>
    <mergeCell ref="A1:H1"/>
    <mergeCell ref="Q1:X1"/>
    <mergeCell ref="I1:P1"/>
    <mergeCell ref="AG1:AN1"/>
    <mergeCell ref="BM1:BT1"/>
    <mergeCell ref="AO1:AV1"/>
    <mergeCell ref="AW1:BD1"/>
    <mergeCell ref="BE1:BL1"/>
    <mergeCell ref="Y1:AF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EH59:EH60" xr:uid="{DACCB7E1-F666-4E5C-8DAB-C10C9A68C457}"/>
  </dataValidations>
  <hyperlinks>
    <hyperlink ref="BU2" r:id="rId1" xr:uid="{EE7C8FF6-6B90-4F23-96D7-5690B1D05B42}"/>
    <hyperlink ref="CC2" r:id="rId2" xr:uid="{1C376E1F-449B-4529-A5B9-6B9381ACDFB2}"/>
    <hyperlink ref="CK2" r:id="rId3" xr:uid="{733A96B8-24FF-4381-80AB-14B51104AA00}"/>
    <hyperlink ref="CS2" r:id="rId4" xr:uid="{8FBEB1FE-561C-43FF-83FB-74A065221E48}"/>
    <hyperlink ref="DA2" r:id="rId5" xr:uid="{52C3E01E-52F8-4E7F-A7D5-96EC83D184E5}"/>
    <hyperlink ref="DI2" r:id="rId6" xr:uid="{E20930B6-001C-4A00-8553-162EA6F4FE13}"/>
    <hyperlink ref="DQ2" r:id="rId7" xr:uid="{392D6025-640F-4B90-93EC-2FFF867751C9}"/>
    <hyperlink ref="DY2" r:id="rId8" xr:uid="{CA03072F-E96E-41BE-8FCA-63F3219663E0}"/>
    <hyperlink ref="EO2" r:id="rId9" xr:uid="{B8B2B561-D709-4E7A-83E2-5ECD604A0FCA}"/>
    <hyperlink ref="EW2" r:id="rId10" xr:uid="{B33DA030-BFD5-4DBA-ACBE-A79F44E84B66}"/>
    <hyperlink ref="FE2" r:id="rId11" xr:uid="{06FC4A28-D083-44E7-BC49-C780EC228177}"/>
    <hyperlink ref="FM2" r:id="rId12" xr:uid="{2F3B4B87-BE41-4DDB-B082-7E72D7F27EC5}"/>
    <hyperlink ref="FU2" r:id="rId13" xr:uid="{E5E26A74-6EB4-4382-8B6C-BCAE3CE23025}"/>
    <hyperlink ref="GC2" r:id="rId14" xr:uid="{886F9270-9404-48B8-81F4-9DDBC462A8EB}"/>
    <hyperlink ref="A2" r:id="rId15" xr:uid="{4D22ACF9-3E7D-4B47-994E-5FB275656362}"/>
    <hyperlink ref="I2" r:id="rId16" xr:uid="{AFFEB0A2-CB42-497A-A953-13A12FE0D02E}"/>
    <hyperlink ref="Q2" r:id="rId17" xr:uid="{9ECD7159-EC44-498D-87D6-CEF3DD37073E}"/>
    <hyperlink ref="Y2" r:id="rId18" xr:uid="{C4613DBF-8553-4E87-BF9D-AD02553E2719}"/>
    <hyperlink ref="AG2" r:id="rId19" xr:uid="{CB4ECD44-48F9-4683-8570-866D31BE5CDF}"/>
    <hyperlink ref="AO2" r:id="rId20" xr:uid="{6E977A9F-C4CA-445C-9697-B99944FC1143}"/>
    <hyperlink ref="AW2" r:id="rId21" xr:uid="{5EDFA4FE-37D8-4E98-A004-06EEE1FE003C}"/>
    <hyperlink ref="BE2" r:id="rId22" xr:uid="{00A373B0-398A-4919-8683-64C871AF7750}"/>
    <hyperlink ref="BM2" r:id="rId23" xr:uid="{B9258A15-8C72-4F7C-80B0-0AF8A230C9EF}"/>
    <hyperlink ref="A2:H2" r:id="rId24" display="Бийский промышленно-технологический колледж" xr:uid="{B32E4476-9B15-4D6F-9405-4521E0A64DC4}"/>
    <hyperlink ref="I2:P2" r:id="rId25" display="Хреновская школа наездников" xr:uid="{00D77833-E47A-4C0A-BC5B-06B11F303587}"/>
    <hyperlink ref="Q2:X2" r:id="rId26" display="Братский торгово-технологический техникум" xr:uid="{F3EB0E8E-3EDD-4A92-BA23-ED84CA30819D}"/>
    <hyperlink ref="Y2:AF2" r:id="rId27" display="Краснодарский торгово-экономический колледж" xr:uid="{B8B958D9-8608-441A-976F-827A453BF327}"/>
    <hyperlink ref="AG2:AN2" r:id="rId28" display="Курский государственный техникум технологий и сервиса" xr:uid="{BBD430FE-DEEC-4693-B118-C436BAB55845}"/>
    <hyperlink ref="AO2:AV2" r:id="rId29" display="Красногорский колледж" xr:uid="{E8EA3718-DB4E-4D4C-94F7-EFDE2E73C2B3}"/>
    <hyperlink ref="AW2:BD2" r:id="rId30" display="Мурманский технологический колледж сервиса" xr:uid="{CA57BA09-DCB0-4FC0-A0EF-3AD91F4BEA35}"/>
    <hyperlink ref="BE2:BL2" r:id="rId31" display="Омский технологический колледж" xr:uid="{9AD912AB-7F2B-4662-972D-F6A262D1CEA9}"/>
    <hyperlink ref="BM2:BT2" r:id="rId32" display="Орловский техникум агробизнеса и сервиса" xr:uid="{F846E0A3-C81F-4B0C-ADB2-2B1AB1ADEF92}"/>
    <hyperlink ref="BU2:CB2" r:id="rId33" display="Адыгейский государственный университет" xr:uid="{B7E2F428-0AD7-4820-A00F-895DD29A569A}"/>
    <hyperlink ref="CC2:CJ2" r:id="rId34" display="Горно-Алтайский государственный политехнический колледж имени М.З.Гнездилова" xr:uid="{377C1038-DF3A-4CE7-A7F3-77E3DDCA3D18}"/>
    <hyperlink ref="CK2:CR2" r:id="rId35" display="Колледж технологии и предпринимательства" xr:uid="{810FFD0E-550F-459F-8E48-907FFD26CCD8}"/>
    <hyperlink ref="CS2:CZ2" r:id="rId36" display="Саранский техникум пищевой и перерабатывающей промышленности" xr:uid="{D37DF876-7870-4780-8A1F-23B8043ADD4B}"/>
    <hyperlink ref="DA2:DH2" r:id="rId37" display="Набережночелнинский технологический техникум" xr:uid="{9114DA03-A302-4599-BC12-2EA1B12E08E0}"/>
    <hyperlink ref="DI2:DP2" r:id="rId38" display="Чистопольский сельскохозяйственный техникум имени Г.И. Усманова" xr:uid="{E4F223AC-6D22-4FC9-BFB9-937FDA914CA6}"/>
    <hyperlink ref="DQ2:DX2" r:id="rId39" display="Международный колледж сервиса" xr:uid="{7805BB1B-7300-4B26-B461-563F23039D99}"/>
    <hyperlink ref="DY2:EF2" r:id="rId40" display="Рязанский технологический колледж" xr:uid="{4C156EF9-8200-4A94-856B-D4ABE69CF635}"/>
    <hyperlink ref="EG2:EN2" r:id="rId41" display="Техникум индустрии питания и услуг &quot;Кулинар&quot;" xr:uid="{8BBD52BC-430E-498C-96CF-DD3A98450754}"/>
    <hyperlink ref="EO2:EV2" r:id="rId42" display="Екатеринбургский торгово-экономический техникум" xr:uid="{E7240768-C31F-4092-BA2E-6D27A6287EF4}"/>
    <hyperlink ref="EW2:FD2" r:id="rId43" display="Колледж индустрии питания, торговли и сферы услуг" xr:uid="{CC3FAC29-6869-4308-AF21-48E5D85A26F4}"/>
    <hyperlink ref="FE2:FL2" r:id="rId44" display="Донской политехнический колледж" xr:uid="{31C76D42-A545-45BE-AC70-142D6E53E821}"/>
    <hyperlink ref="FM2:FT2" r:id="rId45" display="Тульский колледж профессиональных технологий и сервиса" xr:uid="{D5B7D569-31C6-4B4E-99B8-6D5627D77C7B}"/>
    <hyperlink ref="FU2:GB2" r:id="rId46" display="Чебоксарский техникум технологии питания и коммерции" xr:uid="{33FBD488-9640-4D84-A064-62B4EA7D3252}"/>
    <hyperlink ref="GC2:GJ2" r:id="rId47" display="Ямальский многопрофильный колледж" xr:uid="{7E058F6E-4EFF-4DDD-865F-F40BE8CD48DB}"/>
  </hyperlinks>
  <pageMargins left="0.7" right="0.7" top="0.75" bottom="0.75" header="0.3" footer="0.3"/>
  <pageSetup paperSize="9" orientation="portrait" r:id="rId4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D4"/>
  <sheetViews>
    <sheetView workbookViewId="0">
      <selection activeCell="C3" sqref="C3"/>
    </sheetView>
  </sheetViews>
  <sheetFormatPr defaultColWidth="9.109375" defaultRowHeight="13.8" x14ac:dyDescent="0.3"/>
  <cols>
    <col min="1" max="1" width="31.109375" style="44" bestFit="1" customWidth="1"/>
    <col min="2" max="2" width="41.88671875" style="44" customWidth="1"/>
    <col min="3" max="3" width="64.6640625" style="44" customWidth="1"/>
    <col min="4" max="4" width="56.5546875" style="44" customWidth="1"/>
    <col min="5" max="16384" width="9.109375" style="44"/>
  </cols>
  <sheetData>
    <row r="1" spans="1:4" ht="14.4" x14ac:dyDescent="0.3">
      <c r="A1" s="75" t="s">
        <v>67</v>
      </c>
      <c r="B1" s="75" t="s">
        <v>68</v>
      </c>
      <c r="C1" s="76" t="s">
        <v>69</v>
      </c>
      <c r="D1" s="76" t="s">
        <v>70</v>
      </c>
    </row>
    <row r="2" spans="1:4" ht="28.8" x14ac:dyDescent="0.3">
      <c r="A2" s="77" t="s">
        <v>72</v>
      </c>
      <c r="B2" s="78" t="s">
        <v>73</v>
      </c>
      <c r="C2" s="79" t="s">
        <v>74</v>
      </c>
      <c r="D2" s="77" t="s">
        <v>75</v>
      </c>
    </row>
    <row r="3" spans="1:4" ht="28.8" x14ac:dyDescent="0.3">
      <c r="A3" s="77" t="s">
        <v>76</v>
      </c>
      <c r="B3" s="78" t="s">
        <v>77</v>
      </c>
      <c r="C3" s="79" t="s">
        <v>78</v>
      </c>
      <c r="D3" s="49" t="s">
        <v>79</v>
      </c>
    </row>
    <row r="4" spans="1:4" ht="100.8" x14ac:dyDescent="0.3">
      <c r="A4" s="77" t="s">
        <v>65</v>
      </c>
      <c r="B4" s="102" t="s">
        <v>80</v>
      </c>
      <c r="C4" s="79" t="s">
        <v>81</v>
      </c>
      <c r="D4" s="77" t="s">
        <v>82</v>
      </c>
    </row>
  </sheetData>
  <autoFilter ref="A1:D1" xr:uid="{E1DC5D34-A5C3-4FAE-9D34-54E98193C052}"/>
  <hyperlinks>
    <hyperlink ref="B2" r:id="rId1" xr:uid="{4DEFD7D0-084A-48A9-AF97-19981FDA8F23}"/>
    <hyperlink ref="B3" r:id="rId2" xr:uid="{2279F2BE-0E44-4006-BF79-C08F4D98FED1}"/>
    <hyperlink ref="B4" r:id="rId3" xr:uid="{2A94274E-A941-4BE8-B574-52881DDE1BB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80"/>
  <sheetViews>
    <sheetView workbookViewId="0">
      <selection activeCell="C3" sqref="C3"/>
    </sheetView>
  </sheetViews>
  <sheetFormatPr defaultRowHeight="14.4" x14ac:dyDescent="0.3"/>
  <cols>
    <col min="1" max="1" width="28.6640625" style="73" customWidth="1"/>
  </cols>
  <sheetData>
    <row r="1" spans="1:1" x14ac:dyDescent="0.3">
      <c r="A1" s="22" t="s">
        <v>7</v>
      </c>
    </row>
    <row r="2" spans="1:1" x14ac:dyDescent="0.3">
      <c r="A2" s="22" t="s">
        <v>11</v>
      </c>
    </row>
    <row r="3" spans="1:1" x14ac:dyDescent="0.3">
      <c r="A3" s="22" t="s">
        <v>5</v>
      </c>
    </row>
    <row r="4" spans="1:1" x14ac:dyDescent="0.3">
      <c r="A4" s="22" t="s">
        <v>20</v>
      </c>
    </row>
    <row r="5" spans="1:1" x14ac:dyDescent="0.3">
      <c r="A5" s="42" t="s">
        <v>71</v>
      </c>
    </row>
    <row r="6" spans="1:1" x14ac:dyDescent="0.3">
      <c r="A6" s="42" t="s">
        <v>9</v>
      </c>
    </row>
    <row r="7" spans="1:1" x14ac:dyDescent="0.3">
      <c r="A7" s="42" t="s">
        <v>44</v>
      </c>
    </row>
    <row r="8" spans="1:1" x14ac:dyDescent="0.3">
      <c r="A8" s="72"/>
    </row>
    <row r="9" spans="1:1" x14ac:dyDescent="0.3">
      <c r="A9" s="72"/>
    </row>
    <row r="10" spans="1:1" x14ac:dyDescent="0.3">
      <c r="A10" s="72"/>
    </row>
    <row r="11" spans="1:1" x14ac:dyDescent="0.3">
      <c r="A11" s="72"/>
    </row>
    <row r="12" spans="1:1" x14ac:dyDescent="0.3">
      <c r="A12" s="72"/>
    </row>
    <row r="13" spans="1:1" x14ac:dyDescent="0.3">
      <c r="A13" s="72"/>
    </row>
    <row r="14" spans="1:1" x14ac:dyDescent="0.3">
      <c r="A14" s="72"/>
    </row>
    <row r="15" spans="1:1" x14ac:dyDescent="0.3">
      <c r="A15" s="72"/>
    </row>
    <row r="16" spans="1:1" x14ac:dyDescent="0.3">
      <c r="A16" s="72"/>
    </row>
    <row r="17" spans="1:1" x14ac:dyDescent="0.3">
      <c r="A17" s="72"/>
    </row>
    <row r="18" spans="1:1" x14ac:dyDescent="0.3">
      <c r="A18" s="72"/>
    </row>
    <row r="19" spans="1:1" x14ac:dyDescent="0.3">
      <c r="A19" s="72"/>
    </row>
    <row r="20" spans="1:1" x14ac:dyDescent="0.3">
      <c r="A20" s="72"/>
    </row>
    <row r="21" spans="1:1" x14ac:dyDescent="0.3">
      <c r="A21" s="72"/>
    </row>
    <row r="22" spans="1:1" x14ac:dyDescent="0.3">
      <c r="A22" s="72"/>
    </row>
    <row r="23" spans="1:1" x14ac:dyDescent="0.3">
      <c r="A23" s="72"/>
    </row>
    <row r="24" spans="1:1" x14ac:dyDescent="0.3">
      <c r="A24" s="72"/>
    </row>
    <row r="25" spans="1:1" x14ac:dyDescent="0.3">
      <c r="A25" s="72"/>
    </row>
    <row r="26" spans="1:1" x14ac:dyDescent="0.3">
      <c r="A26" s="72"/>
    </row>
    <row r="27" spans="1:1" x14ac:dyDescent="0.3">
      <c r="A27" s="72"/>
    </row>
    <row r="28" spans="1:1" x14ac:dyDescent="0.3">
      <c r="A28" s="72"/>
    </row>
    <row r="29" spans="1:1" x14ac:dyDescent="0.3">
      <c r="A29" s="72"/>
    </row>
    <row r="30" spans="1:1" x14ac:dyDescent="0.3">
      <c r="A30" s="72"/>
    </row>
    <row r="31" spans="1:1" x14ac:dyDescent="0.3">
      <c r="A31" s="72"/>
    </row>
    <row r="32" spans="1:1" x14ac:dyDescent="0.3">
      <c r="A32" s="72"/>
    </row>
    <row r="33" spans="1:1" x14ac:dyDescent="0.3">
      <c r="A33" s="72"/>
    </row>
    <row r="34" spans="1:1" x14ac:dyDescent="0.3">
      <c r="A34" s="72"/>
    </row>
    <row r="35" spans="1:1" x14ac:dyDescent="0.3">
      <c r="A35" s="72"/>
    </row>
    <row r="36" spans="1:1" x14ac:dyDescent="0.3">
      <c r="A36" s="72"/>
    </row>
    <row r="37" spans="1:1" x14ac:dyDescent="0.3">
      <c r="A37" s="72"/>
    </row>
    <row r="38" spans="1:1" x14ac:dyDescent="0.3">
      <c r="A38" s="72"/>
    </row>
    <row r="39" spans="1:1" x14ac:dyDescent="0.3">
      <c r="A39" s="72"/>
    </row>
    <row r="40" spans="1:1" x14ac:dyDescent="0.3">
      <c r="A40" s="72"/>
    </row>
    <row r="41" spans="1:1" x14ac:dyDescent="0.3">
      <c r="A41" s="72"/>
    </row>
    <row r="42" spans="1:1" x14ac:dyDescent="0.3">
      <c r="A42" s="72"/>
    </row>
    <row r="43" spans="1:1" x14ac:dyDescent="0.3">
      <c r="A43" s="72"/>
    </row>
    <row r="44" spans="1:1" x14ac:dyDescent="0.3">
      <c r="A44" s="72"/>
    </row>
    <row r="45" spans="1:1" x14ac:dyDescent="0.3">
      <c r="A45" s="72"/>
    </row>
    <row r="46" spans="1:1" x14ac:dyDescent="0.3">
      <c r="A46" s="72"/>
    </row>
    <row r="47" spans="1:1" x14ac:dyDescent="0.3">
      <c r="A47" s="72"/>
    </row>
    <row r="48" spans="1:1" x14ac:dyDescent="0.3">
      <c r="A48" s="72"/>
    </row>
    <row r="49" spans="1:1" x14ac:dyDescent="0.3">
      <c r="A49" s="72"/>
    </row>
    <row r="50" spans="1:1" x14ac:dyDescent="0.3">
      <c r="A50" s="72"/>
    </row>
    <row r="51" spans="1:1" x14ac:dyDescent="0.3">
      <c r="A51" s="72"/>
    </row>
    <row r="52" spans="1:1" x14ac:dyDescent="0.3">
      <c r="A52" s="72"/>
    </row>
    <row r="53" spans="1:1" x14ac:dyDescent="0.3">
      <c r="A53" s="72"/>
    </row>
    <row r="54" spans="1:1" x14ac:dyDescent="0.3">
      <c r="A54" s="72"/>
    </row>
    <row r="55" spans="1:1" x14ac:dyDescent="0.3">
      <c r="A55" s="72"/>
    </row>
    <row r="56" spans="1:1" x14ac:dyDescent="0.3">
      <c r="A56" s="72"/>
    </row>
    <row r="57" spans="1:1" x14ac:dyDescent="0.3">
      <c r="A57" s="72"/>
    </row>
    <row r="58" spans="1:1" x14ac:dyDescent="0.3">
      <c r="A58" s="72"/>
    </row>
    <row r="59" spans="1:1" x14ac:dyDescent="0.3">
      <c r="A59" s="72"/>
    </row>
    <row r="60" spans="1:1" x14ac:dyDescent="0.3">
      <c r="A60" s="72"/>
    </row>
    <row r="61" spans="1:1" x14ac:dyDescent="0.3">
      <c r="A61" s="72"/>
    </row>
    <row r="62" spans="1:1" x14ac:dyDescent="0.3">
      <c r="A62" s="72"/>
    </row>
    <row r="63" spans="1:1" x14ac:dyDescent="0.3">
      <c r="A63" s="72"/>
    </row>
    <row r="64" spans="1:1" x14ac:dyDescent="0.3">
      <c r="A64" s="72"/>
    </row>
    <row r="65" spans="1:1" x14ac:dyDescent="0.3">
      <c r="A65" s="72"/>
    </row>
    <row r="66" spans="1:1" x14ac:dyDescent="0.3">
      <c r="A66" s="72"/>
    </row>
    <row r="67" spans="1:1" x14ac:dyDescent="0.3">
      <c r="A67" s="72"/>
    </row>
    <row r="68" spans="1:1" x14ac:dyDescent="0.3">
      <c r="A68" s="72"/>
    </row>
    <row r="69" spans="1:1" x14ac:dyDescent="0.3">
      <c r="A69" s="72"/>
    </row>
    <row r="70" spans="1:1" x14ac:dyDescent="0.3">
      <c r="A70" s="72"/>
    </row>
    <row r="71" spans="1:1" x14ac:dyDescent="0.3">
      <c r="A71" s="72"/>
    </row>
    <row r="72" spans="1:1" x14ac:dyDescent="0.3">
      <c r="A72" s="72"/>
    </row>
    <row r="73" spans="1:1" x14ac:dyDescent="0.3">
      <c r="A73" s="72"/>
    </row>
    <row r="74" spans="1:1" x14ac:dyDescent="0.3">
      <c r="A74" s="72"/>
    </row>
    <row r="75" spans="1:1" x14ac:dyDescent="0.3">
      <c r="A75" s="72"/>
    </row>
    <row r="76" spans="1:1" x14ac:dyDescent="0.3">
      <c r="A76" s="72"/>
    </row>
    <row r="77" spans="1:1" x14ac:dyDescent="0.3">
      <c r="A77" s="72"/>
    </row>
    <row r="78" spans="1:1" x14ac:dyDescent="0.3">
      <c r="A78" s="72"/>
    </row>
    <row r="79" spans="1:1" x14ac:dyDescent="0.3">
      <c r="A79" s="72"/>
    </row>
    <row r="80" spans="1:1" x14ac:dyDescent="0.3">
      <c r="A80" s="72"/>
    </row>
  </sheetData>
  <sortState xmlns:xlrd2="http://schemas.microsoft.com/office/spreadsheetml/2017/richdata2" ref="A1:A78">
    <sortCondition ref="A1:A78"/>
  </sortState>
  <conditionalFormatting sqref="A1:A4 A8:A10000">
    <cfRule type="cellIs" dxfId="12" priority="8" operator="equal">
      <formula>"Техника безопасности"</formula>
    </cfRule>
    <cfRule type="cellIs" dxfId="11" priority="9" operator="equal">
      <formula>"Охрана труда"</formula>
    </cfRule>
    <cfRule type="endsWith" dxfId="10" priority="10" operator="endsWith" text="Оборудование">
      <formula>RIGHT(A1,LEN("Оборудование"))="Оборудование"</formula>
    </cfRule>
    <cfRule type="containsText" dxfId="9" priority="11" operator="containsText" text="Программное обеспечение">
      <formula>NOT(ISERROR(SEARCH("Программное обеспечение",A1)))</formula>
    </cfRule>
    <cfRule type="endsWith" dxfId="8" priority="12" operator="endsWith" text="Оборудование IT">
      <formula>RIGHT(A1,LEN("Оборудование IT"))="Оборудование IT"</formula>
    </cfRule>
  </conditionalFormatting>
  <conditionalFormatting sqref="A1:A4 A81:A9997">
    <cfRule type="containsText" dxfId="7" priority="13" operator="containsText" text="Мебель">
      <formula>NOT(ISERROR(SEARCH("Мебель",A1)))</formula>
    </cfRule>
  </conditionalFormatting>
  <conditionalFormatting sqref="A5:A7">
    <cfRule type="cellIs" dxfId="6" priority="1" stopIfTrue="1" operator="equal">
      <formula>"Учебное пособие"</formula>
    </cfRule>
    <cfRule type="cellIs" dxfId="5" priority="2" stopIfTrue="1" operator="equal">
      <formula>"Техника безопасности"</formula>
    </cfRule>
    <cfRule type="cellIs" dxfId="4" priority="3" stopIfTrue="1" operator="equal">
      <formula>"Охрана труда"</formula>
    </cfRule>
    <cfRule type="endsWith" dxfId="3" priority="4" stopIfTrue="1" operator="endsWith" text="Оборудование">
      <formula>RIGHT(A5,LEN("Оборудование"))="Оборудование"</formula>
    </cfRule>
    <cfRule type="containsText" dxfId="2" priority="5" stopIfTrue="1" operator="containsText" text="Программное обеспечение">
      <formula>NOT(ISERROR(SEARCH("Программное обеспечение",A5)))</formula>
    </cfRule>
    <cfRule type="endsWith" dxfId="1" priority="6" stopIfTrue="1" operator="endsWith" text="Оборудование IT">
      <formula>RIGHT(A5,LEN("Оборудование IT"))="Оборудование IT"</formula>
    </cfRule>
    <cfRule type="containsText" dxfId="0" priority="7" stopIfTrue="1" operator="containsText" text="Мебель">
      <formula>NOT(ISERROR(SEARCH("Мебель",A5)))</formula>
    </cfRule>
  </conditionalFormatting>
  <dataValidations count="1">
    <dataValidation type="list" allowBlank="1" showInputMessage="1" showErrorMessage="1" sqref="A81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Сводка по кластерам</vt:lpstr>
      <vt:lpstr>Перечень кластеров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2026-03-27T10:56:40Z</dcterms:modified>
</cp:coreProperties>
</file>