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42D7BA7-45CF-44FF-997E-E273D0A02C10}"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труда'!$A$1:$H$3</definedName>
    <definedName name="_xlnm._FilterDatabase" localSheetId="4" hidden="1">'Рабочее место преподавателя'!$A$1:$H$5</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 i="10"/>
  <c r="G4" i="10"/>
  <c r="G6" i="10"/>
  <c r="G3" i="10"/>
  <c r="G3" i="11"/>
  <c r="G2" i="11"/>
  <c r="G5" i="11"/>
  <c r="G3" i="12"/>
  <c r="G2" i="12"/>
  <c r="G5" i="12"/>
  <c r="G2" i="13"/>
  <c r="C9" i="14"/>
  <c r="J1" i="8"/>
  <c r="G26" i="6"/>
  <c r="G23" i="6"/>
  <c r="G24" i="6"/>
  <c r="G25" i="6"/>
  <c r="G5" i="10" l="1"/>
  <c r="G4" i="11"/>
  <c r="G4" i="12"/>
  <c r="G3" i="13"/>
  <c r="G38" i="6"/>
  <c r="G36" i="6" l="1"/>
</calcChain>
</file>

<file path=xl/sharedStrings.xml><?xml version="1.0" encoding="utf-8"?>
<sst xmlns="http://schemas.openxmlformats.org/spreadsheetml/2006/main" count="388" uniqueCount="131">
  <si>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</si>
  <si>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</si>
  <si>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</si>
  <si>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</si>
  <si>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</si>
  <si>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</si>
  <si>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</si>
  <si>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</si>
  <si>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</si>
  <si>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</si>
  <si>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</si>
  <si>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</si>
  <si>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</si>
  <si>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</si>
  <si>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</si>
  <si>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</si>
  <si>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</si>
  <si>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</si>
  <si>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</si>
  <si>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</si>
  <si>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</si>
  <si>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</si>
  <si>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</si>
  <si>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</si>
  <si>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</si>
  <si>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</si>
  <si>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</si>
  <si>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</si>
  <si>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</si>
  <si>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</si>
  <si>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</si>
  <si>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</si>
  <si>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</si>
  <si>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</si>
  <si>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</si>
  <si>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</si>
  <si>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</si>
  <si>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</si>
  <si>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</si>
  <si>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</si>
  <si>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</si>
  <si>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</si>
  <si>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</si>
  <si>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</si>
  <si>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</si>
  <si>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</si>
  <si>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</si>
  <si>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</si>
  <si>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</si>
  <si>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</si>
  <si>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</si>
  <si>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</si>
  <si>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</si>
  <si>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</si>
  <si>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</si>
  <si>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</si>
  <si>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</si>
  <si>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</si>
  <si>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</si>
  <si>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</si>
  <si>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</si>
  <si>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</si>
  <si>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</si>
  <si>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</si>
  <si>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</si>
  <si>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</si>
  <si>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</si>
  <si>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</si>
  <si>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</si>
  <si>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</si>
  <si>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</si>
  <si>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</si>
  <si>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</si>
  <si>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</si>
  <si>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</si>
  <si>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</si>
  <si>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</si>
  <si>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</si>
  <si>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</si>
  <si>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</si>
  <si>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</si>
  <si>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Информационные технологии</t>
  </si>
  <si>
    <t>Республика Башкортостан</t>
  </si>
  <si>
    <t>ГБПОУ Уфимский колледж радиоэлектроники, телекоммуникаций и безопасности</t>
  </si>
  <si>
    <t>Облачные технологии</t>
  </si>
  <si>
    <t>09.02.06 Сетевое и системное администрирование
09.02.07 Информационные системы и программирование
11.02.15 Инфокоммуникационные сети и системы связи</t>
  </si>
  <si>
    <t>Инфраструктурный лист для оснащения образовательно-производственного центра (кластера)</t>
  </si>
  <si>
    <t>в сфере Информационные технологии, Республика Башкортостан</t>
  </si>
  <si>
    <t>Основная информация об образовательно-производственном центре (кластере):</t>
  </si>
  <si>
    <t>Базовая образовательная организация кластера: ГБПОУ Уфимский колледж радиоэлектроники, телекоммуникаций и безопасности</t>
  </si>
  <si>
    <t xml:space="preserve">Адрес базовой образовательной организации: </t>
  </si>
  <si>
    <t>Уфа ул. Генерала Горбатова Дом: 11</t>
  </si>
  <si>
    <t>Адрес размещения зоны по виду работ:</t>
  </si>
  <si>
    <t>Площадь зоны: 33 кв.м.</t>
  </si>
  <si>
    <t>Освещение: Допустимо верхнее искуственное освещение ( не менее 300 люкс)</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</si>
  <si>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</si>
  <si>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</si>
  <si>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</si>
  <si>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ламинат</t>
  </si>
  <si>
    <t>Подведение/ отведение ГХВС: Не требуется</t>
  </si>
  <si>
    <t>Подведение сжатого воздуха: Не требуется</t>
  </si>
  <si>
    <t>Наименование</t>
  </si>
  <si>
    <t>Источник финансирования</t>
  </si>
  <si>
    <t>Сервер</t>
  </si>
  <si>
    <t>Двухпроцессорная система; 
Процессор:
Техпроцесс	не более14 нм
Скорость шины CPU	не менее 10.4 GT/s (UPI)
Частота работы процессора	не менее2.1 ГГц или 
Количество ядер	не менее16
Количество потоков	не менее 32
Поддержка Hyper Threading	Да
Кэш L1	не менее 64 Кб x16
Кэш L2	 не менее 1024 Кб x16
Кэш L3	 не менее 22 Мб
Поддержка 64 бит	Да
Общий объем оперативной памяти: не менее 256 Гб
SSD: не менее 1900 Гб х 4
HDD: не менее 1Тб
Сеть: не менее 6 портов; технология Ethernet стандарта не ниже 1000BASE–T, технология Ethernet стандарта не ниже 1000BASE–FX (SFP модули в комплекте)
Операционная система: серверная</t>
  </si>
  <si>
    <t>ФБ</t>
  </si>
  <si>
    <t>Источник бесперебойного питания</t>
  </si>
  <si>
    <t>Источник бесперебойного питания: не менее 3000 Вт, возможность установки в стойку</t>
  </si>
  <si>
    <t>Шкаф телекоммуникационный серверный</t>
  </si>
  <si>
    <t>Ширина: 600 мм.
Глубина: не менее 600 мм.
Высота: не менее 18U
Установка: напольная
Монтажный профиль (дюйм): 19""
Материал изготовления: металл
Тип передней двери: Стекло
Тип задней двери: Металлическая
Состав:
- KVM система: не менее 8 портов (кабели для подключения в комплекте,не менее 8 шт); ЖК монитор, клавиатура и тачпад в комплекте; возможность установки в стойку
- Блок электрических розеток: не менее 8 х CEE 7 (евророзетка); возможность установки в стойку
- Коммутатор: не менее 24 портов стандарта не ниже 1000BASE–T и 4 портов не ниже 1000BASE–FX; возможность установки в стойку
- Патч-корд (оптический): не менее 6 шт, не менее 5 м 
- Патч-корд (витая пара): не менее 6 шт, не менее 5 м</t>
  </si>
  <si>
    <t>Класс устройства: стационарный
Проекционная технология: DLP
Собственное разрешение: не менее 1920x1080
Соотношение сторон: 16:9
Яркость изображения: не менее 3800 лм (ANSI)
Контрастность: не менее 20000:1
Срок службы лампы: не менее 6000 ч
Аудио- / видеовходы: не менее 1x VGA, 1x HDMI
Кронштейн: потолочный, в комплекте
Кабель HDMI в комплекте: не менее 15 м</t>
  </si>
  <si>
    <t>Интерактивная доска</t>
  </si>
  <si>
    <t>Диагональ: не менее 82"
Проекция: прямая
Применяемая технология: инфракрасная
Поверхность: антибликовая
Время отклика: не более 12 мс
Формат: 4:3
Подключение по USB: есть
Устройство ввода: палец, стилус, тупой предмет
Исполнение: настенное</t>
  </si>
  <si>
    <t>Рабочее место учащегося</t>
  </si>
  <si>
    <t xml:space="preserve">Количество рабочих мест: </t>
  </si>
  <si>
    <t>Персональный компьютер в комплекте</t>
  </si>
  <si>
    <t>Процессор:
Частота процессора – не менее 2500 МГц;
Количество ядер процессора – не менее 4;
Встроенное графическое ядро - имеется.
Объем ОЗУ – не менее 16 ГБ;
Тип памяти – DDR4.
Тип накопителя – SSD (M2);
Объем накопителя – не менее 500 ГБ;
Интерфейс - не ниже PCI-E 3.x x4;
Видеокарта:
Объем видеопамяти - не менее 8 ГБ;
Мощность (номинал) -  не менее 500 Вт.
В комплекте: 
2 монитора -  не менее 23”, разрешение не менее 1920*1080, 1х HDMI, 1х DisplayPort,
Интерфейсный кабель для монитора - 2 шт (1х HDMI, 1х DisplayPort);
Клавиатура - USB;
Мышь - USB;
Операционная система;
Офисный пакет;</t>
  </si>
  <si>
    <t>шт. (на 2 раб. места)</t>
  </si>
  <si>
    <t>Длина не менее 1200 мм
Ширина не менее 600мм</t>
  </si>
  <si>
    <t>Кресло</t>
  </si>
  <si>
    <t>Конструктивные особенности с газлифтом, с колесами (роликами), с подлокотниками
Подлокотники есть
Регулировка высоты есть</t>
  </si>
  <si>
    <t>шт. (на 1 раб. место)</t>
  </si>
  <si>
    <t>Облачная платформа</t>
  </si>
  <si>
    <t>облачная платформа, предоставляющая  масштабируемую инфраструктуру, сервисы хранения данных, инструменты машинного обучения и средства разработки
Ключевые сервисы
Базовая инфраструктура в облаке
Среды для разработки и тестирования
Бессерверные вычисления
Контейнеры и Kubernetes
Реляционные и NoSQL управляемые базы данных
Аналитика и визуализация данных
Искусственный интеллект и машинное обучение
Управление безопасностью облака 
Лицензия бессрочная
1 лицензия на 1 ПК</t>
  </si>
  <si>
    <t>Процессор:
Частота процессора – не менее 2500 МГц;
Количество ядер процессора – не менее 4;
Встроенное графическое ядро - имеется.
Оперативная память:
Объем ОЗУ – не менее 16 ГБ;
Тип памяти – DDR4.
Устройства хранения данных:
Тип накопителя – SSD (M2);
Объем накопителя – не менее 500 ГБ;
Интерфейс - не ниже PCI-E 3.x x4;
Видеокарта:
Объем видеопамяти - не менее 8 ГБ;
Блок питания: 
Мощность (номинал) -  не менее 500 Вт.
В комплекте: 
2 монитора -  не менее 23”, разрешение не менее 1920*1080, 1х HDMI, 1х DisplayPort, тип матрицы не ниже IPS;
Интерфейсный кабель для монитора - 2 шт (1х HDMI, 1х DisplayPort);
Клавиатура - USB;
Мышь - USB;
Колонка портативная - USB;
Операционная система;
Офисный пакет.
Свободно распространяемое ПО.
Веб камера: проводная, микрофон, 2 Мп, 1920 x 1080, USB 2.0</t>
  </si>
  <si>
    <t>Длина не менее 1200 мм
Ширина не менее 600мм ; с тумбой</t>
  </si>
  <si>
    <t>Функции устройства: копир, принтер, сканер
Технология печати: лазерная
Цветность печати: черно-белая
Скорость черно-белой печати (стр / мин): не менее 40 стр/мин (А4)
Автоматическая двусторонняя печать:  есть
Интерфейсы: Ethernet (RJ-45), USB</t>
  </si>
  <si>
    <t>Огнетушитель порошковый</t>
  </si>
  <si>
    <t>ВБ</t>
  </si>
  <si>
    <t>Аптечка для учебных, общеобразовательных учреждений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</si>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</sst>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3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14" fillId="0" borderId="0" xfId="0" applyFont="1" applyAlignment="1">
      <alignment horizontal="left" vertical="center"/>
    </xf>
    <xf numFmtId="0" fontId="15" fillId="5" borderId="16" xfId="0" applyFont="1" applyFill="1" applyBorder="1" applyAlignment="1">
      <alignment horizontal="left" vertical="center"/>
    </xf>
    <xf numFmtId="0" fontId="16"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30" fillId="0" borderId="7" xfId="0" applyFont="1" applyBorder="1" applyAlignment="1">
      <alignment horizontal="center" vertical="center" wrapText="1"/>
    </xf>
    <xf numFmtId="0" fontId="30" fillId="0" borderId="3" xfId="5" applyFont="1" applyFill="1" applyBorder="1" applyAlignment="1">
      <alignment horizontal="center" vertical="center" wrapText="1"/>
    </xf>
    <xf numFmtId="0" fontId="29" fillId="0" borderId="7" xfId="5" applyBorder="1" applyAlignment="1">
      <alignment vertical="center" wrapText="1"/>
    </xf>
    <xf numFmtId="0" fontId="28" fillId="0" borderId="3" xfId="0" applyFont="1" applyBorder="1" applyAlignment="1">
      <alignment horizontal="center" vertical="center" wrapText="1"/>
    </xf>
    <xf numFmtId="0" fontId="28" fillId="0" borderId="7" xfId="0" applyFont="1" applyBorder="1" applyAlignment="1">
      <alignment horizontal="left" vertical="center" wrapText="1"/>
    </xf>
    <xf numFmtId="0" fontId="0" fillId="0" borderId="7" xfId="0" applyBorder="1" applyAlignment="1">
      <alignment vertical="center" wrapText="1"/>
    </xf>
    <xf numFmtId="0" fontId="33" fillId="11" borderId="19" xfId="0" applyFont="1" applyFill="1" applyBorder="1" applyAlignment="1">
      <alignment horizontal="left" vertical="justify" wrapText="1"/>
    </xf>
    <xf numFmtId="0" fontId="20"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23" fillId="0" borderId="19" xfId="0" applyFont="1" applyBorder="1" applyAlignment="1">
      <alignment horizontal="left" vertical="center" wrapText="1"/>
    </xf>
    <xf numFmtId="0" fontId="23" fillId="0" borderId="19" xfId="0" applyFont="1" applyBorder="1" applyAlignment="1">
      <alignment horizontal="left" vertical="center"/>
    </xf>
    <xf numFmtId="0" fontId="23" fillId="0" borderId="19"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20" fillId="0" borderId="19" xfId="0" applyFont="1" applyBorder="1" applyAlignment="1">
      <alignment horizontal="center" vertical="justify"/>
    </xf>
    <xf numFmtId="0" fontId="12" fillId="0" borderId="19" xfId="0" applyFont="1" applyBorder="1" applyAlignment="1">
      <alignment horizontal="center" vertical="justify"/>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0" xfId="0" applyFont="1" applyFill="1" applyBorder="1" applyAlignment="1">
      <alignmen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22"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20" fillId="12" borderId="19" xfId="0" applyFont="1" applyFill="1" applyBorder="1" applyAlignment="1">
      <alignment horizontal="center" vertical="justify" wrapText="1"/>
    </xf>
    <xf numFmtId="0" fontId="20"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12" fillId="12" borderId="19"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20" fillId="0" borderId="0" xfId="0" applyFont="1" applyAlignment="1">
      <alignment wrapText="1"/>
    </xf>
    <xf numFmtId="0" fontId="20" fillId="0" borderId="0" xfId="0" applyFont="1" applyAlignment="1">
      <alignment horizontal="center" wrapText="1"/>
    </xf>
    <xf numFmtId="0" fontId="33" fillId="11" borderId="19" xfId="0" applyFont="1" applyFill="1" applyBorder="1" applyAlignment="1">
      <alignment horizontal="left" vertical="justify" wrapText="1"/>
    </xf>
    <xf numFmtId="0" fontId="31" fillId="10" borderId="17" xfId="0" applyFont="1" applyFill="1" applyBorder="1" applyAlignment="1">
      <alignment horizontal="center" vertical="center" wrapText="1"/>
    </xf>
    <xf numFmtId="0" fontId="32" fillId="10" borderId="18" xfId="0" applyFont="1" applyFill="1" applyBorder="1" applyAlignment="1">
      <alignment horizontal="center" vertical="center" wrapText="1"/>
    </xf>
    <xf numFmtId="0" fontId="26" fillId="5" borderId="19" xfId="0" applyFont="1" applyFill="1" applyBorder="1" applyAlignment="1">
      <alignment vertical="center" wrapText="1"/>
    </xf>
    <xf numFmtId="0" fontId="20" fillId="5" borderId="19" xfId="0" applyFont="1" applyFill="1" applyBorder="1" applyAlignment="1">
      <alignment vertical="center" wrapText="1"/>
    </xf>
    <xf numFmtId="0" fontId="20" fillId="0" borderId="20" xfId="0" applyFont="1" applyBorder="1" applyAlignment="1">
      <alignment horizontal="left"/>
    </xf>
    <xf numFmtId="0" fontId="34"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2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8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130" t="s">
        <v>130</v>
      </c>
      <c r="B1" s="130"/>
      <c r="C1" s="130"/>
      <c r="D1" s="130"/>
      <c r="E1" s="130"/>
      <c r="F1" s="130"/>
      <c r="G1" s="130"/>
    </row>
    <row r="2" spans="1:7" ht="21" x14ac:dyDescent="0.3">
      <c r="A2" s="23" t="s">
        <v>44</v>
      </c>
      <c r="B2" s="22" t="s">
        <v>45</v>
      </c>
      <c r="C2" s="94" t="s">
        <v>84</v>
      </c>
      <c r="D2" s="94"/>
      <c r="E2" s="94"/>
      <c r="F2" s="94"/>
      <c r="G2" s="94"/>
    </row>
    <row r="3" spans="1:7" ht="18" x14ac:dyDescent="0.35">
      <c r="A3" s="95" t="s">
        <v>46</v>
      </c>
      <c r="B3" s="96"/>
      <c r="C3" s="97">
        <f>D21</f>
        <v>12</v>
      </c>
      <c r="D3" s="97"/>
      <c r="E3" s="97"/>
      <c r="F3" s="97"/>
      <c r="G3" s="97"/>
    </row>
    <row r="4" spans="1:7" ht="50.25" customHeight="1" x14ac:dyDescent="0.3">
      <c r="A4" s="98" t="s">
        <v>47</v>
      </c>
      <c r="B4" s="99"/>
      <c r="C4" s="100" t="s">
        <v>85</v>
      </c>
      <c r="D4" s="100"/>
      <c r="E4" s="100"/>
      <c r="F4" s="100"/>
      <c r="G4" s="100"/>
    </row>
    <row r="5" spans="1:7" ht="14.4" x14ac:dyDescent="0.3">
      <c r="A5" s="92" t="s">
        <v>12</v>
      </c>
      <c r="B5" s="93"/>
      <c r="C5" s="93"/>
      <c r="D5" s="93"/>
      <c r="E5" s="93"/>
      <c r="F5" s="93"/>
      <c r="G5" s="93"/>
    </row>
    <row r="6" spans="1:7" ht="14.4" x14ac:dyDescent="0.3">
      <c r="A6" s="90" t="s">
        <v>48</v>
      </c>
      <c r="B6" s="91"/>
      <c r="C6" s="91"/>
      <c r="D6" s="91"/>
      <c r="E6" s="91"/>
      <c r="F6" s="91"/>
      <c r="G6" s="91"/>
    </row>
    <row r="7" spans="1:7" ht="14.4" x14ac:dyDescent="0.3">
      <c r="A7" s="90" t="s">
        <v>49</v>
      </c>
      <c r="B7" s="91"/>
      <c r="C7" s="91"/>
      <c r="D7" s="91"/>
      <c r="E7" s="91"/>
      <c r="F7" s="91"/>
      <c r="G7" s="91"/>
    </row>
    <row r="8" spans="1:7" ht="14.4" x14ac:dyDescent="0.3">
      <c r="A8" s="90" t="s">
        <v>50</v>
      </c>
      <c r="B8" s="91"/>
      <c r="C8" s="91"/>
      <c r="D8" s="91"/>
      <c r="E8" s="91"/>
      <c r="F8" s="91"/>
      <c r="G8" s="91"/>
    </row>
    <row r="9" spans="1:7" ht="14.4" x14ac:dyDescent="0.3">
      <c r="A9" s="90" t="s">
        <v>51</v>
      </c>
      <c r="B9" s="91"/>
      <c r="C9" s="91"/>
      <c r="D9" s="91"/>
      <c r="E9" s="91"/>
      <c r="F9" s="91"/>
      <c r="G9" s="91"/>
    </row>
    <row r="10" spans="1:7" ht="14.4" x14ac:dyDescent="0.3">
      <c r="A10" s="90" t="s">
        <v>52</v>
      </c>
      <c r="B10" s="91"/>
      <c r="C10" s="91"/>
      <c r="D10" s="91"/>
      <c r="E10" s="91"/>
      <c r="F10" s="91"/>
      <c r="G10" s="91"/>
    </row>
    <row r="11" spans="1:7" ht="14.4" x14ac:dyDescent="0.3">
      <c r="A11" s="90" t="s">
        <v>53</v>
      </c>
      <c r="B11" s="91"/>
      <c r="C11" s="91"/>
      <c r="D11" s="91"/>
      <c r="E11" s="91"/>
      <c r="F11" s="91"/>
      <c r="G11" s="91"/>
    </row>
    <row r="12" spans="1:7" ht="14.4" x14ac:dyDescent="0.3">
      <c r="A12" s="90" t="s">
        <v>54</v>
      </c>
      <c r="B12" s="91"/>
      <c r="C12" s="91"/>
      <c r="D12" s="91"/>
      <c r="E12" s="91"/>
      <c r="F12" s="91"/>
      <c r="G12" s="91"/>
    </row>
    <row r="13" spans="1:7" ht="14.4" x14ac:dyDescent="0.3">
      <c r="A13" s="105" t="s">
        <v>18</v>
      </c>
      <c r="B13" s="106"/>
      <c r="C13" s="106"/>
      <c r="D13" s="106"/>
      <c r="E13" s="106"/>
      <c r="F13" s="106"/>
      <c r="G13" s="106"/>
    </row>
    <row r="14" spans="1:7" ht="17.399999999999999" x14ac:dyDescent="0.3">
      <c r="A14" s="107" t="s">
        <v>11</v>
      </c>
      <c r="B14" s="108"/>
      <c r="C14" s="108"/>
      <c r="D14" s="108"/>
      <c r="E14" s="104"/>
      <c r="F14" s="104"/>
      <c r="G14" s="108"/>
    </row>
    <row r="15" spans="1:7" s="31" customFormat="1" ht="46.8" x14ac:dyDescent="0.3">
      <c r="A15" s="29" t="s">
        <v>0</v>
      </c>
      <c r="B15" s="29" t="s">
        <v>1</v>
      </c>
      <c r="C15" s="27" t="s">
        <v>9</v>
      </c>
      <c r="D15" s="27" t="s">
        <v>2</v>
      </c>
      <c r="E15" s="36"/>
      <c r="F15" s="37"/>
      <c r="G15" s="32" t="s">
        <v>55</v>
      </c>
    </row>
    <row r="16" spans="1:7" s="31" customFormat="1" ht="31.2" x14ac:dyDescent="0.3">
      <c r="A16" s="51">
        <v>1</v>
      </c>
      <c r="B16" s="12" t="s">
        <v>39</v>
      </c>
      <c r="C16" s="24" t="s">
        <v>15</v>
      </c>
      <c r="D16" s="11" t="s">
        <v>5</v>
      </c>
      <c r="E16" s="38"/>
      <c r="F16" s="39"/>
      <c r="G16" s="21">
        <v>1</v>
      </c>
    </row>
    <row r="17" spans="1:7" s="31" customFormat="1" ht="31.2" x14ac:dyDescent="0.3">
      <c r="A17" s="51">
        <v>2</v>
      </c>
      <c r="B17" s="49" t="s">
        <v>27</v>
      </c>
      <c r="C17" s="50" t="s">
        <v>15</v>
      </c>
      <c r="D17" s="28" t="s">
        <v>5</v>
      </c>
      <c r="E17" s="38"/>
      <c r="F17" s="39"/>
      <c r="G17" s="33">
        <v>1</v>
      </c>
    </row>
    <row r="18" spans="1:7" ht="31.2" x14ac:dyDescent="0.3">
      <c r="A18" s="51">
        <v>3</v>
      </c>
      <c r="B18" s="74" t="s">
        <v>103</v>
      </c>
      <c r="C18" s="50" t="s">
        <v>15</v>
      </c>
      <c r="D18" s="11" t="s">
        <v>5</v>
      </c>
      <c r="E18" s="38"/>
      <c r="F18" s="39"/>
      <c r="G18" s="33">
        <v>1</v>
      </c>
    </row>
    <row r="19" spans="1:7" ht="31.2" x14ac:dyDescent="0.3">
      <c r="A19" s="51">
        <v>4</v>
      </c>
      <c r="B19" s="74" t="s">
        <v>108</v>
      </c>
      <c r="C19" s="50" t="s">
        <v>15</v>
      </c>
      <c r="D19" s="11" t="s">
        <v>10</v>
      </c>
      <c r="E19" s="38"/>
      <c r="F19" s="39"/>
      <c r="G19" s="33">
        <v>1</v>
      </c>
    </row>
    <row r="20" spans="1:7" ht="17.399999999999999" x14ac:dyDescent="0.3">
      <c r="A20" s="112" t="s">
        <v>74</v>
      </c>
      <c r="B20" s="113"/>
      <c r="C20" s="113"/>
      <c r="D20" s="114">
        <v>1</v>
      </c>
      <c r="E20" s="114"/>
      <c r="F20" s="114"/>
      <c r="G20" s="114"/>
    </row>
    <row r="21" spans="1:7" x14ac:dyDescent="0.3">
      <c r="A21" s="109" t="s">
        <v>16</v>
      </c>
      <c r="B21" s="110"/>
      <c r="C21" s="110"/>
      <c r="D21" s="111">
        <v>12</v>
      </c>
      <c r="E21" s="111"/>
      <c r="F21" s="111"/>
      <c r="G21" s="111"/>
    </row>
    <row r="22" spans="1:7" s="31" customFormat="1" ht="46.8" x14ac:dyDescent="0.3">
      <c r="A22" s="29" t="s">
        <v>0</v>
      </c>
      <c r="B22" s="29" t="s">
        <v>1</v>
      </c>
      <c r="C22" s="29" t="s">
        <v>9</v>
      </c>
      <c r="D22" s="29" t="s">
        <v>2</v>
      </c>
      <c r="E22" s="29" t="s">
        <v>56</v>
      </c>
      <c r="F22" s="29" t="s">
        <v>57</v>
      </c>
      <c r="G22" s="29" t="s">
        <v>55</v>
      </c>
    </row>
    <row r="23" spans="1:7" s="31" customFormat="1" ht="93.6" x14ac:dyDescent="0.3">
      <c r="A23" s="51">
        <v>1</v>
      </c>
      <c r="B23" s="12" t="s">
        <v>41</v>
      </c>
      <c r="C23" s="24" t="s">
        <v>70</v>
      </c>
      <c r="D23" s="16" t="s">
        <v>5</v>
      </c>
      <c r="E23" s="34">
        <v>1</v>
      </c>
      <c r="F23" s="34" t="s">
        <v>58</v>
      </c>
      <c r="G23" s="34">
        <f>$D$21*E23/IF(F23="на 1 р.м.",1,IF(F23="на 2 р.м.",2,#VALUE!))</f>
        <v>12</v>
      </c>
    </row>
    <row r="24" spans="1:7" s="31" customFormat="1" ht="46.8" x14ac:dyDescent="0.3">
      <c r="A24" s="51">
        <v>2</v>
      </c>
      <c r="B24" s="74" t="s">
        <v>122</v>
      </c>
      <c r="C24" s="10" t="s">
        <v>73</v>
      </c>
      <c r="D24" s="16" t="s">
        <v>17</v>
      </c>
      <c r="E24" s="34">
        <v>1</v>
      </c>
      <c r="F24" s="34" t="s">
        <v>58</v>
      </c>
      <c r="G24" s="34">
        <f>$D$21*E24/IF(F24="на 1 р.м.",1,IF(F24="на 2 р.м.",2,#VALUE!))</f>
        <v>12</v>
      </c>
    </row>
    <row r="25" spans="1:7" s="31" customFormat="1" ht="31.2" x14ac:dyDescent="0.3">
      <c r="A25" s="52">
        <v>3</v>
      </c>
      <c r="B25" s="61" t="s">
        <v>59</v>
      </c>
      <c r="C25" s="15" t="s">
        <v>15</v>
      </c>
      <c r="D25" s="16" t="s">
        <v>6</v>
      </c>
      <c r="E25" s="34">
        <v>1</v>
      </c>
      <c r="F25" s="34" t="s">
        <v>58</v>
      </c>
      <c r="G25" s="34">
        <f>$D$21*E25/IF(F25="на 1 р.м.",1,IF(F25="на 2 р.м.",2,#VALUE!))</f>
        <v>12</v>
      </c>
    </row>
    <row r="26" spans="1:7" s="31" customFormat="1" ht="31.2" x14ac:dyDescent="0.3">
      <c r="A26" s="51">
        <v>4</v>
      </c>
      <c r="B26" s="64" t="s">
        <v>60</v>
      </c>
      <c r="C26" s="15" t="s">
        <v>15</v>
      </c>
      <c r="D26" s="16" t="s">
        <v>6</v>
      </c>
      <c r="E26" s="34">
        <v>1</v>
      </c>
      <c r="F26" s="34" t="s">
        <v>58</v>
      </c>
      <c r="G26" s="34">
        <f>$D$21*E26/IF(F26="на 1 р.м.",1,IF(F26="на 2 р.м.",2,#VALUE!))</f>
        <v>12</v>
      </c>
    </row>
    <row r="27" spans="1:7" ht="17.399999999999999" x14ac:dyDescent="0.3">
      <c r="A27" s="101" t="s">
        <v>14</v>
      </c>
      <c r="B27" s="102"/>
      <c r="C27" s="102"/>
      <c r="D27" s="102"/>
      <c r="E27" s="103"/>
      <c r="F27" s="103"/>
      <c r="G27" s="102"/>
    </row>
    <row r="28" spans="1:7" s="31" customFormat="1" ht="46.8" x14ac:dyDescent="0.3">
      <c r="A28" s="29" t="s">
        <v>0</v>
      </c>
      <c r="B28" s="29" t="s">
        <v>1</v>
      </c>
      <c r="C28" s="27" t="s">
        <v>9</v>
      </c>
      <c r="D28" s="27" t="s">
        <v>2</v>
      </c>
      <c r="E28" s="36"/>
      <c r="F28" s="37"/>
      <c r="G28" s="32" t="s">
        <v>55</v>
      </c>
    </row>
    <row r="29" spans="1:7" s="31" customFormat="1" ht="31.2" x14ac:dyDescent="0.3">
      <c r="A29" s="54">
        <v>1</v>
      </c>
      <c r="B29" s="12" t="s">
        <v>41</v>
      </c>
      <c r="C29" s="10" t="s">
        <v>15</v>
      </c>
      <c r="D29" s="20" t="s">
        <v>5</v>
      </c>
      <c r="E29" s="40"/>
      <c r="F29" s="41"/>
      <c r="G29" s="21">
        <v>1</v>
      </c>
    </row>
    <row r="30" spans="1:7" s="31" customFormat="1" ht="31.2" x14ac:dyDescent="0.3">
      <c r="A30" s="54">
        <v>2</v>
      </c>
      <c r="B30" s="9" t="s">
        <v>40</v>
      </c>
      <c r="C30" s="10" t="s">
        <v>15</v>
      </c>
      <c r="D30" s="20" t="s">
        <v>6</v>
      </c>
      <c r="E30" s="40"/>
      <c r="F30" s="41"/>
      <c r="G30" s="21">
        <v>1</v>
      </c>
    </row>
    <row r="31" spans="1:7" s="31" customFormat="1" ht="31.2" x14ac:dyDescent="0.3">
      <c r="A31" s="54">
        <v>3</v>
      </c>
      <c r="B31" s="9" t="s">
        <v>23</v>
      </c>
      <c r="C31" s="10" t="s">
        <v>15</v>
      </c>
      <c r="D31" s="20" t="s">
        <v>6</v>
      </c>
      <c r="E31" s="42"/>
      <c r="F31" s="43"/>
      <c r="G31" s="21">
        <v>1</v>
      </c>
    </row>
    <row r="32" spans="1:7" ht="17.399999999999999" x14ac:dyDescent="0.3">
      <c r="A32" s="101" t="s">
        <v>13</v>
      </c>
      <c r="B32" s="102"/>
      <c r="C32" s="102"/>
      <c r="D32" s="102"/>
      <c r="E32" s="104"/>
      <c r="F32" s="104"/>
      <c r="G32" s="102"/>
    </row>
    <row r="33" spans="1:7" s="31" customFormat="1" ht="46.8" x14ac:dyDescent="0.3">
      <c r="A33" s="29" t="s">
        <v>0</v>
      </c>
      <c r="B33" s="29" t="s">
        <v>1</v>
      </c>
      <c r="C33" s="27" t="s">
        <v>9</v>
      </c>
      <c r="D33" s="27" t="s">
        <v>2</v>
      </c>
      <c r="E33" s="36"/>
      <c r="F33" s="37"/>
      <c r="G33" s="32" t="s">
        <v>55</v>
      </c>
    </row>
    <row r="34" spans="1:7" s="31" customFormat="1" ht="31.2" x14ac:dyDescent="0.3">
      <c r="A34" s="54">
        <v>1</v>
      </c>
      <c r="B34" s="12" t="s">
        <v>19</v>
      </c>
      <c r="C34" s="24" t="s">
        <v>15</v>
      </c>
      <c r="D34" s="30" t="s">
        <v>8</v>
      </c>
      <c r="E34" s="38"/>
      <c r="F34" s="39"/>
      <c r="G34" s="35">
        <v>1</v>
      </c>
    </row>
    <row r="35" spans="1:7" s="31" customFormat="1" ht="31.2" x14ac:dyDescent="0.3">
      <c r="A35" s="54">
        <v>2</v>
      </c>
      <c r="B35" s="9" t="s">
        <v>22</v>
      </c>
      <c r="C35" s="24" t="s">
        <v>15</v>
      </c>
      <c r="D35" s="30" t="s">
        <v>8</v>
      </c>
      <c r="E35" s="38"/>
      <c r="F35" s="39"/>
      <c r="G35" s="35">
        <v>1</v>
      </c>
    </row>
    <row r="36" spans="1:7" s="31" customFormat="1" ht="31.2" x14ac:dyDescent="0.3">
      <c r="A36" s="54">
        <v>3</v>
      </c>
      <c r="B36" s="25" t="s">
        <v>35</v>
      </c>
      <c r="C36" s="24" t="s">
        <v>15</v>
      </c>
      <c r="D36" s="20" t="s">
        <v>31</v>
      </c>
      <c r="E36" s="38"/>
      <c r="F36" s="39"/>
      <c r="G36" s="21">
        <f>$C$3</f>
        <v>12</v>
      </c>
    </row>
    <row r="37" spans="1:7" s="31" customFormat="1" ht="31.2" x14ac:dyDescent="0.3">
      <c r="A37" s="54">
        <v>4</v>
      </c>
      <c r="B37" s="12" t="s">
        <v>20</v>
      </c>
      <c r="C37" s="24" t="s">
        <v>15</v>
      </c>
      <c r="D37" s="30" t="s">
        <v>8</v>
      </c>
      <c r="E37" s="44"/>
      <c r="F37" s="45"/>
      <c r="G37" s="35">
        <v>1</v>
      </c>
    </row>
    <row r="38" spans="1:7" s="31" customFormat="1" ht="31.2" x14ac:dyDescent="0.3">
      <c r="A38" s="54">
        <v>5</v>
      </c>
      <c r="B38" s="26" t="s">
        <v>38</v>
      </c>
      <c r="C38" s="24" t="s">
        <v>15</v>
      </c>
      <c r="D38" s="20" t="s">
        <v>31</v>
      </c>
      <c r="E38" s="44"/>
      <c r="F38" s="45"/>
      <c r="G38" s="21">
        <f>$C$3</f>
        <v>12</v>
      </c>
    </row>
    <row r="39" spans="1:7" s="31" customFormat="1" ht="31.2" x14ac:dyDescent="0.3">
      <c r="A39" s="54">
        <v>6</v>
      </c>
      <c r="B39" s="9" t="s">
        <v>21</v>
      </c>
      <c r="C39" s="24" t="s">
        <v>15</v>
      </c>
      <c r="D39" s="30" t="s">
        <v>8</v>
      </c>
      <c r="E39" s="46"/>
      <c r="F39" s="47"/>
      <c r="G39" s="35">
        <v>1</v>
      </c>
    </row>
  </sheetData>
  <sortState xmlns:xlrd2="http://schemas.microsoft.com/office/spreadsheetml/2017/richdata2" ref="B34:G39">
    <sortCondition ref="B34:B39"/>
  </sortState>
  <mergeCells count="22">
    <mergeCell ref="A1:G1"/>
    <mergeCell ref="A27:G27"/>
    <mergeCell ref="A32:G32"/>
    <mergeCell ref="A13:G13"/>
    <mergeCell ref="A14:G14"/>
    <mergeCell ref="A21:C21"/>
    <mergeCell ref="D21:G21"/>
    <mergeCell ref="A20:C20"/>
    <mergeCell ref="D20:G20"/>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39">
    <cfRule type="cellIs" dxfId="124" priority="46" operator="equal">
      <formula>"Аппаратный тренажер "</formula>
    </cfRule>
  </conditionalFormatting>
  <conditionalFormatting sqref="D16:D17">
    <cfRule type="cellIs" dxfId="123" priority="22" operator="equal">
      <formula>"Техника безопасности"</formula>
    </cfRule>
    <cfRule type="cellIs" dxfId="122" priority="23" operator="equal">
      <formula>"Охрана труда"</formula>
    </cfRule>
    <cfRule type="endsWith" dxfId="121" priority="24" operator="endsWith" text="Оборудование">
      <formula>RIGHT(D16,LEN("Оборудование"))="Оборудование"</formula>
    </cfRule>
    <cfRule type="containsText" dxfId="120" priority="25" operator="containsText" text="Программное обеспечение">
      <formula>NOT(ISERROR(SEARCH("Программное обеспечение",D16)))</formula>
    </cfRule>
    <cfRule type="endsWith" dxfId="119" priority="26" operator="endsWith" text="Оборудование IT">
      <formula>RIGHT(D16,LEN("Оборудование IT"))="Оборудование IT"</formula>
    </cfRule>
    <cfRule type="containsText" dxfId="118" priority="27" operator="containsText" text="Мебель">
      <formula>NOT(ISERROR(SEARCH("Мебель",D16)))</formula>
    </cfRule>
  </conditionalFormatting>
  <conditionalFormatting sqref="D18:D19">
    <cfRule type="expression" dxfId="117" priority="1">
      <formula>EXACT("Учебное пособие",D18)</formula>
    </cfRule>
    <cfRule type="expression" dxfId="116" priority="2">
      <formula>EXACT("СИЗ",D18)</formula>
    </cfRule>
    <cfRule type="expression" dxfId="115" priority="3">
      <formula>EXACT("Охрана труда",D18)</formula>
    </cfRule>
    <cfRule type="expression" dxfId="114" priority="4">
      <formula>EXACT("Программное обеспечение",D18)</formula>
    </cfRule>
    <cfRule type="expression" dxfId="113" priority="5">
      <formula>EXACT("Оборудование IT",D18)</formula>
    </cfRule>
    <cfRule type="expression" dxfId="112" priority="6">
      <formula>EXACT("Мебель",D18)</formula>
    </cfRule>
    <cfRule type="expression" dxfId="111" priority="7">
      <formula>EXACT("Оборудование",D18)</formula>
    </cfRule>
  </conditionalFormatting>
  <conditionalFormatting sqref="D23:D26">
    <cfRule type="endsWith" dxfId="110" priority="8" operator="endsWith" text="Оборудование">
      <formula>RIGHT(D23,LEN("Оборудование"))="Оборудование"</formula>
    </cfRule>
    <cfRule type="containsText" dxfId="109" priority="9" operator="containsText" text="Программное обеспечение">
      <formula>NOT(ISERROR(SEARCH("Программное обеспечение",D23)))</formula>
    </cfRule>
    <cfRule type="endsWith" dxfId="108" priority="10" operator="endsWith" text="Оборудование IT">
      <formula>RIGHT(D23,LEN("Оборудование IT"))="Оборудование IT"</formula>
    </cfRule>
    <cfRule type="containsText" dxfId="107" priority="11" operator="containsText" text="Мебель">
      <formula>NOT(ISERROR(SEARCH("Мебель",D23)))</formula>
    </cfRule>
  </conditionalFormatting>
  <conditionalFormatting sqref="D29:D31">
    <cfRule type="cellIs" dxfId="106" priority="34" operator="equal">
      <formula>"Техника безопасности"</formula>
    </cfRule>
    <cfRule type="cellIs" dxfId="105" priority="35" operator="equal">
      <formula>"Охрана труда"</formula>
    </cfRule>
    <cfRule type="endsWith" dxfId="104" priority="36" operator="endsWith" text="Оборудование">
      <formula>RIGHT(D29,LEN("Оборудование"))="Оборудование"</formula>
    </cfRule>
    <cfRule type="containsText" dxfId="103" priority="37" operator="containsText" text="Программное обеспечение">
      <formula>NOT(ISERROR(SEARCH("Программное обеспечение",D29)))</formula>
    </cfRule>
    <cfRule type="endsWith" dxfId="102" priority="38" operator="endsWith" text="Оборудование IT">
      <formula>RIGHT(D29,LEN("Оборудование IT"))="Оборудование IT"</formula>
    </cfRule>
    <cfRule type="containsText" dxfId="101" priority="39" operator="containsText" text="Мебель">
      <formula>NOT(ISERROR(SEARCH("Мебель",D29)))</formula>
    </cfRule>
  </conditionalFormatting>
  <conditionalFormatting sqref="D34:D39">
    <cfRule type="cellIs" dxfId="100" priority="40" operator="equal">
      <formula>"Техника безопасности"</formula>
    </cfRule>
    <cfRule type="cellIs" dxfId="99" priority="41" operator="equal">
      <formula>"Охрана труда"</formula>
    </cfRule>
    <cfRule type="endsWith" dxfId="98" priority="42" operator="endsWith" text="Оборудование">
      <formula>RIGHT(D34,LEN("Оборудование"))="Оборудование"</formula>
    </cfRule>
    <cfRule type="containsText" dxfId="97" priority="43" operator="containsText" text="Программное обеспечение">
      <formula>NOT(ISERROR(SEARCH("Программное обеспечение",D34)))</formula>
    </cfRule>
    <cfRule type="endsWith" dxfId="96" priority="44" operator="endsWith" text="Оборудование IT">
      <formula>RIGHT(D34,LEN("Оборудование IT"))="Оборудование IT"</formula>
    </cfRule>
  </conditionalFormatting>
  <conditionalFormatting sqref="D38:D39">
    <cfRule type="containsText" dxfId="95" priority="45" operator="containsText" text="Мебель">
      <formula>NOT(ISERROR(SEARCH("Мебель",D38)))</formula>
    </cfRule>
  </conditionalFormatting>
  <dataValidations count="2">
    <dataValidation type="list" allowBlank="1" showInputMessage="1" showErrorMessage="1" sqref="F23:F26" xr:uid="{860AB650-7BE1-4DA1-902C-ACE91A8B4EA4}">
      <formula1>"на 1 р.м.,на 2 р.м."</formula1>
    </dataValidation>
    <dataValidation allowBlank="1" showErrorMessage="1" sqref="D20 B21:C1048576 B2:C19"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D34:D1048576 D16:D19 D23:D27 D29:D32 D3 D5:D14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9" t="s">
        <v>55</v>
      </c>
    </row>
    <row r="2" spans="1:5" ht="21" x14ac:dyDescent="0.3">
      <c r="A2" s="115" t="s">
        <v>6</v>
      </c>
      <c r="B2" s="115"/>
      <c r="C2" s="115"/>
      <c r="D2" s="115"/>
      <c r="E2" s="115"/>
    </row>
    <row r="3" spans="1:5" s="31" customFormat="1" ht="31.2" x14ac:dyDescent="0.3">
      <c r="A3" s="52">
        <v>1</v>
      </c>
      <c r="B3" s="12" t="s">
        <v>30</v>
      </c>
      <c r="C3" s="53" t="s">
        <v>15</v>
      </c>
      <c r="D3" s="11" t="s">
        <v>6</v>
      </c>
      <c r="E3" s="55">
        <v>1</v>
      </c>
    </row>
    <row r="4" spans="1:5" s="31" customFormat="1" ht="31.2" x14ac:dyDescent="0.3">
      <c r="A4" s="52">
        <v>2</v>
      </c>
      <c r="B4" s="12" t="s">
        <v>29</v>
      </c>
      <c r="C4" s="53" t="s">
        <v>15</v>
      </c>
      <c r="D4" s="11" t="s">
        <v>6</v>
      </c>
      <c r="E4" s="55">
        <v>1</v>
      </c>
    </row>
    <row r="5" spans="1:5" s="31" customFormat="1" ht="31.2" x14ac:dyDescent="0.3">
      <c r="A5" s="51">
        <v>3</v>
      </c>
      <c r="B5" s="56" t="s">
        <v>69</v>
      </c>
      <c r="C5" s="24" t="s">
        <v>15</v>
      </c>
      <c r="D5" s="11" t="s">
        <v>6</v>
      </c>
      <c r="E5" s="57">
        <v>1</v>
      </c>
    </row>
    <row r="6" spans="1:5" s="31" customFormat="1" ht="31.2" x14ac:dyDescent="0.3">
      <c r="A6" s="52">
        <v>4</v>
      </c>
      <c r="B6" s="58" t="s">
        <v>37</v>
      </c>
      <c r="C6" s="53" t="s">
        <v>15</v>
      </c>
      <c r="D6" s="11" t="s">
        <v>6</v>
      </c>
      <c r="E6" s="55">
        <v>1</v>
      </c>
    </row>
    <row r="7" spans="1:5" s="31" customFormat="1" ht="31.2" x14ac:dyDescent="0.3">
      <c r="A7" s="52">
        <v>5</v>
      </c>
      <c r="B7" s="9" t="s">
        <v>78</v>
      </c>
      <c r="C7" s="15" t="s">
        <v>15</v>
      </c>
      <c r="D7" s="11" t="s">
        <v>6</v>
      </c>
      <c r="E7" s="60">
        <v>1</v>
      </c>
    </row>
    <row r="8" spans="1:5" s="31" customFormat="1" ht="31.2" x14ac:dyDescent="0.3">
      <c r="A8" s="51">
        <v>6</v>
      </c>
      <c r="B8" s="9" t="s">
        <v>79</v>
      </c>
      <c r="C8" s="15" t="s">
        <v>15</v>
      </c>
      <c r="D8" s="11" t="s">
        <v>6</v>
      </c>
      <c r="E8" s="60">
        <v>1</v>
      </c>
    </row>
    <row r="9" spans="1:5" s="31" customFormat="1" ht="31.2" x14ac:dyDescent="0.3">
      <c r="A9" s="52">
        <v>7</v>
      </c>
      <c r="B9" s="59" t="s">
        <v>34</v>
      </c>
      <c r="C9" s="53" t="s">
        <v>15</v>
      </c>
      <c r="D9" s="11" t="s">
        <v>6</v>
      </c>
      <c r="E9" s="60">
        <v>1</v>
      </c>
    </row>
    <row r="10" spans="1:5" s="31" customFormat="1" ht="31.2" x14ac:dyDescent="0.3">
      <c r="A10" s="51">
        <v>8</v>
      </c>
      <c r="B10" s="12" t="s">
        <v>63</v>
      </c>
      <c r="C10" s="24" t="s">
        <v>15</v>
      </c>
      <c r="D10" s="11" t="s">
        <v>6</v>
      </c>
      <c r="E10" s="60">
        <v>1</v>
      </c>
    </row>
    <row r="11" spans="1:5" s="31" customFormat="1" ht="31.2" x14ac:dyDescent="0.3">
      <c r="A11" s="52">
        <v>9</v>
      </c>
      <c r="B11" s="12" t="s">
        <v>62</v>
      </c>
      <c r="C11" s="24" t="s">
        <v>15</v>
      </c>
      <c r="D11" s="11" t="s">
        <v>6</v>
      </c>
      <c r="E11" s="60">
        <v>1</v>
      </c>
    </row>
    <row r="12" spans="1:5" ht="21" x14ac:dyDescent="0.3">
      <c r="A12" s="115" t="s">
        <v>5</v>
      </c>
      <c r="B12" s="115"/>
      <c r="C12" s="115"/>
      <c r="D12" s="115"/>
      <c r="E12" s="115"/>
    </row>
    <row r="13" spans="1:5" s="31" customFormat="1" ht="31.2" x14ac:dyDescent="0.3">
      <c r="A13" s="52">
        <v>1</v>
      </c>
      <c r="B13" s="61" t="s">
        <v>25</v>
      </c>
      <c r="C13" s="53" t="s">
        <v>15</v>
      </c>
      <c r="D13" s="11" t="s">
        <v>5</v>
      </c>
      <c r="E13" s="62">
        <v>1</v>
      </c>
    </row>
    <row r="14" spans="1:5" s="31" customFormat="1" ht="31.2" x14ac:dyDescent="0.3">
      <c r="A14" s="52">
        <v>2</v>
      </c>
      <c r="B14" s="14" t="s">
        <v>24</v>
      </c>
      <c r="C14" s="53" t="s">
        <v>15</v>
      </c>
      <c r="D14" s="11" t="s">
        <v>5</v>
      </c>
      <c r="E14" s="62">
        <v>1</v>
      </c>
    </row>
    <row r="15" spans="1:5" s="31" customFormat="1" ht="31.2" x14ac:dyDescent="0.3">
      <c r="A15" s="52">
        <v>3</v>
      </c>
      <c r="B15" s="14" t="s">
        <v>41</v>
      </c>
      <c r="C15" s="15" t="s">
        <v>15</v>
      </c>
      <c r="D15" s="11" t="s">
        <v>5</v>
      </c>
      <c r="E15" s="62">
        <v>1</v>
      </c>
    </row>
    <row r="16" spans="1:5" s="31" customFormat="1" ht="31.2" x14ac:dyDescent="0.3">
      <c r="A16" s="52">
        <v>4</v>
      </c>
      <c r="B16" s="61" t="s">
        <v>27</v>
      </c>
      <c r="C16" s="53" t="s">
        <v>15</v>
      </c>
      <c r="D16" s="11" t="s">
        <v>5</v>
      </c>
      <c r="E16" s="62">
        <v>1</v>
      </c>
    </row>
    <row r="17" spans="1:5" s="31" customFormat="1" ht="31.2" x14ac:dyDescent="0.3">
      <c r="A17" s="52">
        <v>5</v>
      </c>
      <c r="B17" s="14" t="s">
        <v>28</v>
      </c>
      <c r="C17" s="53" t="s">
        <v>15</v>
      </c>
      <c r="D17" s="11" t="s">
        <v>5</v>
      </c>
      <c r="E17" s="62">
        <v>1</v>
      </c>
    </row>
    <row r="18" spans="1:5" s="31" customFormat="1" ht="31.2" x14ac:dyDescent="0.3">
      <c r="A18" s="52">
        <v>6</v>
      </c>
      <c r="B18" s="9" t="s">
        <v>26</v>
      </c>
      <c r="C18" s="24" t="s">
        <v>15</v>
      </c>
      <c r="D18" s="11" t="s">
        <v>5</v>
      </c>
      <c r="E18" s="62">
        <v>1</v>
      </c>
    </row>
    <row r="19" spans="1:5" s="31" customFormat="1" ht="31.2" x14ac:dyDescent="0.3">
      <c r="A19" s="52">
        <v>7</v>
      </c>
      <c r="B19" s="25" t="s">
        <v>43</v>
      </c>
      <c r="C19" s="24" t="s">
        <v>15</v>
      </c>
      <c r="D19" s="11" t="s">
        <v>5</v>
      </c>
      <c r="E19" s="62">
        <v>1</v>
      </c>
    </row>
    <row r="20" spans="1:5" s="31" customFormat="1" ht="31.2" x14ac:dyDescent="0.3">
      <c r="A20" s="52">
        <v>8</v>
      </c>
      <c r="B20" s="25" t="s">
        <v>42</v>
      </c>
      <c r="C20" s="53" t="s">
        <v>15</v>
      </c>
      <c r="D20" s="11" t="s">
        <v>10</v>
      </c>
      <c r="E20" s="62">
        <v>1</v>
      </c>
    </row>
    <row r="21" spans="1:5" s="31" customFormat="1" ht="62.4" x14ac:dyDescent="0.3">
      <c r="A21" s="52">
        <v>9</v>
      </c>
      <c r="B21" s="14" t="s">
        <v>61</v>
      </c>
      <c r="C21" s="53" t="s">
        <v>71</v>
      </c>
      <c r="D21" s="11" t="s">
        <v>5</v>
      </c>
      <c r="E21" s="55">
        <v>1</v>
      </c>
    </row>
  </sheetData>
  <sortState xmlns:xlrd2="http://schemas.microsoft.com/office/spreadsheetml/2017/richdata2" ref="B3:E11">
    <sortCondition ref="B3:B11"/>
  </sortState>
  <mergeCells count="2">
    <mergeCell ref="A2:E2"/>
    <mergeCell ref="A12:E12"/>
  </mergeCells>
  <conditionalFormatting sqref="D1:D2 D22:D9940">
    <cfRule type="endsWith" dxfId="94" priority="51" operator="endsWith" text="Оборудование">
      <formula>RIGHT(D1,LEN("Оборудование"))="Оборудование"</formula>
    </cfRule>
    <cfRule type="containsText" dxfId="93" priority="52" operator="containsText" text="Программное обеспечение">
      <formula>NOT(ISERROR(SEARCH("Программное обеспечение",D1)))</formula>
    </cfRule>
    <cfRule type="endsWith" dxfId="92" priority="53" operator="endsWith" text="Оборудование IT">
      <formula>RIGHT(D1,LEN("Оборудование IT"))="Оборудование IT"</formula>
    </cfRule>
    <cfRule type="containsText" dxfId="91" priority="54" operator="containsText" text="Мебель">
      <formula>NOT(ISERROR(SEARCH("Мебель",D1)))</formula>
    </cfRule>
  </conditionalFormatting>
  <conditionalFormatting sqref="D3:D9">
    <cfRule type="expression" dxfId="90" priority="7">
      <formula>EXACT("Учебные пособия",D3)</formula>
    </cfRule>
    <cfRule type="expression" dxfId="89" priority="8">
      <formula>EXACT("Техника безопасности",D3)</formula>
    </cfRule>
    <cfRule type="expression" dxfId="88" priority="9">
      <formula>EXACT("Охрана труда",D3)</formula>
    </cfRule>
    <cfRule type="expression" dxfId="87" priority="10">
      <formula>EXACT("Программное обеспечение",D3)</formula>
    </cfRule>
    <cfRule type="expression" dxfId="86" priority="11">
      <formula>EXACT("Оборудование IT",D3)</formula>
    </cfRule>
    <cfRule type="expression" dxfId="85" priority="12">
      <formula>EXACT("Мебель",D3)</formula>
    </cfRule>
    <cfRule type="expression" dxfId="84" priority="13">
      <formula>EXACT("Оборудование",D3)</formula>
    </cfRule>
  </conditionalFormatting>
  <conditionalFormatting sqref="D10:D11">
    <cfRule type="cellIs" dxfId="83" priority="1" operator="equal">
      <formula>"Техника безопасности"</formula>
    </cfRule>
    <cfRule type="cellIs" dxfId="82" priority="2" operator="equal">
      <formula>"Охрана труда"</formula>
    </cfRule>
  </conditionalFormatting>
  <conditionalFormatting sqref="D10:D12">
    <cfRule type="endsWith" dxfId="81" priority="3" operator="endsWith" text="Оборудование">
      <formula>RIGHT(D10,LEN("Оборудование"))="Оборудование"</formula>
    </cfRule>
    <cfRule type="containsText" dxfId="80" priority="4" operator="containsText" text="Программное обеспечение">
      <formula>NOT(ISERROR(SEARCH("Программное обеспечение",D10)))</formula>
    </cfRule>
    <cfRule type="endsWith" dxfId="79" priority="5" operator="endsWith" text="Оборудование IT">
      <formula>RIGHT(D10,LEN("Оборудование IT"))="Оборудование IT"</formula>
    </cfRule>
    <cfRule type="containsText" dxfId="78" priority="6" operator="containsText" text="Мебель">
      <formula>NOT(ISERROR(SEARCH("Мебель",D10)))</formula>
    </cfRule>
  </conditionalFormatting>
  <conditionalFormatting sqref="D13:D21">
    <cfRule type="expression" dxfId="77" priority="21">
      <formula>EXACT("Учебные пособия",D13)</formula>
    </cfRule>
    <cfRule type="expression" dxfId="76" priority="22">
      <formula>EXACT("Техника безопасности",D13)</formula>
    </cfRule>
    <cfRule type="expression" dxfId="75" priority="23">
      <formula>EXACT("Охрана труда",D13)</formula>
    </cfRule>
    <cfRule type="expression" dxfId="74" priority="24">
      <formula>EXACT("Программное обеспечение",D13)</formula>
    </cfRule>
    <cfRule type="expression" dxfId="73" priority="25">
      <formula>EXACT("Оборудование IT",D13)</formula>
    </cfRule>
    <cfRule type="expression" dxfId="72" priority="26">
      <formula>EXACT("Мебель",D13)</formula>
    </cfRule>
    <cfRule type="expression" dxfId="71" priority="27">
      <formula>EXACT("Оборудование",D13)</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1048576" xr:uid="{B31479A3-79F2-4B88-872D-1D2E816BD980}"/>
    <dataValidation allowBlank="1" showErrorMessage="1" sqref="B10:C1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D1:D2 D12 D22:D1048576</xm:sqref>
        </x14:dataValidation>
        <x14:dataValidation type="list" allowBlank="1" showInputMessage="1" showErrorMessage="1" xr:uid="{64B009F1-9C6A-4E7B-AA87-D9067D5E25EA}">
          <x14:formula1>
            <xm:f>Виды!$A$1:$A$7</xm:f>
          </x14:formula1>
          <xm:sqref>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2" sqref="A22:XFD22"/>
      <selection pane="bottomLeft" activeCell="A22" sqref="A22:XFD22"/>
    </sheetView>
  </sheetViews>
  <sheetFormatPr defaultRowHeight="15.6" x14ac:dyDescent="0.3"/>
  <cols>
    <col min="1" max="1" width="32.6640625" style="82" customWidth="1"/>
    <col min="2" max="2" width="100.6640625" style="48" customWidth="1"/>
    <col min="3" max="3" width="25.6640625" style="83" bestFit="1" customWidth="1"/>
    <col min="4" max="4" width="14.44140625" style="83" customWidth="1"/>
    <col min="5" max="5" width="25.6640625" style="83" customWidth="1"/>
    <col min="6" max="6" width="14.33203125" style="83" customWidth="1"/>
    <col min="7" max="7" width="13.88671875" style="7" customWidth="1"/>
    <col min="8" max="8" width="20.88671875" style="7" customWidth="1"/>
    <col min="9" max="16384" width="8.88671875" style="48"/>
  </cols>
  <sheetData>
    <row r="1" spans="1:8" ht="31.2" x14ac:dyDescent="0.3">
      <c r="A1" s="6" t="s">
        <v>1</v>
      </c>
      <c r="B1" s="5" t="s">
        <v>9</v>
      </c>
      <c r="C1" s="84" t="s">
        <v>2</v>
      </c>
      <c r="D1" s="85"/>
      <c r="E1" s="86"/>
      <c r="F1" s="6" t="s">
        <v>7</v>
      </c>
      <c r="G1" s="6" t="s">
        <v>32</v>
      </c>
      <c r="H1" s="6" t="s">
        <v>33</v>
      </c>
    </row>
    <row r="2" spans="1:8" x14ac:dyDescent="0.3">
      <c r="A2" s="74" t="s">
        <v>111</v>
      </c>
      <c r="B2" s="75" t="s">
        <v>112</v>
      </c>
      <c r="C2" s="11" t="s">
        <v>5</v>
      </c>
      <c r="D2" s="76"/>
      <c r="E2" s="76"/>
      <c r="F2" s="76">
        <v>1</v>
      </c>
      <c r="G2" s="7">
        <f>COUNTIF($A$2:$A$999,A2)</f>
        <v>1</v>
      </c>
      <c r="H2" s="7" t="s">
        <v>36</v>
      </c>
    </row>
    <row r="3" spans="1:8" ht="31.2" x14ac:dyDescent="0.3">
      <c r="A3" s="74" t="s">
        <v>106</v>
      </c>
      <c r="B3" s="75" t="s">
        <v>107</v>
      </c>
      <c r="C3" s="11" t="s">
        <v>5</v>
      </c>
      <c r="D3" s="76"/>
      <c r="E3" s="76"/>
      <c r="F3" s="76">
        <v>2</v>
      </c>
      <c r="G3" s="7">
        <f>COUNTIF($A$2:$A$999,A3)</f>
        <v>1</v>
      </c>
      <c r="H3" s="7" t="s">
        <v>36</v>
      </c>
    </row>
    <row r="4" spans="1:8" x14ac:dyDescent="0.3">
      <c r="A4" s="74" t="s">
        <v>43</v>
      </c>
      <c r="B4" s="75" t="s">
        <v>110</v>
      </c>
      <c r="C4" s="11" t="s">
        <v>5</v>
      </c>
      <c r="D4" s="76"/>
      <c r="E4" s="76"/>
      <c r="F4" s="76">
        <v>1</v>
      </c>
      <c r="G4" s="7">
        <f>COUNTIF($A$2:$A$999,A4)</f>
        <v>1</v>
      </c>
      <c r="H4" s="7" t="s">
        <v>36</v>
      </c>
    </row>
    <row r="5" spans="1:8" x14ac:dyDescent="0.3">
      <c r="A5" s="74" t="s">
        <v>103</v>
      </c>
      <c r="B5" s="75" t="s">
        <v>104</v>
      </c>
      <c r="C5" s="11" t="s">
        <v>5</v>
      </c>
      <c r="D5" s="76"/>
      <c r="E5" s="76"/>
      <c r="F5" s="76">
        <v>3</v>
      </c>
      <c r="G5" s="7">
        <f>COUNTIF($A$2:$A$999,A5)</f>
        <v>1</v>
      </c>
      <c r="H5" s="7" t="s">
        <v>36</v>
      </c>
    </row>
    <row r="6" spans="1:8" ht="31.2" x14ac:dyDescent="0.3">
      <c r="A6" s="74" t="s">
        <v>108</v>
      </c>
      <c r="B6" s="75" t="s">
        <v>109</v>
      </c>
      <c r="C6" s="11" t="s">
        <v>10</v>
      </c>
      <c r="D6" s="76"/>
      <c r="E6" s="76"/>
      <c r="F6" s="76">
        <v>1</v>
      </c>
      <c r="G6" s="7">
        <f>COUNTIF($A$2:$A$999,A6)</f>
        <v>1</v>
      </c>
      <c r="H6" s="7" t="s">
        <v>36</v>
      </c>
    </row>
    <row r="7" spans="1:8" x14ac:dyDescent="0.3">
      <c r="C7" s="79"/>
    </row>
    <row r="8" spans="1:8" x14ac:dyDescent="0.3">
      <c r="C8" s="79"/>
    </row>
    <row r="9" spans="1:8" x14ac:dyDescent="0.3">
      <c r="C9" s="79"/>
    </row>
    <row r="10" spans="1:8" x14ac:dyDescent="0.3">
      <c r="C10" s="79"/>
    </row>
    <row r="11" spans="1:8" x14ac:dyDescent="0.3">
      <c r="C11" s="79"/>
    </row>
    <row r="12" spans="1:8" x14ac:dyDescent="0.3">
      <c r="C12" s="79"/>
    </row>
    <row r="13" spans="1:8" x14ac:dyDescent="0.3">
      <c r="C13" s="79"/>
    </row>
    <row r="14" spans="1:8" x14ac:dyDescent="0.3">
      <c r="C14" s="79"/>
    </row>
    <row r="15" spans="1:8" x14ac:dyDescent="0.3">
      <c r="C15" s="79"/>
    </row>
    <row r="16" spans="1:8"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6" xr:uid="{B23CC546-2D1F-4D77-8557-6B74FEFF857B}">
    <sortState xmlns:xlrd2="http://schemas.microsoft.com/office/spreadsheetml/2017/richdata2" ref="A2:H6">
      <sortCondition ref="A2:A6"/>
    </sortState>
  </autoFilter>
  <conditionalFormatting sqref="C2:C6">
    <cfRule type="expression" dxfId="70" priority="1">
      <formula>EXACT("Учебное пособие",C2)</formula>
    </cfRule>
    <cfRule type="expression" dxfId="69" priority="2">
      <formula>EXACT("СИЗ",C2)</formula>
    </cfRule>
    <cfRule type="expression" dxfId="68" priority="3">
      <formula>EXACT("Охрана труда",C2)</formula>
    </cfRule>
    <cfRule type="expression" dxfId="67" priority="4">
      <formula>EXACT("Программное обеспечение",C2)</formula>
    </cfRule>
    <cfRule type="expression" dxfId="66" priority="5">
      <formula>EXACT("Оборудование IT",C2)</formula>
    </cfRule>
    <cfRule type="expression" dxfId="65" priority="6">
      <formula>EXACT("Мебель",C2)</formula>
    </cfRule>
    <cfRule type="expression" dxfId="64" priority="7">
      <formula>EXACT("Оборудование",C2)</formula>
    </cfRule>
  </conditionalFormatting>
  <conditionalFormatting sqref="C7:C999">
    <cfRule type="expression" dxfId="63" priority="8">
      <formula>EXACT("Учебные пособия",C7)</formula>
    </cfRule>
    <cfRule type="expression" dxfId="62" priority="9">
      <formula>EXACT("Техника безопасности",C7)</formula>
    </cfRule>
    <cfRule type="expression" dxfId="61" priority="10">
      <formula>EXACT("Охрана труда",C7)</formula>
    </cfRule>
    <cfRule type="expression" dxfId="60" priority="11">
      <formula>EXACT("Программное обеспечение",C7)</formula>
    </cfRule>
    <cfRule type="expression" dxfId="59" priority="12">
      <formula>EXACT("Оборудование IT",C7)</formula>
    </cfRule>
    <cfRule type="expression" dxfId="58" priority="13">
      <formula>EXACT("Мебель",C7)</formula>
    </cfRule>
    <cfRule type="expression" dxfId="57" priority="14">
      <formula>EXACT("Оборудование",C7)</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56" priority="48" operator="equal">
      <formula>"Вариативная часть"</formula>
    </cfRule>
    <cfRule type="cellIs" dxfId="55" priority="49" operator="equal">
      <formula>"Базовая часть"</formula>
    </cfRule>
  </conditionalFormatting>
  <dataValidations count="2">
    <dataValidation type="list" allowBlank="1" showInputMessage="1" showErrorMessage="1" sqref="H2:H6" xr:uid="{D21DAE20-EAB0-4C6B-AEC9-307264B14F56}">
      <formula1>"Базовая часть, Вариативная часть"</formula1>
    </dataValidation>
    <dataValidation allowBlank="1" showErrorMessage="1" sqref="A2:B6" xr:uid="{481064F4-E47E-4661-8501-2DC3FF56A93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2" sqref="A22:XFD22"/>
      <selection pane="bottomLeft" activeCell="A22" sqref="A22:XFD22"/>
    </sheetView>
  </sheetViews>
  <sheetFormatPr defaultRowHeight="15.6" x14ac:dyDescent="0.3"/>
  <cols>
    <col min="1" max="1" width="32.6640625" style="82" customWidth="1"/>
    <col min="2" max="2" width="100.6640625" style="48" customWidth="1"/>
    <col min="3" max="3" width="25.6640625" style="83" bestFit="1" customWidth="1"/>
    <col min="4" max="4" width="14.44140625" style="83" customWidth="1"/>
    <col min="5" max="5" width="25.6640625" style="83" customWidth="1"/>
    <col min="6" max="6" width="14.33203125" style="83" customWidth="1"/>
    <col min="7" max="7" width="13.88671875" style="7" customWidth="1"/>
    <col min="8" max="8" width="20.88671875" style="7" customWidth="1"/>
    <col min="9" max="16384" width="8.88671875" style="48"/>
  </cols>
  <sheetData>
    <row r="1" spans="1:8" ht="31.2" x14ac:dyDescent="0.3">
      <c r="A1" s="6" t="s">
        <v>1</v>
      </c>
      <c r="B1" s="5" t="s">
        <v>9</v>
      </c>
      <c r="C1" s="87" t="s">
        <v>2</v>
      </c>
      <c r="D1" s="6" t="s">
        <v>4</v>
      </c>
      <c r="E1" s="6" t="s">
        <v>3</v>
      </c>
      <c r="F1" s="6" t="s">
        <v>7</v>
      </c>
      <c r="G1" s="6" t="s">
        <v>32</v>
      </c>
      <c r="H1" s="6" t="s">
        <v>33</v>
      </c>
    </row>
    <row r="2" spans="1:8" x14ac:dyDescent="0.3">
      <c r="A2" s="74" t="s">
        <v>119</v>
      </c>
      <c r="B2" s="75" t="s">
        <v>120</v>
      </c>
      <c r="C2" s="11" t="s">
        <v>6</v>
      </c>
      <c r="D2" s="76">
        <v>1</v>
      </c>
      <c r="E2" s="76" t="s">
        <v>121</v>
      </c>
      <c r="F2" s="76">
        <v>26</v>
      </c>
      <c r="G2" s="13">
        <f>COUNTIF($A$2:$A$999,A2)</f>
        <v>1</v>
      </c>
      <c r="H2" s="13" t="s">
        <v>36</v>
      </c>
    </row>
    <row r="3" spans="1:8" ht="31.2" x14ac:dyDescent="0.3">
      <c r="A3" s="74" t="s">
        <v>122</v>
      </c>
      <c r="B3" s="75" t="s">
        <v>123</v>
      </c>
      <c r="C3" s="11" t="s">
        <v>17</v>
      </c>
      <c r="D3" s="76">
        <v>1</v>
      </c>
      <c r="E3" s="76" t="s">
        <v>117</v>
      </c>
      <c r="F3" s="76">
        <v>13</v>
      </c>
      <c r="G3" s="13">
        <f>COUNTIF($A$2:$A$999,A3)</f>
        <v>1</v>
      </c>
      <c r="H3" s="13" t="s">
        <v>36</v>
      </c>
    </row>
    <row r="4" spans="1:8" ht="31.2" x14ac:dyDescent="0.3">
      <c r="A4" s="74" t="s">
        <v>115</v>
      </c>
      <c r="B4" s="75" t="s">
        <v>116</v>
      </c>
      <c r="C4" s="11" t="s">
        <v>5</v>
      </c>
      <c r="D4" s="76">
        <v>1</v>
      </c>
      <c r="E4" s="76" t="s">
        <v>117</v>
      </c>
      <c r="F4" s="76">
        <v>13</v>
      </c>
      <c r="G4" s="13">
        <f>COUNTIF($A$2:$A$999,A4)</f>
        <v>1</v>
      </c>
      <c r="H4" s="13" t="s">
        <v>36</v>
      </c>
    </row>
    <row r="5" spans="1:8" x14ac:dyDescent="0.3">
      <c r="A5" s="74" t="s">
        <v>40</v>
      </c>
      <c r="B5" s="75" t="s">
        <v>118</v>
      </c>
      <c r="C5" s="11" t="s">
        <v>6</v>
      </c>
      <c r="D5" s="76">
        <v>1</v>
      </c>
      <c r="E5" s="76" t="s">
        <v>117</v>
      </c>
      <c r="F5" s="76">
        <v>13</v>
      </c>
      <c r="G5" s="13">
        <f>COUNTIF($A$2:$A$999,A5)</f>
        <v>1</v>
      </c>
      <c r="H5" s="13" t="s">
        <v>36</v>
      </c>
    </row>
    <row r="6" spans="1:8" x14ac:dyDescent="0.3">
      <c r="C6" s="79"/>
    </row>
    <row r="7" spans="1:8" x14ac:dyDescent="0.3">
      <c r="C7" s="79"/>
    </row>
    <row r="8" spans="1:8" x14ac:dyDescent="0.3">
      <c r="C8" s="79"/>
    </row>
    <row r="9" spans="1:8" x14ac:dyDescent="0.3">
      <c r="C9" s="79"/>
    </row>
    <row r="10" spans="1:8" x14ac:dyDescent="0.3">
      <c r="C10" s="79"/>
    </row>
    <row r="11" spans="1:8" x14ac:dyDescent="0.3">
      <c r="C11" s="79"/>
    </row>
    <row r="12" spans="1:8" x14ac:dyDescent="0.3">
      <c r="C12" s="79"/>
    </row>
    <row r="13" spans="1:8" x14ac:dyDescent="0.3">
      <c r="C13" s="79"/>
    </row>
    <row r="14" spans="1:8" x14ac:dyDescent="0.3">
      <c r="C14" s="79"/>
    </row>
    <row r="15" spans="1:8" x14ac:dyDescent="0.3">
      <c r="C15" s="79"/>
    </row>
    <row r="16" spans="1:8"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5" xr:uid="{862AB6E4-929E-4CA8-A82A-84513D3AB1A7}">
    <sortState xmlns:xlrd2="http://schemas.microsoft.com/office/spreadsheetml/2017/richdata2" ref="A2:H5">
      <sortCondition ref="A2:A5"/>
    </sortState>
  </autoFilter>
  <conditionalFormatting sqref="C2:C5">
    <cfRule type="expression" dxfId="54" priority="1">
      <formula>EXACT("Учебное пособие",C2)</formula>
    </cfRule>
    <cfRule type="expression" dxfId="53" priority="2">
      <formula>EXACT("СИЗ",C2)</formula>
    </cfRule>
    <cfRule type="expression" dxfId="52" priority="3">
      <formula>EXACT("Охрана труда",C2)</formula>
    </cfRule>
    <cfRule type="expression" dxfId="51" priority="4">
      <formula>EXACT("Программное обеспечение",C2)</formula>
    </cfRule>
    <cfRule type="expression" dxfId="50" priority="5">
      <formula>EXACT("Оборудование IT",C2)</formula>
    </cfRule>
    <cfRule type="expression" dxfId="49" priority="6">
      <formula>EXACT("Мебель",C2)</formula>
    </cfRule>
    <cfRule type="expression" dxfId="48" priority="7">
      <formula>EXACT("Оборудование",C2)</formula>
    </cfRule>
  </conditionalFormatting>
  <conditionalFormatting sqref="C6:C999">
    <cfRule type="expression" dxfId="47" priority="8">
      <formula>EXACT("Учебные пособия",C6)</formula>
    </cfRule>
    <cfRule type="expression" dxfId="46" priority="9">
      <formula>EXACT("Техника безопасности",C6)</formula>
    </cfRule>
    <cfRule type="expression" dxfId="45" priority="10">
      <formula>EXACT("Охрана труда",C6)</formula>
    </cfRule>
    <cfRule type="expression" dxfId="44" priority="11">
      <formula>EXACT("Программное обеспечение",C6)</formula>
    </cfRule>
    <cfRule type="expression" dxfId="43" priority="12">
      <formula>EXACT("Оборудование IT",C6)</formula>
    </cfRule>
    <cfRule type="expression" dxfId="42" priority="13">
      <formula>EXACT("Мебель",C6)</formula>
    </cfRule>
    <cfRule type="expression" dxfId="41" priority="14">
      <formula>EXACT("Оборудование",C6)</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40" priority="42" operator="equal">
      <formula>"Вариативная часть"</formula>
    </cfRule>
    <cfRule type="cellIs" dxfId="39" priority="43" operator="equal">
      <formula>"Базовая часть"</formula>
    </cfRule>
  </conditionalFormatting>
  <dataValidations count="2">
    <dataValidation type="list" allowBlank="1" showInputMessage="1" showErrorMessage="1" sqref="H2:H5" xr:uid="{3116E6BD-2D16-4A6F-A5C8-481532240C5E}">
      <formula1>"Базовая часть, Вариативная часть"</formula1>
    </dataValidation>
    <dataValidation allowBlank="1" showErrorMessage="1" sqref="A2:B5" xr:uid="{186DA819-8096-418A-B1C9-FB1557E69DA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44BEF79-9934-4ECF-82BA-4EC56DA04DD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2" sqref="A22:XFD22"/>
      <selection pane="bottomLeft" activeCell="A22" sqref="A22:XFD22"/>
    </sheetView>
  </sheetViews>
  <sheetFormatPr defaultRowHeight="15.6" x14ac:dyDescent="0.3"/>
  <cols>
    <col min="1" max="1" width="32.6640625" style="82" customWidth="1"/>
    <col min="2" max="2" width="100.6640625" style="48" customWidth="1"/>
    <col min="3" max="3" width="20.44140625" style="83" customWidth="1"/>
    <col min="4" max="4" width="14.44140625" style="83" customWidth="1"/>
    <col min="5" max="5" width="25.6640625" style="83" customWidth="1"/>
    <col min="6" max="6" width="14.33203125" style="83" customWidth="1"/>
    <col min="7" max="7" width="13.88671875" style="7" customWidth="1"/>
    <col min="8" max="8" width="20.88671875" style="7" customWidth="1"/>
    <col min="9" max="16384" width="8.88671875" style="48"/>
  </cols>
  <sheetData>
    <row r="1" spans="1:8" ht="31.2" x14ac:dyDescent="0.3">
      <c r="A1" s="6" t="s">
        <v>1</v>
      </c>
      <c r="B1" s="5" t="s">
        <v>9</v>
      </c>
      <c r="C1" s="84" t="s">
        <v>2</v>
      </c>
      <c r="D1" s="85"/>
      <c r="E1" s="86"/>
      <c r="F1" s="6" t="s">
        <v>7</v>
      </c>
      <c r="G1" s="5" t="s">
        <v>32</v>
      </c>
      <c r="H1" s="6" t="s">
        <v>33</v>
      </c>
    </row>
    <row r="2" spans="1:8" x14ac:dyDescent="0.3">
      <c r="A2" s="74" t="s">
        <v>119</v>
      </c>
      <c r="B2" s="75" t="s">
        <v>120</v>
      </c>
      <c r="C2" s="11" t="s">
        <v>6</v>
      </c>
      <c r="D2" s="76"/>
      <c r="E2" s="76"/>
      <c r="F2" s="76">
        <v>1</v>
      </c>
      <c r="G2" s="7">
        <f>COUNTIF($A$2:$A$999,A2)</f>
        <v>1</v>
      </c>
      <c r="H2" s="7" t="s">
        <v>36</v>
      </c>
    </row>
    <row r="3" spans="1:8" x14ac:dyDescent="0.3">
      <c r="A3" s="74" t="s">
        <v>27</v>
      </c>
      <c r="B3" s="75" t="s">
        <v>126</v>
      </c>
      <c r="C3" s="11" t="s">
        <v>5</v>
      </c>
      <c r="D3" s="76"/>
      <c r="E3" s="76"/>
      <c r="F3" s="76">
        <v>1</v>
      </c>
      <c r="G3" s="7">
        <f>COUNTIF($A$2:$A$999,A3)</f>
        <v>1</v>
      </c>
      <c r="H3" s="7" t="s">
        <v>36</v>
      </c>
    </row>
    <row r="4" spans="1:8" ht="31.2" x14ac:dyDescent="0.3">
      <c r="A4" s="74" t="s">
        <v>115</v>
      </c>
      <c r="B4" s="75" t="s">
        <v>124</v>
      </c>
      <c r="C4" s="11" t="s">
        <v>5</v>
      </c>
      <c r="D4" s="76"/>
      <c r="E4" s="76"/>
      <c r="F4" s="76">
        <v>1</v>
      </c>
      <c r="G4" s="7">
        <f>COUNTIF($A$2:$A$999,A4)</f>
        <v>1</v>
      </c>
      <c r="H4" s="7" t="s">
        <v>36</v>
      </c>
    </row>
    <row r="5" spans="1:8" x14ac:dyDescent="0.3">
      <c r="A5" s="74" t="s">
        <v>40</v>
      </c>
      <c r="B5" s="75" t="s">
        <v>125</v>
      </c>
      <c r="C5" s="11" t="s">
        <v>6</v>
      </c>
      <c r="D5" s="76"/>
      <c r="E5" s="76"/>
      <c r="F5" s="76">
        <v>1</v>
      </c>
      <c r="G5" s="7">
        <f>COUNTIF($A$2:$A$999,A5)</f>
        <v>1</v>
      </c>
      <c r="H5" s="7" t="s">
        <v>36</v>
      </c>
    </row>
    <row r="6" spans="1:8" x14ac:dyDescent="0.3">
      <c r="C6" s="79"/>
    </row>
    <row r="7" spans="1:8" x14ac:dyDescent="0.3">
      <c r="C7" s="79"/>
    </row>
    <row r="8" spans="1:8" x14ac:dyDescent="0.3">
      <c r="C8" s="79"/>
    </row>
    <row r="9" spans="1:8" x14ac:dyDescent="0.3">
      <c r="C9" s="79"/>
    </row>
    <row r="10" spans="1:8" x14ac:dyDescent="0.3">
      <c r="C10" s="79"/>
    </row>
    <row r="11" spans="1:8" x14ac:dyDescent="0.3">
      <c r="C11" s="79"/>
    </row>
    <row r="12" spans="1:8" x14ac:dyDescent="0.3">
      <c r="C12" s="79"/>
    </row>
    <row r="13" spans="1:8" x14ac:dyDescent="0.3">
      <c r="C13" s="79"/>
    </row>
    <row r="14" spans="1:8" x14ac:dyDescent="0.3">
      <c r="C14" s="79"/>
    </row>
    <row r="15" spans="1:8" x14ac:dyDescent="0.3">
      <c r="C15" s="79"/>
    </row>
    <row r="16" spans="1:8"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5" xr:uid="{97F10251-FDCB-4286-A465-C747F863DD76}">
    <sortState xmlns:xlrd2="http://schemas.microsoft.com/office/spreadsheetml/2017/richdata2" ref="A2:H5">
      <sortCondition ref="A2:A5"/>
    </sortState>
  </autoFilter>
  <conditionalFormatting sqref="C2:C5">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6:C999">
    <cfRule type="expression" dxfId="31" priority="8">
      <formula>EXACT("Учебные пособия",C6)</formula>
    </cfRule>
    <cfRule type="expression" dxfId="30" priority="9">
      <formula>EXACT("Техника безопасности",C6)</formula>
    </cfRule>
    <cfRule type="expression" dxfId="29" priority="10">
      <formula>EXACT("Охрана труда",C6)</formula>
    </cfRule>
    <cfRule type="expression" dxfId="28" priority="11">
      <formula>EXACT("Программное обеспечение",C6)</formula>
    </cfRule>
    <cfRule type="expression" dxfId="27" priority="12">
      <formula>EXACT("Оборудование IT",C6)</formula>
    </cfRule>
    <cfRule type="expression" dxfId="26" priority="13">
      <formula>EXACT("Мебель",C6)</formula>
    </cfRule>
    <cfRule type="expression" dxfId="25" priority="14">
      <formula>EXACT("Оборудование",C6)</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BC2DDCB2-217C-4819-A8BA-8AFC8A548F9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5D5B6CE-8B25-4256-BC11-2DE422E652C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A22" sqref="A22:XFD22"/>
      <selection pane="bottomLeft" activeCell="A22" sqref="A22:XFD22"/>
    </sheetView>
  </sheetViews>
  <sheetFormatPr defaultRowHeight="15.6" x14ac:dyDescent="0.3"/>
  <cols>
    <col min="1" max="1" width="32.6640625" style="82" customWidth="1"/>
    <col min="2" max="2" width="100.6640625" style="48" customWidth="1"/>
    <col min="3" max="3" width="29.33203125" style="83" customWidth="1"/>
    <col min="4" max="4" width="14.44140625" style="83" customWidth="1"/>
    <col min="5" max="5" width="25.6640625" style="83" customWidth="1"/>
    <col min="6" max="6" width="14.33203125" style="83" customWidth="1"/>
    <col min="7" max="7" width="13.88671875" style="7" customWidth="1"/>
    <col min="8" max="8" width="20.88671875" style="7" customWidth="1"/>
    <col min="9" max="16384" width="8.88671875" style="48"/>
  </cols>
  <sheetData>
    <row r="1" spans="1:8" ht="31.2" x14ac:dyDescent="0.3">
      <c r="A1" s="6" t="s">
        <v>1</v>
      </c>
      <c r="B1" s="5" t="s">
        <v>9</v>
      </c>
      <c r="C1" s="84" t="s">
        <v>2</v>
      </c>
      <c r="D1" s="85"/>
      <c r="E1" s="86"/>
      <c r="F1" s="6" t="s">
        <v>7</v>
      </c>
      <c r="G1" s="6" t="s">
        <v>32</v>
      </c>
      <c r="H1" s="6" t="s">
        <v>33</v>
      </c>
    </row>
    <row r="2" spans="1:8" x14ac:dyDescent="0.3">
      <c r="A2" s="74" t="s">
        <v>19</v>
      </c>
      <c r="B2" s="75" t="s">
        <v>129</v>
      </c>
      <c r="C2" s="11" t="s">
        <v>8</v>
      </c>
      <c r="D2" s="76"/>
      <c r="E2" s="76"/>
      <c r="F2" s="76">
        <v>1</v>
      </c>
      <c r="G2" s="7">
        <f>COUNTIF($A$2:$A$998,A2)</f>
        <v>1</v>
      </c>
      <c r="H2" s="7" t="s">
        <v>36</v>
      </c>
    </row>
    <row r="3" spans="1:8" x14ac:dyDescent="0.3">
      <c r="A3" s="74" t="s">
        <v>20</v>
      </c>
      <c r="B3" s="75" t="s">
        <v>127</v>
      </c>
      <c r="C3" s="11" t="s">
        <v>8</v>
      </c>
      <c r="D3" s="76"/>
      <c r="E3" s="76"/>
      <c r="F3" s="76">
        <v>1</v>
      </c>
      <c r="G3" s="7">
        <f>COUNTIF($A$2:$A$998,A3)</f>
        <v>1</v>
      </c>
      <c r="H3" s="7" t="s">
        <v>36</v>
      </c>
    </row>
    <row r="4" spans="1:8" x14ac:dyDescent="0.3">
      <c r="A4" s="77"/>
      <c r="B4" s="78"/>
      <c r="C4" s="79"/>
      <c r="D4" s="80"/>
      <c r="E4" s="80"/>
      <c r="F4" s="79"/>
    </row>
    <row r="5" spans="1:8" x14ac:dyDescent="0.3">
      <c r="A5" s="77"/>
      <c r="B5" s="78"/>
      <c r="C5" s="79"/>
      <c r="D5" s="79"/>
      <c r="E5" s="80"/>
      <c r="F5" s="79"/>
    </row>
    <row r="6" spans="1:8" x14ac:dyDescent="0.3">
      <c r="A6" s="77"/>
      <c r="B6" s="78"/>
      <c r="C6" s="79"/>
      <c r="D6" s="79"/>
      <c r="E6" s="80"/>
      <c r="F6" s="79"/>
    </row>
    <row r="7" spans="1:8" x14ac:dyDescent="0.3">
      <c r="A7" s="77"/>
      <c r="B7" s="78"/>
      <c r="C7" s="79"/>
      <c r="D7" s="79"/>
      <c r="E7" s="80"/>
      <c r="F7" s="79"/>
    </row>
    <row r="8" spans="1:8" x14ac:dyDescent="0.3">
      <c r="A8" s="77"/>
      <c r="B8" s="78"/>
      <c r="C8" s="79"/>
      <c r="D8" s="79"/>
      <c r="E8" s="80"/>
      <c r="F8" s="80"/>
    </row>
    <row r="9" spans="1:8" x14ac:dyDescent="0.3">
      <c r="A9" s="77"/>
      <c r="B9" s="78"/>
      <c r="C9" s="79"/>
      <c r="D9" s="79"/>
      <c r="E9" s="80"/>
      <c r="F9" s="80"/>
    </row>
    <row r="10" spans="1:8" x14ac:dyDescent="0.3">
      <c r="A10" s="77"/>
      <c r="B10" s="78"/>
      <c r="C10" s="79"/>
      <c r="D10" s="79"/>
      <c r="E10" s="80"/>
      <c r="F10" s="80"/>
    </row>
    <row r="11" spans="1:8" x14ac:dyDescent="0.3">
      <c r="A11" s="77"/>
      <c r="B11" s="78"/>
      <c r="C11" s="79"/>
      <c r="D11" s="79"/>
      <c r="E11" s="80"/>
      <c r="F11" s="80"/>
    </row>
    <row r="12" spans="1:8" x14ac:dyDescent="0.3">
      <c r="A12" s="77"/>
      <c r="B12" s="78"/>
      <c r="C12" s="79"/>
      <c r="D12" s="80"/>
      <c r="E12" s="80"/>
      <c r="F12" s="80"/>
    </row>
    <row r="13" spans="1:8" x14ac:dyDescent="0.3">
      <c r="A13" s="77"/>
      <c r="B13" s="78"/>
      <c r="C13" s="79"/>
      <c r="D13" s="80"/>
      <c r="E13" s="80"/>
      <c r="F13" s="80"/>
    </row>
    <row r="14" spans="1:8" x14ac:dyDescent="0.3">
      <c r="A14" s="77"/>
      <c r="B14" s="78"/>
      <c r="C14" s="79"/>
      <c r="D14" s="80"/>
      <c r="E14" s="80"/>
      <c r="F14" s="80"/>
    </row>
    <row r="15" spans="1:8" x14ac:dyDescent="0.3">
      <c r="A15" s="77"/>
      <c r="B15" s="78"/>
      <c r="C15" s="79"/>
      <c r="D15" s="80"/>
      <c r="E15" s="80"/>
      <c r="F15" s="80"/>
    </row>
    <row r="16" spans="1:8" x14ac:dyDescent="0.3">
      <c r="A16" s="77"/>
      <c r="B16" s="78"/>
      <c r="C16" s="79"/>
      <c r="D16" s="80"/>
      <c r="E16" s="80"/>
      <c r="F16" s="80"/>
    </row>
    <row r="17" spans="1:6" x14ac:dyDescent="0.3">
      <c r="A17" s="77"/>
      <c r="B17" s="78"/>
      <c r="C17" s="79"/>
      <c r="D17" s="80"/>
      <c r="E17" s="80"/>
      <c r="F17" s="80"/>
    </row>
    <row r="18" spans="1:6" x14ac:dyDescent="0.3">
      <c r="A18" s="77"/>
      <c r="B18" s="78"/>
      <c r="C18" s="79"/>
      <c r="D18" s="80"/>
      <c r="E18" s="80"/>
      <c r="F18" s="80"/>
    </row>
    <row r="19" spans="1:6" x14ac:dyDescent="0.3">
      <c r="A19" s="77"/>
      <c r="B19" s="78"/>
      <c r="C19" s="79"/>
      <c r="D19" s="80"/>
      <c r="E19" s="80"/>
      <c r="F19" s="80"/>
    </row>
    <row r="20" spans="1:6" x14ac:dyDescent="0.3">
      <c r="A20" s="77"/>
      <c r="B20" s="78"/>
      <c r="C20" s="79"/>
      <c r="D20" s="80"/>
      <c r="E20" s="80"/>
      <c r="F20" s="80"/>
    </row>
    <row r="21" spans="1:6" x14ac:dyDescent="0.3">
      <c r="A21" s="77"/>
      <c r="B21" s="78"/>
      <c r="C21" s="79"/>
      <c r="D21" s="80"/>
      <c r="E21" s="80"/>
      <c r="F21" s="80"/>
    </row>
    <row r="22" spans="1:6" x14ac:dyDescent="0.3">
      <c r="A22" s="77"/>
      <c r="B22" s="78"/>
      <c r="C22" s="79"/>
      <c r="D22" s="80"/>
      <c r="E22" s="80"/>
      <c r="F22" s="80"/>
    </row>
    <row r="23" spans="1:6" x14ac:dyDescent="0.3">
      <c r="A23" s="77"/>
      <c r="B23" s="78"/>
      <c r="C23" s="79"/>
      <c r="D23" s="80"/>
      <c r="E23" s="80"/>
      <c r="F23" s="80"/>
    </row>
    <row r="24" spans="1:6" x14ac:dyDescent="0.3">
      <c r="A24" s="77"/>
      <c r="B24" s="78"/>
      <c r="C24" s="79"/>
      <c r="D24" s="80"/>
      <c r="E24" s="80"/>
      <c r="F24" s="80"/>
    </row>
    <row r="25" spans="1:6" x14ac:dyDescent="0.3">
      <c r="A25" s="77"/>
      <c r="B25" s="78"/>
      <c r="C25" s="79"/>
      <c r="D25" s="80"/>
      <c r="E25" s="80"/>
      <c r="F25" s="80"/>
    </row>
    <row r="26" spans="1:6" x14ac:dyDescent="0.3">
      <c r="A26" s="77"/>
      <c r="B26" s="78"/>
      <c r="C26" s="79"/>
      <c r="D26" s="80"/>
      <c r="E26" s="80"/>
      <c r="F26" s="80"/>
    </row>
    <row r="27" spans="1:6" x14ac:dyDescent="0.3">
      <c r="A27" s="77"/>
      <c r="B27" s="78"/>
      <c r="C27" s="79"/>
      <c r="D27" s="80"/>
      <c r="E27" s="80"/>
      <c r="F27" s="80"/>
    </row>
    <row r="28" spans="1:6" x14ac:dyDescent="0.3">
      <c r="A28" s="77"/>
      <c r="B28" s="78"/>
      <c r="C28" s="79"/>
      <c r="D28" s="80"/>
      <c r="E28" s="80"/>
      <c r="F28" s="80"/>
    </row>
    <row r="29" spans="1:6" x14ac:dyDescent="0.3">
      <c r="A29" s="77"/>
      <c r="B29" s="78"/>
      <c r="C29" s="79"/>
      <c r="D29" s="80"/>
      <c r="E29" s="80"/>
      <c r="F29" s="80"/>
    </row>
    <row r="30" spans="1:6" x14ac:dyDescent="0.3">
      <c r="A30" s="77"/>
      <c r="B30" s="78"/>
      <c r="C30" s="79"/>
      <c r="D30" s="80"/>
      <c r="E30" s="80"/>
      <c r="F30" s="80"/>
    </row>
    <row r="31" spans="1:6" x14ac:dyDescent="0.3">
      <c r="A31" s="77"/>
      <c r="B31" s="78"/>
      <c r="C31" s="79"/>
      <c r="D31" s="80"/>
      <c r="E31" s="80"/>
      <c r="F31" s="80"/>
    </row>
    <row r="32" spans="1:6" x14ac:dyDescent="0.3">
      <c r="A32" s="77"/>
      <c r="B32" s="78"/>
      <c r="C32" s="79"/>
      <c r="D32" s="80"/>
      <c r="E32" s="80"/>
      <c r="F32" s="80"/>
    </row>
    <row r="33" spans="1:6" x14ac:dyDescent="0.3">
      <c r="A33" s="77"/>
      <c r="B33" s="78"/>
      <c r="C33" s="79"/>
      <c r="D33" s="80"/>
      <c r="E33" s="80"/>
      <c r="F33" s="80"/>
    </row>
    <row r="34" spans="1:6" x14ac:dyDescent="0.3">
      <c r="A34" s="77"/>
      <c r="B34" s="78"/>
      <c r="C34" s="79"/>
      <c r="D34" s="80"/>
      <c r="E34" s="80"/>
      <c r="F34" s="80"/>
    </row>
    <row r="35" spans="1:6" x14ac:dyDescent="0.3">
      <c r="A35" s="77"/>
      <c r="B35" s="78"/>
      <c r="C35" s="79"/>
      <c r="D35" s="80"/>
      <c r="E35" s="80"/>
      <c r="F35" s="80"/>
    </row>
    <row r="36" spans="1:6" x14ac:dyDescent="0.3">
      <c r="A36" s="77"/>
      <c r="B36" s="78"/>
      <c r="C36" s="79"/>
      <c r="D36" s="80"/>
      <c r="E36" s="80"/>
      <c r="F36" s="80"/>
    </row>
    <row r="37" spans="1:6" x14ac:dyDescent="0.3">
      <c r="A37" s="77"/>
      <c r="B37" s="78"/>
      <c r="C37" s="79"/>
      <c r="D37" s="80"/>
      <c r="E37" s="80"/>
      <c r="F37" s="80"/>
    </row>
    <row r="38" spans="1:6" x14ac:dyDescent="0.3">
      <c r="A38" s="77"/>
      <c r="B38" s="81"/>
      <c r="C38" s="79"/>
      <c r="D38" s="80"/>
      <c r="E38" s="80"/>
      <c r="F38" s="80"/>
    </row>
    <row r="39" spans="1:6" x14ac:dyDescent="0.3">
      <c r="A39" s="77"/>
      <c r="B39" s="81"/>
      <c r="C39" s="79"/>
      <c r="D39" s="80"/>
      <c r="E39" s="80"/>
      <c r="F39" s="80"/>
    </row>
    <row r="40" spans="1:6" x14ac:dyDescent="0.3">
      <c r="A40" s="77"/>
      <c r="B40" s="81"/>
      <c r="C40" s="79"/>
      <c r="D40" s="80"/>
      <c r="E40" s="80"/>
      <c r="F40" s="80"/>
    </row>
    <row r="41" spans="1:6" x14ac:dyDescent="0.3">
      <c r="C41" s="79"/>
    </row>
    <row r="42" spans="1:6" x14ac:dyDescent="0.3">
      <c r="C42" s="79"/>
    </row>
    <row r="43" spans="1:6" x14ac:dyDescent="0.3">
      <c r="C43" s="79"/>
    </row>
    <row r="44" spans="1:6" x14ac:dyDescent="0.3">
      <c r="C44" s="79"/>
    </row>
    <row r="45" spans="1:6" x14ac:dyDescent="0.3">
      <c r="C45" s="79"/>
    </row>
    <row r="46" spans="1:6" x14ac:dyDescent="0.3">
      <c r="C46" s="79"/>
    </row>
    <row r="47" spans="1:6" x14ac:dyDescent="0.3">
      <c r="C47" s="79"/>
    </row>
    <row r="48" spans="1:6"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sheetData>
  <autoFilter ref="A1:H3" xr:uid="{6E043B89-60E6-4362-A6B7-D2324202873B}">
    <sortState xmlns:xlrd2="http://schemas.microsoft.com/office/spreadsheetml/2017/richdata2" ref="A2:H3">
      <sortCondition ref="A2:A3"/>
    </sortState>
  </autoFilter>
  <conditionalFormatting sqref="C2:C3">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4:C998">
    <cfRule type="expression" dxfId="15" priority="8">
      <formula>EXACT("Учебные пособия",C4)</formula>
    </cfRule>
    <cfRule type="expression" dxfId="14" priority="9">
      <formula>EXACT("Техника безопасности",C4)</formula>
    </cfRule>
    <cfRule type="expression" dxfId="13" priority="10">
      <formula>EXACT("Охрана труда",C4)</formula>
    </cfRule>
    <cfRule type="expression" dxfId="12" priority="11">
      <formula>EXACT("Программное обеспечение",C4)</formula>
    </cfRule>
    <cfRule type="expression" dxfId="11" priority="12">
      <formula>EXACT("Оборудование IT",C4)</formula>
    </cfRule>
    <cfRule type="expression" dxfId="10" priority="13">
      <formula>EXACT("Мебель",C4)</formula>
    </cfRule>
    <cfRule type="expression" dxfId="9" priority="14">
      <formula>EXACT("Оборудование",C4)</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565FFDEF-9CAB-4D60-B319-6249018E6AF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4E1311F-9214-4E12-BDFF-D4BF8090A67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A22" sqref="A22:XFD22"/>
    </sheetView>
  </sheetViews>
  <sheetFormatPr defaultColWidth="9.109375" defaultRowHeight="15.6" x14ac:dyDescent="0.3"/>
  <cols>
    <col min="1" max="1" width="22" style="48" customWidth="1"/>
    <col min="2" max="2" width="9" style="48"/>
    <col min="3" max="3" width="27" style="48" customWidth="1"/>
    <col min="4" max="4" width="12.88671875" style="48" bestFit="1" customWidth="1"/>
    <col min="5" max="5" width="49.33203125" style="48" customWidth="1"/>
    <col min="6" max="6" width="8.88671875" style="48" bestFit="1" customWidth="1"/>
    <col min="7" max="7" width="66" style="48" customWidth="1"/>
    <col min="8" max="8" width="71.88671875" style="48" customWidth="1"/>
    <col min="9" max="9" width="46.109375" style="48" customWidth="1"/>
    <col min="10" max="16384" width="9.109375" style="48"/>
  </cols>
  <sheetData>
    <row r="1" spans="1:10" x14ac:dyDescent="0.3">
      <c r="A1" s="63" t="s">
        <v>72</v>
      </c>
      <c r="B1" s="63" t="s">
        <v>64</v>
      </c>
      <c r="C1" s="63" t="s">
        <v>65</v>
      </c>
      <c r="D1" s="63" t="s">
        <v>76</v>
      </c>
      <c r="E1" s="63" t="s">
        <v>66</v>
      </c>
      <c r="F1" s="63" t="s">
        <v>77</v>
      </c>
      <c r="G1" s="63" t="s">
        <v>45</v>
      </c>
      <c r="H1" s="63" t="s">
        <v>67</v>
      </c>
      <c r="I1" s="63" t="s">
        <v>68</v>
      </c>
      <c r="J1" s="48" t="str">
        <f>_xlfn.TEXTJOIN("
",TRUE,H2:H99)</f>
        <v>09.02.06 Сетевое и системное администрирование
09.02.07 Информационные системы и программирование
11.02.15 Инфокоммуникационные сети и системы связи</v>
      </c>
    </row>
    <row r="2" spans="1:10" ht="43.2" x14ac:dyDescent="0.3">
      <c r="A2" s="65" t="s">
        <v>81</v>
      </c>
      <c r="B2" s="65">
        <v>2025</v>
      </c>
      <c r="C2" s="66" t="s">
        <v>82</v>
      </c>
      <c r="D2" s="66">
        <v>581</v>
      </c>
      <c r="E2" s="67" t="s">
        <v>83</v>
      </c>
      <c r="F2" s="68">
        <v>1</v>
      </c>
      <c r="G2" s="69" t="s">
        <v>84</v>
      </c>
      <c r="H2" s="70" t="s">
        <v>85</v>
      </c>
      <c r="I2" s="69" t="s">
        <v>84</v>
      </c>
    </row>
  </sheetData>
  <conditionalFormatting sqref="D2">
    <cfRule type="colorScale" priority="1">
      <colorScale>
        <cfvo type="min"/>
        <cfvo type="percentile" val="50"/>
        <cfvo type="max"/>
        <color rgb="FF63BE7B"/>
        <color rgb="FFFFEB84"/>
        <color rgb="FFF8696B"/>
      </colorScale>
    </cfRule>
  </conditionalFormatting>
  <hyperlinks>
    <hyperlink ref="E2" r:id="rId1" xr:uid="{6D42AA58-F586-4F36-A77F-7ABBE6B1DBF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3"/>
  <sheetViews>
    <sheetView workbookViewId="0">
      <selection activeCell="A22" sqref="A22:XFD22"/>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5" t="s">
        <v>86</v>
      </c>
      <c r="B1" s="125"/>
      <c r="C1" s="125"/>
      <c r="D1" s="125"/>
      <c r="E1" s="125"/>
      <c r="F1" s="125"/>
      <c r="G1" s="125"/>
      <c r="H1" s="125"/>
    </row>
    <row r="2" spans="1:8" ht="21" customHeight="1" x14ac:dyDescent="0.3">
      <c r="A2" s="126" t="s">
        <v>87</v>
      </c>
      <c r="B2" s="126"/>
      <c r="C2" s="126"/>
      <c r="D2" s="126"/>
      <c r="E2" s="126"/>
      <c r="F2" s="126"/>
      <c r="G2" s="126"/>
      <c r="H2" s="126"/>
    </row>
    <row r="3" spans="1:8" ht="15.75" customHeight="1" x14ac:dyDescent="0.3">
      <c r="A3" s="127" t="s">
        <v>88</v>
      </c>
      <c r="B3" s="127"/>
      <c r="C3" s="127"/>
      <c r="D3" s="127"/>
      <c r="E3" s="127"/>
      <c r="F3" s="127"/>
      <c r="G3" s="127"/>
      <c r="H3" s="127"/>
    </row>
    <row r="4" spans="1:8" ht="15" customHeight="1" x14ac:dyDescent="0.3">
      <c r="A4" s="128" t="s">
        <v>89</v>
      </c>
      <c r="B4" s="128"/>
      <c r="C4" s="128"/>
      <c r="D4" s="128"/>
      <c r="E4" s="128"/>
      <c r="F4" s="128"/>
      <c r="G4" s="128"/>
      <c r="H4" s="128"/>
    </row>
    <row r="5" spans="1:8" ht="15" customHeight="1" x14ac:dyDescent="0.3">
      <c r="A5" s="128" t="s">
        <v>90</v>
      </c>
      <c r="B5" s="128"/>
      <c r="C5" s="128"/>
      <c r="D5" s="128"/>
      <c r="E5" s="128"/>
      <c r="F5" s="128"/>
      <c r="G5" s="128"/>
      <c r="H5" s="128"/>
    </row>
    <row r="6" spans="1:8" ht="15" customHeight="1" x14ac:dyDescent="0.3">
      <c r="A6" s="129" t="s">
        <v>91</v>
      </c>
      <c r="B6" s="129"/>
      <c r="C6" s="129"/>
      <c r="D6" s="129"/>
      <c r="E6" s="129"/>
      <c r="F6" s="129"/>
      <c r="G6" s="129"/>
      <c r="H6" s="129"/>
    </row>
    <row r="7" spans="1:8" ht="18.600000000000001" x14ac:dyDescent="0.3">
      <c r="A7" s="71">
        <v>1</v>
      </c>
      <c r="B7" s="71" t="s">
        <v>45</v>
      </c>
      <c r="C7" s="124" t="s">
        <v>84</v>
      </c>
      <c r="D7" s="124"/>
      <c r="E7" s="124"/>
      <c r="F7" s="124"/>
      <c r="G7" s="124"/>
      <c r="H7" s="124"/>
    </row>
    <row r="8" spans="1:8" ht="18.600000000000001" x14ac:dyDescent="0.3">
      <c r="A8" s="124" t="s">
        <v>92</v>
      </c>
      <c r="B8" s="124"/>
      <c r="C8" s="124" t="s">
        <v>91</v>
      </c>
      <c r="D8" s="124"/>
      <c r="E8" s="124"/>
      <c r="F8" s="124"/>
      <c r="G8" s="124"/>
      <c r="H8" s="124"/>
    </row>
    <row r="9" spans="1:8" ht="18.600000000000001" x14ac:dyDescent="0.3">
      <c r="A9" s="124" t="s">
        <v>46</v>
      </c>
      <c r="B9" s="124"/>
      <c r="C9" s="124">
        <f>D28</f>
        <v>26</v>
      </c>
      <c r="D9" s="124"/>
      <c r="E9" s="124"/>
      <c r="F9" s="124"/>
      <c r="G9" s="124"/>
      <c r="H9" s="124"/>
    </row>
    <row r="10" spans="1:8" ht="55.95" customHeight="1" x14ac:dyDescent="0.3">
      <c r="A10" s="124" t="s">
        <v>47</v>
      </c>
      <c r="B10" s="124"/>
      <c r="C10" s="124" t="s">
        <v>85</v>
      </c>
      <c r="D10" s="124"/>
      <c r="E10" s="124"/>
      <c r="F10" s="124"/>
      <c r="G10" s="124"/>
      <c r="H10" s="124"/>
    </row>
    <row r="11" spans="1:8" x14ac:dyDescent="0.3">
      <c r="A11" s="122" t="s">
        <v>12</v>
      </c>
      <c r="B11" s="122"/>
      <c r="C11" s="122"/>
      <c r="D11" s="123"/>
      <c r="E11" s="122"/>
      <c r="F11" s="122"/>
      <c r="G11" s="122"/>
      <c r="H11" s="123"/>
    </row>
    <row r="12" spans="1:8" x14ac:dyDescent="0.3">
      <c r="A12" s="120" t="s">
        <v>93</v>
      </c>
      <c r="B12" s="120"/>
      <c r="C12" s="120"/>
      <c r="D12" s="121"/>
      <c r="E12" s="120"/>
      <c r="F12" s="120"/>
      <c r="G12" s="120"/>
      <c r="H12" s="121"/>
    </row>
    <row r="13" spans="1:8" x14ac:dyDescent="0.3">
      <c r="A13" s="120" t="s">
        <v>94</v>
      </c>
      <c r="B13" s="120"/>
      <c r="C13" s="120"/>
      <c r="D13" s="121"/>
      <c r="E13" s="120"/>
      <c r="F13" s="120"/>
      <c r="G13" s="120"/>
      <c r="H13" s="121"/>
    </row>
    <row r="14" spans="1:8" x14ac:dyDescent="0.3">
      <c r="A14" s="120" t="s">
        <v>95</v>
      </c>
      <c r="B14" s="120"/>
      <c r="C14" s="120"/>
      <c r="D14" s="121"/>
      <c r="E14" s="120"/>
      <c r="F14" s="120"/>
      <c r="G14" s="120"/>
      <c r="H14" s="121"/>
    </row>
    <row r="15" spans="1:8" x14ac:dyDescent="0.3">
      <c r="A15" s="120" t="s">
        <v>96</v>
      </c>
      <c r="B15" s="120"/>
      <c r="C15" s="120"/>
      <c r="D15" s="121"/>
      <c r="E15" s="120"/>
      <c r="F15" s="120"/>
      <c r="G15" s="120"/>
      <c r="H15" s="121"/>
    </row>
    <row r="16" spans="1:8" x14ac:dyDescent="0.3">
      <c r="A16" s="120" t="s">
        <v>97</v>
      </c>
      <c r="B16" s="120"/>
      <c r="C16" s="120"/>
      <c r="D16" s="121"/>
      <c r="E16" s="120"/>
      <c r="F16" s="120"/>
      <c r="G16" s="120"/>
      <c r="H16" s="121"/>
    </row>
    <row r="17" spans="1:8" x14ac:dyDescent="0.3">
      <c r="A17" s="120" t="s">
        <v>98</v>
      </c>
      <c r="B17" s="120"/>
      <c r="C17" s="120"/>
      <c r="D17" s="121"/>
      <c r="E17" s="120"/>
      <c r="F17" s="120"/>
      <c r="G17" s="120"/>
      <c r="H17" s="121"/>
    </row>
    <row r="18" spans="1:8" x14ac:dyDescent="0.3">
      <c r="A18" s="120" t="s">
        <v>99</v>
      </c>
      <c r="B18" s="120"/>
      <c r="C18" s="120"/>
      <c r="D18" s="121"/>
      <c r="E18" s="120"/>
      <c r="F18" s="120"/>
      <c r="G18" s="120"/>
      <c r="H18" s="121"/>
    </row>
    <row r="19" spans="1:8" x14ac:dyDescent="0.3">
      <c r="A19" s="120" t="s">
        <v>100</v>
      </c>
      <c r="B19" s="120"/>
      <c r="C19" s="120"/>
      <c r="D19" s="121"/>
      <c r="E19" s="120"/>
      <c r="F19" s="120"/>
      <c r="G19" s="120"/>
      <c r="H19" s="121"/>
    </row>
    <row r="20" spans="1:8" x14ac:dyDescent="0.3">
      <c r="A20" s="116" t="s">
        <v>11</v>
      </c>
      <c r="B20" s="116"/>
      <c r="C20" s="116"/>
      <c r="D20" s="116"/>
      <c r="E20" s="116"/>
      <c r="F20" s="116"/>
      <c r="G20" s="116"/>
      <c r="H20" s="116"/>
    </row>
    <row r="21" spans="1:8" ht="41.4" x14ac:dyDescent="0.3">
      <c r="A21" s="72" t="s">
        <v>0</v>
      </c>
      <c r="B21" s="72" t="s">
        <v>101</v>
      </c>
      <c r="C21" s="88" t="s">
        <v>9</v>
      </c>
      <c r="D21" s="117" t="s">
        <v>2</v>
      </c>
      <c r="E21" s="117"/>
      <c r="F21" s="117"/>
      <c r="G21" s="72" t="s">
        <v>55</v>
      </c>
      <c r="H21" s="72" t="s">
        <v>102</v>
      </c>
    </row>
    <row r="22" spans="1:8" ht="276" x14ac:dyDescent="0.3">
      <c r="A22" s="73">
        <v>1</v>
      </c>
      <c r="B22" s="73" t="s">
        <v>103</v>
      </c>
      <c r="C22" s="89" t="s">
        <v>104</v>
      </c>
      <c r="D22" s="118" t="s">
        <v>5</v>
      </c>
      <c r="E22" s="118"/>
      <c r="F22" s="118"/>
      <c r="G22" s="73">
        <v>3</v>
      </c>
      <c r="H22" s="73" t="s">
        <v>105</v>
      </c>
    </row>
    <row r="23" spans="1:8" ht="27.6" x14ac:dyDescent="0.3">
      <c r="A23" s="73">
        <v>2</v>
      </c>
      <c r="B23" s="73" t="s">
        <v>106</v>
      </c>
      <c r="C23" s="89" t="s">
        <v>107</v>
      </c>
      <c r="D23" s="118" t="s">
        <v>5</v>
      </c>
      <c r="E23" s="118"/>
      <c r="F23" s="118"/>
      <c r="G23" s="73">
        <v>2</v>
      </c>
      <c r="H23" s="73" t="s">
        <v>105</v>
      </c>
    </row>
    <row r="24" spans="1:8" ht="289.8" x14ac:dyDescent="0.3">
      <c r="A24" s="73">
        <v>3</v>
      </c>
      <c r="B24" s="73" t="s">
        <v>108</v>
      </c>
      <c r="C24" s="89" t="s">
        <v>109</v>
      </c>
      <c r="D24" s="118" t="s">
        <v>5</v>
      </c>
      <c r="E24" s="118"/>
      <c r="F24" s="118"/>
      <c r="G24" s="73">
        <v>1</v>
      </c>
      <c r="H24" s="73" t="s">
        <v>105</v>
      </c>
    </row>
    <row r="25" spans="1:8" ht="138" x14ac:dyDescent="0.3">
      <c r="A25" s="73">
        <v>4</v>
      </c>
      <c r="B25" s="73" t="s">
        <v>43</v>
      </c>
      <c r="C25" s="89" t="s">
        <v>110</v>
      </c>
      <c r="D25" s="118" t="s">
        <v>5</v>
      </c>
      <c r="E25" s="118"/>
      <c r="F25" s="118"/>
      <c r="G25" s="73">
        <v>1</v>
      </c>
      <c r="H25" s="73" t="s">
        <v>105</v>
      </c>
    </row>
    <row r="26" spans="1:8" ht="124.2" x14ac:dyDescent="0.3">
      <c r="A26" s="73">
        <v>5</v>
      </c>
      <c r="B26" s="73" t="s">
        <v>111</v>
      </c>
      <c r="C26" s="89" t="s">
        <v>112</v>
      </c>
      <c r="D26" s="118" t="s">
        <v>5</v>
      </c>
      <c r="E26" s="118"/>
      <c r="F26" s="118"/>
      <c r="G26" s="73">
        <v>1</v>
      </c>
      <c r="H26" s="73" t="s">
        <v>105</v>
      </c>
    </row>
    <row r="27" spans="1:8" x14ac:dyDescent="0.3">
      <c r="A27" s="116" t="s">
        <v>113</v>
      </c>
      <c r="B27" s="116"/>
      <c r="C27" s="116"/>
      <c r="D27" s="116"/>
      <c r="E27" s="116"/>
      <c r="F27" s="116"/>
      <c r="G27" s="116"/>
      <c r="H27" s="116"/>
    </row>
    <row r="28" spans="1:8" x14ac:dyDescent="0.3">
      <c r="A28" s="119" t="s">
        <v>114</v>
      </c>
      <c r="B28" s="119"/>
      <c r="C28" s="119"/>
      <c r="D28" s="119">
        <v>26</v>
      </c>
      <c r="E28" s="119"/>
      <c r="F28" s="119"/>
      <c r="G28" s="119"/>
      <c r="H28" s="119"/>
    </row>
    <row r="29" spans="1:8" ht="41.4" x14ac:dyDescent="0.3">
      <c r="A29" s="72" t="s">
        <v>0</v>
      </c>
      <c r="B29" s="72" t="s">
        <v>101</v>
      </c>
      <c r="C29" s="88" t="s">
        <v>9</v>
      </c>
      <c r="D29" s="72" t="s">
        <v>2</v>
      </c>
      <c r="E29" s="72" t="s">
        <v>56</v>
      </c>
      <c r="F29" s="72" t="s">
        <v>57</v>
      </c>
      <c r="G29" s="72" t="s">
        <v>55</v>
      </c>
      <c r="H29" s="72" t="s">
        <v>102</v>
      </c>
    </row>
    <row r="30" spans="1:8" ht="289.8" x14ac:dyDescent="0.3">
      <c r="A30" s="73">
        <v>1</v>
      </c>
      <c r="B30" s="73" t="s">
        <v>115</v>
      </c>
      <c r="C30" s="89" t="s">
        <v>116</v>
      </c>
      <c r="D30" s="73" t="s">
        <v>5</v>
      </c>
      <c r="E30" s="73">
        <v>1</v>
      </c>
      <c r="F30" s="73" t="s">
        <v>117</v>
      </c>
      <c r="G30" s="73">
        <v>13</v>
      </c>
      <c r="H30" s="73" t="s">
        <v>105</v>
      </c>
    </row>
    <row r="31" spans="1:8" ht="27.6" x14ac:dyDescent="0.3">
      <c r="A31" s="73">
        <v>2</v>
      </c>
      <c r="B31" s="73" t="s">
        <v>40</v>
      </c>
      <c r="C31" s="89" t="s">
        <v>118</v>
      </c>
      <c r="D31" s="73" t="s">
        <v>6</v>
      </c>
      <c r="E31" s="73">
        <v>1</v>
      </c>
      <c r="F31" s="73" t="s">
        <v>117</v>
      </c>
      <c r="G31" s="73">
        <v>13</v>
      </c>
      <c r="H31" s="73" t="s">
        <v>105</v>
      </c>
    </row>
    <row r="32" spans="1:8" ht="55.2" x14ac:dyDescent="0.3">
      <c r="A32" s="73">
        <v>3</v>
      </c>
      <c r="B32" s="73" t="s">
        <v>119</v>
      </c>
      <c r="C32" s="89" t="s">
        <v>120</v>
      </c>
      <c r="D32" s="73" t="s">
        <v>6</v>
      </c>
      <c r="E32" s="73">
        <v>1</v>
      </c>
      <c r="F32" s="73" t="s">
        <v>121</v>
      </c>
      <c r="G32" s="73">
        <v>26</v>
      </c>
      <c r="H32" s="73" t="s">
        <v>105</v>
      </c>
    </row>
    <row r="33" spans="1:8" ht="207" x14ac:dyDescent="0.3">
      <c r="A33" s="73">
        <v>4</v>
      </c>
      <c r="B33" s="73" t="s">
        <v>122</v>
      </c>
      <c r="C33" s="89" t="s">
        <v>123</v>
      </c>
      <c r="D33" s="73" t="s">
        <v>17</v>
      </c>
      <c r="E33" s="73">
        <v>1</v>
      </c>
      <c r="F33" s="73" t="s">
        <v>117</v>
      </c>
      <c r="G33" s="73">
        <v>13</v>
      </c>
      <c r="H33" s="73" t="s">
        <v>105</v>
      </c>
    </row>
    <row r="34" spans="1:8" x14ac:dyDescent="0.3">
      <c r="A34" s="116" t="s">
        <v>14</v>
      </c>
      <c r="B34" s="116"/>
      <c r="C34" s="116"/>
      <c r="D34" s="116"/>
      <c r="E34" s="116"/>
      <c r="F34" s="116"/>
      <c r="G34" s="116"/>
      <c r="H34" s="116"/>
    </row>
    <row r="35" spans="1:8" ht="41.4" x14ac:dyDescent="0.3">
      <c r="A35" s="72" t="s">
        <v>0</v>
      </c>
      <c r="B35" s="72" t="s">
        <v>101</v>
      </c>
      <c r="C35" s="88" t="s">
        <v>9</v>
      </c>
      <c r="D35" s="117" t="s">
        <v>2</v>
      </c>
      <c r="E35" s="117"/>
      <c r="F35" s="117"/>
      <c r="G35" s="72" t="s">
        <v>55</v>
      </c>
      <c r="H35" s="72" t="s">
        <v>102</v>
      </c>
    </row>
    <row r="36" spans="1:8" ht="400.2" x14ac:dyDescent="0.3">
      <c r="A36" s="73">
        <v>1</v>
      </c>
      <c r="B36" s="73" t="s">
        <v>115</v>
      </c>
      <c r="C36" s="89" t="s">
        <v>124</v>
      </c>
      <c r="D36" s="118" t="s">
        <v>5</v>
      </c>
      <c r="E36" s="118"/>
      <c r="F36" s="118"/>
      <c r="G36" s="73">
        <v>1</v>
      </c>
      <c r="H36" s="73" t="s">
        <v>105</v>
      </c>
    </row>
    <row r="37" spans="1:8" ht="27.6" x14ac:dyDescent="0.3">
      <c r="A37" s="73">
        <v>2</v>
      </c>
      <c r="B37" s="73" t="s">
        <v>40</v>
      </c>
      <c r="C37" s="89" t="s">
        <v>125</v>
      </c>
      <c r="D37" s="118" t="s">
        <v>6</v>
      </c>
      <c r="E37" s="118"/>
      <c r="F37" s="118"/>
      <c r="G37" s="73">
        <v>1</v>
      </c>
      <c r="H37" s="73" t="s">
        <v>105</v>
      </c>
    </row>
    <row r="38" spans="1:8" ht="55.2" x14ac:dyDescent="0.3">
      <c r="A38" s="73">
        <v>3</v>
      </c>
      <c r="B38" s="73" t="s">
        <v>119</v>
      </c>
      <c r="C38" s="89" t="s">
        <v>120</v>
      </c>
      <c r="D38" s="118" t="s">
        <v>6</v>
      </c>
      <c r="E38" s="118"/>
      <c r="F38" s="118"/>
      <c r="G38" s="73">
        <v>1</v>
      </c>
      <c r="H38" s="73" t="s">
        <v>105</v>
      </c>
    </row>
    <row r="39" spans="1:8" ht="96.6" x14ac:dyDescent="0.3">
      <c r="A39" s="73">
        <v>4</v>
      </c>
      <c r="B39" s="73" t="s">
        <v>27</v>
      </c>
      <c r="C39" s="89" t="s">
        <v>126</v>
      </c>
      <c r="D39" s="118" t="s">
        <v>5</v>
      </c>
      <c r="E39" s="118"/>
      <c r="F39" s="118"/>
      <c r="G39" s="73">
        <v>1</v>
      </c>
      <c r="H39" s="73" t="s">
        <v>105</v>
      </c>
    </row>
    <row r="40" spans="1:8" x14ac:dyDescent="0.3">
      <c r="A40" s="116" t="s">
        <v>13</v>
      </c>
      <c r="B40" s="116"/>
      <c r="C40" s="116"/>
      <c r="D40" s="116"/>
      <c r="E40" s="116"/>
      <c r="F40" s="116"/>
      <c r="G40" s="116"/>
      <c r="H40" s="116"/>
    </row>
    <row r="41" spans="1:8" ht="41.4" x14ac:dyDescent="0.3">
      <c r="A41" s="72" t="s">
        <v>0</v>
      </c>
      <c r="B41" s="72" t="s">
        <v>101</v>
      </c>
      <c r="C41" s="88" t="s">
        <v>9</v>
      </c>
      <c r="D41" s="117" t="s">
        <v>2</v>
      </c>
      <c r="E41" s="117"/>
      <c r="F41" s="117"/>
      <c r="G41" s="72" t="s">
        <v>55</v>
      </c>
      <c r="H41" s="72" t="s">
        <v>102</v>
      </c>
    </row>
    <row r="42" spans="1:8" x14ac:dyDescent="0.3">
      <c r="A42" s="73">
        <v>1</v>
      </c>
      <c r="B42" s="73" t="s">
        <v>20</v>
      </c>
      <c r="C42" s="89" t="s">
        <v>127</v>
      </c>
      <c r="D42" s="118" t="s">
        <v>8</v>
      </c>
      <c r="E42" s="118"/>
      <c r="F42" s="118"/>
      <c r="G42" s="73">
        <v>1</v>
      </c>
      <c r="H42" s="73" t="s">
        <v>128</v>
      </c>
    </row>
    <row r="43" spans="1:8" ht="27.6" x14ac:dyDescent="0.3">
      <c r="A43" s="73">
        <v>2</v>
      </c>
      <c r="B43" s="73" t="s">
        <v>19</v>
      </c>
      <c r="C43" s="89" t="s">
        <v>129</v>
      </c>
      <c r="D43" s="118" t="s">
        <v>8</v>
      </c>
      <c r="E43" s="118"/>
      <c r="F43" s="118"/>
      <c r="G43" s="73">
        <v>1</v>
      </c>
      <c r="H43" s="73" t="s">
        <v>128</v>
      </c>
    </row>
  </sheetData>
  <mergeCells count="42">
    <mergeCell ref="A6:H6"/>
    <mergeCell ref="A1:H1"/>
    <mergeCell ref="A2:H2"/>
    <mergeCell ref="A3:H3"/>
    <mergeCell ref="A4:H4"/>
    <mergeCell ref="A5:H5"/>
    <mergeCell ref="A16:H16"/>
    <mergeCell ref="C7:H7"/>
    <mergeCell ref="A8:B8"/>
    <mergeCell ref="C8:H8"/>
    <mergeCell ref="A9:B9"/>
    <mergeCell ref="C9:H9"/>
    <mergeCell ref="A10:B10"/>
    <mergeCell ref="C10:H10"/>
    <mergeCell ref="A11:H11"/>
    <mergeCell ref="A12:H12"/>
    <mergeCell ref="A13:H13"/>
    <mergeCell ref="A14:H14"/>
    <mergeCell ref="A15:H15"/>
    <mergeCell ref="A28:C28"/>
    <mergeCell ref="D28:H28"/>
    <mergeCell ref="A17:H17"/>
    <mergeCell ref="A18:H18"/>
    <mergeCell ref="A19:H19"/>
    <mergeCell ref="A20:H20"/>
    <mergeCell ref="D21:F21"/>
    <mergeCell ref="D22:F22"/>
    <mergeCell ref="D23:F23"/>
    <mergeCell ref="D24:F24"/>
    <mergeCell ref="D25:F25"/>
    <mergeCell ref="D26:F26"/>
    <mergeCell ref="A27:H27"/>
    <mergeCell ref="A40:H40"/>
    <mergeCell ref="D41:F41"/>
    <mergeCell ref="D42:F42"/>
    <mergeCell ref="D43:F43"/>
    <mergeCell ref="A34:H34"/>
    <mergeCell ref="D35:F35"/>
    <mergeCell ref="D36:F36"/>
    <mergeCell ref="D37:F37"/>
    <mergeCell ref="D38:F38"/>
    <mergeCell ref="D39:F3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2" sqref="A22:XFD22"/>
    </sheetView>
  </sheetViews>
  <sheetFormatPr defaultRowHeight="14.4" x14ac:dyDescent="0.3"/>
  <cols>
    <col min="1" max="1" width="28.6640625" style="18" customWidth="1"/>
  </cols>
  <sheetData>
    <row r="1" spans="1:1" ht="15.6" x14ac:dyDescent="0.3">
      <c r="A1" s="11" t="s">
        <v>6</v>
      </c>
    </row>
    <row r="2" spans="1:1" ht="15.6" x14ac:dyDescent="0.3">
      <c r="A2" s="11" t="s">
        <v>10</v>
      </c>
    </row>
    <row r="3" spans="1:1" ht="15.6" x14ac:dyDescent="0.3">
      <c r="A3" s="11" t="s">
        <v>5</v>
      </c>
    </row>
    <row r="4" spans="1:1" ht="15.6" x14ac:dyDescent="0.3">
      <c r="A4" s="11" t="s">
        <v>17</v>
      </c>
    </row>
    <row r="5" spans="1:1" ht="15.6" x14ac:dyDescent="0.3">
      <c r="A5" s="11" t="s">
        <v>8</v>
      </c>
    </row>
    <row r="6" spans="1:1" ht="15.6" x14ac:dyDescent="0.3">
      <c r="A6" s="11" t="s">
        <v>75</v>
      </c>
    </row>
    <row r="7" spans="1:1" ht="15.6" x14ac:dyDescent="0.3">
      <c r="A7" s="11" t="s">
        <v>80</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2026-03-25T11:27:09Z</dcterms:modified>
</cp:coreProperties>
</file>