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151E536-3ECE-444D-BDBF-3180882219E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труда'!$A$1:$H$4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G28" i="6"/>
  <c r="G27" i="6"/>
  <c r="G26" i="6"/>
  <c r="G25" i="6"/>
  <c r="G24" i="6"/>
  <c r="G23" i="6"/>
  <c r="G22" i="6"/>
  <c r="G21" i="6"/>
  <c r="G9" i="10"/>
  <c r="G5" i="10"/>
  <c r="G7" i="10"/>
  <c r="G3" i="10"/>
  <c r="G4" i="10"/>
  <c r="G10" i="10"/>
  <c r="G6" i="10"/>
  <c r="G8" i="10"/>
  <c r="G5" i="11"/>
  <c r="G8" i="11"/>
  <c r="G7" i="11"/>
  <c r="G11" i="11"/>
  <c r="G10" i="11"/>
  <c r="G9" i="11"/>
  <c r="G13" i="11"/>
  <c r="G6" i="11"/>
  <c r="G2" i="11"/>
  <c r="G12" i="11"/>
  <c r="G3" i="11"/>
  <c r="G3" i="12"/>
  <c r="G4" i="12"/>
  <c r="G2" i="12"/>
  <c r="G5" i="12"/>
  <c r="G2" i="13"/>
  <c r="G3" i="13"/>
  <c r="F5" i="10"/>
  <c r="F3" i="10"/>
  <c r="G26" i="14"/>
  <c r="G24" i="14"/>
  <c r="H1" i="8" l="1"/>
  <c r="G36" i="6"/>
  <c r="G33" i="6"/>
  <c r="G34" i="6"/>
  <c r="G35" i="6"/>
  <c r="G2" i="10" l="1"/>
  <c r="G4" i="11"/>
  <c r="G6" i="12"/>
  <c r="G4" i="13"/>
  <c r="C3" i="6"/>
  <c r="G48" i="6" s="1"/>
  <c r="G46" i="6" l="1"/>
</calcChain>
</file>

<file path=xl/sharedStrings.xml><?xml version="1.0" encoding="utf-8"?>
<sst xmlns="http://schemas.openxmlformats.org/spreadsheetml/2006/main" count="628" uniqueCount="165">
  <si>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</si>
  <si>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</si>
  <si>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</si>
  <si>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</si>
  <si>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</si>
  <si>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</si>
  <si>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</si>
  <si>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</si>
  <si>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</si>
  <si>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</si>
  <si>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</si>
  <si>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</si>
  <si>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</si>
  <si>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</si>
  <si>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</si>
  <si>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</si>
  <si>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</si>
  <si>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</si>
  <si>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</si>
  <si>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</si>
  <si>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</si>
  <si>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</si>
  <si>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</si>
  <si>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</si>
  <si>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</si>
  <si>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</si>
  <si>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</si>
  <si>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</si>
  <si>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</si>
  <si>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</si>
  <si>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</si>
  <si>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</si>
  <si>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</si>
  <si>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</si>
  <si>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</si>
  <si>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</si>
  <si>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</si>
  <si>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</si>
  <si>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</si>
  <si>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</si>
  <si>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</si>
  <si>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</si>
  <si>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</si>
  <si>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</si>
  <si>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</si>
  <si>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</si>
  <si>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</si>
  <si>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</si>
  <si>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</si>
  <si>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</si>
  <si>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</si>
  <si>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</si>
  <si>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</si>
  <si>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</si>
  <si>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</si>
  <si>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</si>
  <si>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</si>
  <si>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</si>
  <si>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</si>
  <si>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</si>
  <si>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</si>
  <si>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</si>
  <si>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</si>
  <si>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</si>
  <si>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</si>
  <si>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</si>
  <si>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</si>
  <si>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</si>
  <si>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</si>
  <si>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</si>
  <si>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</si>
  <si>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</si>
  <si>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</si>
  <si>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</si>
  <si>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</si>
  <si>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</si>
  <si>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</si>
  <si>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</si>
  <si>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</si>
  <si>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</si>
  <si>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</si>
  <si>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</si>
  <si>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Неврология и психиатрия</t>
  </si>
  <si>
    <t>31.02.01 Лечебное дело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</si>
  <si>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</si>
  <si>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</si>
  <si>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</si>
  <si>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</si>
  <si>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</si>
  <si>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14 кабинет. Зона под вид работ</t>
    </r>
    <r>
      <rPr>
        <sz val="11"/>
        <rFont val="Times New Roman"/>
        <family val="1"/>
        <charset val="204"/>
      </rPr>
      <t xml:space="preserve"> </t>
    </r>
    <r>
      <rPr>
        <sz val="11"/>
        <color theme="0"/>
        <rFont val="Times New Roman"/>
        <family val="1"/>
        <charset val="204"/>
      </rPr>
      <t>3</t>
    </r>
    <r>
      <rPr>
        <i/>
        <sz val="11"/>
        <color indexed="10"/>
        <rFont val="Times New Roman"/>
        <family val="1"/>
        <charset val="204"/>
      </rPr>
      <t xml:space="preserve"> </t>
    </r>
    <r>
      <rPr>
        <i/>
        <sz val="11"/>
        <color theme="0"/>
        <rFont val="Times New Roman"/>
        <family val="1"/>
        <charset val="204"/>
      </rPr>
      <t>Неврология и психиатрия</t>
    </r>
    <r>
      <rPr>
        <i/>
        <sz val="11"/>
        <color indexed="10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(12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</si>
  <si>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</si>
  <si>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</si>
  <si>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16,5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</si>
  <si>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</si>
  <si>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</si>
  <si>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</si>
  <si>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</si>
  <si>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- 16,5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</si>
  <si>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</si>
  <si>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</si>
  <si>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</si>
  <si>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</si>
  <si>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</si>
  <si>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</si>
  <si>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</t>
  </si>
  <si>
    <t>Длина кабеля не менее 1,8 м, световая индикация, защита от короткого замыкания, защита от помех, не менне 5 гнезд</t>
  </si>
  <si>
    <t xml:space="preserve">Интерактивная панель </t>
  </si>
  <si>
    <t>диагональ экрана не менее 55";
разрешение сверхвысокой четкости HD;
поддержка до нескольких точек касания;
множество разъемов (возможность интегрировать с интерактивной панелью другие устройства): MIC, Audio, HDMI, DP, USB, LAN, VGA.</t>
  </si>
  <si>
    <t>ФБ</t>
  </si>
  <si>
    <t>Шкаф</t>
  </si>
  <si>
    <t>Не менее: 1500*2500*700  мм</t>
  </si>
  <si>
    <t>Диспенсер для бумажных полотенец</t>
  </si>
  <si>
    <t>Не менее 25*10*30 см, Тип бумаги Листовая,Ударопрочный корпус, Запирается на ключ.</t>
  </si>
  <si>
    <t>шт.</t>
  </si>
  <si>
    <t>Диспенсер для антисептика, жидкого мыла механический</t>
  </si>
  <si>
    <t>Объем не менее 1 л, Управление механический, габариты: не менее 15.4*10*28 см.</t>
  </si>
  <si>
    <t>Рециркулятор с ультрафиолетом</t>
  </si>
  <si>
    <t>Бактерицидный, настенный</t>
  </si>
  <si>
    <t xml:space="preserve">Дозатор сенсорный для дезинфицирующих средств </t>
  </si>
  <si>
    <t xml:space="preserve">Объём: не менее 0,5 л. Тип подачи: спрей, размер не менее: мм: 150х110х250. </t>
  </si>
  <si>
    <t>Смеситель хирургический</t>
  </si>
  <si>
    <t>Управление: однорычажный</t>
  </si>
  <si>
    <t>Рабочее место учащегося</t>
  </si>
  <si>
    <t xml:space="preserve">Молоточек неврологический </t>
  </si>
  <si>
    <t>с иголочкой и щеточкой</t>
  </si>
  <si>
    <t>шт (на 2 раб место)</t>
  </si>
  <si>
    <t>Медицинский термометр инфракрасный</t>
  </si>
  <si>
    <t>Бесконтактный                               Габариты не менее 120x70x30 мм
Вес не менее 100 гр</t>
  </si>
  <si>
    <t>Тонометр механический для измерения артериального давления</t>
  </si>
  <si>
    <t>Манжета: большая, 24*42 см.  Металлический корпус, стетоскоп в комплекте</t>
  </si>
  <si>
    <t>Камертон</t>
  </si>
  <si>
    <t>Медицинский</t>
  </si>
  <si>
    <t>Набор пахучих веществ</t>
  </si>
  <si>
    <t>Набор пахучих веществ для ольфактометрии (Профессиональный). Для профессионального тестирования обоняния.</t>
  </si>
  <si>
    <t>Фонарик</t>
  </si>
  <si>
    <t>Мини-фонарик для медиков, двойной источник света LED</t>
  </si>
  <si>
    <r>
      <t>Симулятор новорожденного младенца для определения патологий психомоторного развития ребенка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</si>
  <si>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
Материал: АВС поливинилхлорид, полиуретан, силикон
</t>
  </si>
  <si>
    <t>шт (на 12 раб место)</t>
  </si>
  <si>
    <t>Стол складной мобильный</t>
  </si>
  <si>
    <t>Размер: Не менее 800*650 мм., на колесиках</t>
  </si>
  <si>
    <t xml:space="preserve">Стул складной  </t>
  </si>
  <si>
    <t>складной, габариты: не менее  800*450*500 мм</t>
  </si>
  <si>
    <t>шт (на 1 раб место)</t>
  </si>
  <si>
    <t>Диагональ/разрешение не менее 15.6"/1366x768 пикс.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</si>
  <si>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</si>
  <si>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Мышка</t>
  </si>
  <si>
    <t>Тип подключения - проводная</t>
  </si>
  <si>
    <t>Стул учителя</t>
  </si>
  <si>
    <t>Не менее 500*500*820 мм</t>
  </si>
  <si>
    <t>Стол учительский</t>
  </si>
  <si>
    <t>Габариты: не менее 100*50*75 см. с ящиками</t>
  </si>
  <si>
    <t>Функции устройства - копир, принтер, сканер. Черно-белая печать, A4. Технология печати лазерная</t>
  </si>
  <si>
    <t>Укладка медицинская противошоковая (при анафилактическом шоке)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</si>
  <si>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</si>
  <si>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</si>
  <si>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</si>
  <si>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</si>
  <si>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Молоточек неврологический</t>
  </si>
  <si>
    <t>Симулятор новорожденного младенца для определения патологий психомоторного развития ребенка</t>
  </si>
  <si>
    <t>Стул складной</t>
  </si>
  <si>
    <t>Интерактивная панель</t>
  </si>
  <si>
    <t>Дозатор сенсорный для дезинфицирующих средств</t>
  </si>
  <si>
    <t>Программное обеспечение для моделирования медицинских процедур по уходу за пациентами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</si>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</sst>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top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horizontal="justify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16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left" vertical="top" wrapText="1"/>
    </xf>
    <xf numFmtId="0" fontId="2" fillId="0" borderId="8" xfId="1" applyFont="1" applyBorder="1" applyAlignment="1">
      <alignment horizontal="center" wrapText="1"/>
    </xf>
    <xf numFmtId="0" fontId="2" fillId="0" borderId="8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8" xfId="1" applyFont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2" fillId="2" borderId="8" xfId="1" applyFont="1" applyFill="1" applyBorder="1" applyAlignment="1">
      <alignment horizontal="left" vertical="top"/>
    </xf>
    <xf numFmtId="0" fontId="2" fillId="3" borderId="8" xfId="3" applyFont="1" applyFill="1" applyBorder="1" applyAlignment="1">
      <alignment horizontal="justify" vertical="top"/>
    </xf>
    <xf numFmtId="0" fontId="2" fillId="15" borderId="8" xfId="3" applyFont="1" applyFill="1" applyBorder="1" applyAlignment="1">
      <alignment horizontal="justify" vertical="top"/>
    </xf>
    <xf numFmtId="0" fontId="2" fillId="0" borderId="8" xfId="1" applyFont="1" applyBorder="1" applyAlignment="1">
      <alignment horizontal="justify" vertical="top"/>
    </xf>
    <xf numFmtId="0" fontId="2" fillId="0" borderId="8" xfId="1" applyFont="1" applyBorder="1" applyAlignment="1" applyProtection="1">
      <alignment horizontal="justify" vertical="top"/>
      <protection locked="0"/>
    </xf>
    <xf numFmtId="0" fontId="35" fillId="0" borderId="0" xfId="1" applyFont="1" applyAlignment="1">
      <alignment vertical="top"/>
    </xf>
    <xf numFmtId="0" fontId="2" fillId="15" borderId="8" xfId="3" applyFont="1" applyFill="1" applyBorder="1" applyAlignment="1">
      <alignment horizontal="left" vertical="top"/>
    </xf>
    <xf numFmtId="0" fontId="2" fillId="3" borderId="8" xfId="3" applyFont="1" applyFill="1" applyBorder="1" applyAlignment="1">
      <alignment horizontal="left" vertical="top"/>
    </xf>
    <xf numFmtId="0" fontId="35" fillId="0" borderId="0" xfId="1" applyFont="1" applyAlignment="1">
      <alignment horizontal="left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3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0" xfId="3" applyFont="1" applyAlignment="1">
      <alignment horizontal="left" vertical="center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0" xfId="1" applyFont="1" applyAlignment="1">
      <alignment horizontal="left" vertical="center"/>
    </xf>
    <xf numFmtId="0" fontId="15" fillId="0" borderId="16" xfId="1" applyFont="1" applyBorder="1" applyAlignment="1" applyProtection="1">
      <alignment horizontal="center" vertical="center" wrapText="1"/>
      <protection locked="0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4" fillId="14" borderId="4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8" xfId="1" applyFont="1" applyFill="1" applyBorder="1" applyAlignment="1">
      <alignment horizontal="left" vertical="top" wrapText="1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29" fillId="4" borderId="10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33" fillId="4" borderId="8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29" fillId="13" borderId="18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0" fontId="4" fillId="0" borderId="22" xfId="1" applyFont="1" applyBorder="1"/>
    <xf numFmtId="0" fontId="4" fillId="0" borderId="23" xfId="1" applyFont="1" applyBorder="1"/>
    <xf numFmtId="0" fontId="14" fillId="6" borderId="2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5" xfId="1" applyFont="1" applyBorder="1"/>
    <xf numFmtId="0" fontId="37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73" t="s">
        <v>164</v>
      </c>
      <c r="B1" s="173"/>
      <c r="C1" s="173"/>
      <c r="D1" s="173"/>
      <c r="E1" s="173"/>
      <c r="F1" s="173"/>
      <c r="G1" s="173"/>
    </row>
    <row r="2" spans="1:7" ht="21" x14ac:dyDescent="0.3">
      <c r="A2" s="19" t="s">
        <v>45</v>
      </c>
      <c r="B2" s="18" t="s">
        <v>46</v>
      </c>
      <c r="C2" s="133" t="s">
        <v>82</v>
      </c>
      <c r="D2" s="133"/>
      <c r="E2" s="133"/>
      <c r="F2" s="133"/>
      <c r="G2" s="133"/>
    </row>
    <row r="3" spans="1:7" ht="18" x14ac:dyDescent="0.35">
      <c r="A3" s="134" t="s">
        <v>47</v>
      </c>
      <c r="B3" s="135"/>
      <c r="C3" s="136">
        <f>D19+D31</f>
        <v>12</v>
      </c>
      <c r="D3" s="136"/>
      <c r="E3" s="136"/>
      <c r="F3" s="136"/>
      <c r="G3" s="136"/>
    </row>
    <row r="4" spans="1:7" ht="50.25" customHeight="1" x14ac:dyDescent="0.3">
      <c r="A4" s="137" t="s">
        <v>48</v>
      </c>
      <c r="B4" s="138"/>
      <c r="C4" s="139" t="s">
        <v>83</v>
      </c>
      <c r="D4" s="139"/>
      <c r="E4" s="139"/>
      <c r="F4" s="139"/>
      <c r="G4" s="139"/>
    </row>
    <row r="5" spans="1:7" ht="14.4" x14ac:dyDescent="0.3">
      <c r="A5" s="142" t="s">
        <v>13</v>
      </c>
      <c r="B5" s="143"/>
      <c r="C5" s="143"/>
      <c r="D5" s="143"/>
      <c r="E5" s="143"/>
      <c r="F5" s="143"/>
      <c r="G5" s="143"/>
    </row>
    <row r="6" spans="1:7" ht="14.4" x14ac:dyDescent="0.3">
      <c r="A6" s="140" t="s">
        <v>49</v>
      </c>
      <c r="B6" s="141"/>
      <c r="C6" s="141"/>
      <c r="D6" s="141"/>
      <c r="E6" s="141"/>
      <c r="F6" s="141"/>
      <c r="G6" s="141"/>
    </row>
    <row r="7" spans="1:7" ht="14.4" x14ac:dyDescent="0.3">
      <c r="A7" s="140" t="s">
        <v>50</v>
      </c>
      <c r="B7" s="141"/>
      <c r="C7" s="141"/>
      <c r="D7" s="141"/>
      <c r="E7" s="141"/>
      <c r="F7" s="141"/>
      <c r="G7" s="141"/>
    </row>
    <row r="8" spans="1:7" ht="14.4" x14ac:dyDescent="0.3">
      <c r="A8" s="140" t="s">
        <v>51</v>
      </c>
      <c r="B8" s="141"/>
      <c r="C8" s="141"/>
      <c r="D8" s="141"/>
      <c r="E8" s="141"/>
      <c r="F8" s="141"/>
      <c r="G8" s="141"/>
    </row>
    <row r="9" spans="1:7" ht="14.4" x14ac:dyDescent="0.3">
      <c r="A9" s="140" t="s">
        <v>52</v>
      </c>
      <c r="B9" s="141"/>
      <c r="C9" s="141"/>
      <c r="D9" s="141"/>
      <c r="E9" s="141"/>
      <c r="F9" s="141"/>
      <c r="G9" s="141"/>
    </row>
    <row r="10" spans="1:7" ht="14.4" x14ac:dyDescent="0.3">
      <c r="A10" s="140" t="s">
        <v>53</v>
      </c>
      <c r="B10" s="141"/>
      <c r="C10" s="141"/>
      <c r="D10" s="141"/>
      <c r="E10" s="141"/>
      <c r="F10" s="141"/>
      <c r="G10" s="141"/>
    </row>
    <row r="11" spans="1:7" ht="14.4" x14ac:dyDescent="0.3">
      <c r="A11" s="140" t="s">
        <v>54</v>
      </c>
      <c r="B11" s="141"/>
      <c r="C11" s="141"/>
      <c r="D11" s="141"/>
      <c r="E11" s="141"/>
      <c r="F11" s="141"/>
      <c r="G11" s="141"/>
    </row>
    <row r="12" spans="1:7" ht="14.4" x14ac:dyDescent="0.3">
      <c r="A12" s="140" t="s">
        <v>55</v>
      </c>
      <c r="B12" s="141"/>
      <c r="C12" s="141"/>
      <c r="D12" s="141"/>
      <c r="E12" s="141"/>
      <c r="F12" s="141"/>
      <c r="G12" s="141"/>
    </row>
    <row r="13" spans="1:7" ht="14.4" x14ac:dyDescent="0.3">
      <c r="A13" s="123" t="s">
        <v>19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27" customFormat="1" ht="46.8" x14ac:dyDescent="0.3">
      <c r="A15" s="25" t="s">
        <v>0</v>
      </c>
      <c r="B15" s="25" t="s">
        <v>1</v>
      </c>
      <c r="C15" s="23" t="s">
        <v>10</v>
      </c>
      <c r="D15" s="23" t="s">
        <v>2</v>
      </c>
      <c r="E15" s="32"/>
      <c r="F15" s="33"/>
      <c r="G15" s="28" t="s">
        <v>56</v>
      </c>
    </row>
    <row r="16" spans="1:7" s="27" customFormat="1" ht="31.2" x14ac:dyDescent="0.3">
      <c r="A16" s="45">
        <v>1</v>
      </c>
      <c r="B16" s="9" t="s">
        <v>40</v>
      </c>
      <c r="C16" s="20" t="s">
        <v>16</v>
      </c>
      <c r="D16" s="8" t="s">
        <v>5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47" t="s">
        <v>28</v>
      </c>
      <c r="C17" s="48" t="s">
        <v>16</v>
      </c>
      <c r="D17" s="24" t="s">
        <v>5</v>
      </c>
      <c r="E17" s="34"/>
      <c r="F17" s="35"/>
      <c r="G17" s="29">
        <v>1</v>
      </c>
    </row>
    <row r="18" spans="1:7" ht="17.399999999999999" x14ac:dyDescent="0.3">
      <c r="A18" s="130" t="s">
        <v>75</v>
      </c>
      <c r="B18" s="131"/>
      <c r="C18" s="131"/>
      <c r="D18" s="132">
        <v>1</v>
      </c>
      <c r="E18" s="132"/>
      <c r="F18" s="132"/>
      <c r="G18" s="132"/>
    </row>
    <row r="19" spans="1:7" x14ac:dyDescent="0.3">
      <c r="A19" s="127" t="s">
        <v>17</v>
      </c>
      <c r="B19" s="128"/>
      <c r="C19" s="128"/>
      <c r="D19" s="129">
        <v>6</v>
      </c>
      <c r="E19" s="129"/>
      <c r="F19" s="129"/>
      <c r="G19" s="129"/>
    </row>
    <row r="20" spans="1:7" s="27" customFormat="1" ht="46.8" x14ac:dyDescent="0.3">
      <c r="A20" s="25" t="s">
        <v>0</v>
      </c>
      <c r="B20" s="25" t="s">
        <v>1</v>
      </c>
      <c r="C20" s="25" t="s">
        <v>10</v>
      </c>
      <c r="D20" s="25" t="s">
        <v>2</v>
      </c>
      <c r="E20" s="25" t="s">
        <v>57</v>
      </c>
      <c r="F20" s="25" t="s">
        <v>58</v>
      </c>
      <c r="G20" s="25" t="s">
        <v>56</v>
      </c>
    </row>
    <row r="21" spans="1:7" ht="31.2" x14ac:dyDescent="0.3">
      <c r="A21" s="49">
        <v>1</v>
      </c>
      <c r="B21" s="103" t="s">
        <v>130</v>
      </c>
      <c r="C21" s="7" t="s">
        <v>16</v>
      </c>
      <c r="D21" s="8" t="s">
        <v>11</v>
      </c>
      <c r="E21" s="30">
        <v>1</v>
      </c>
      <c r="F21" s="30" t="s">
        <v>59</v>
      </c>
      <c r="G21" s="30">
        <f t="shared" ref="G21:G29" si="0">$D$19*E21/IF(F21="на 1 р.м.",1,IF(F21="на 2 р.м.",2,#VALUE!))</f>
        <v>6</v>
      </c>
    </row>
    <row r="22" spans="1:7" ht="31.2" x14ac:dyDescent="0.3">
      <c r="A22" s="49">
        <v>2</v>
      </c>
      <c r="B22" s="103" t="s">
        <v>126</v>
      </c>
      <c r="C22" s="7" t="s">
        <v>16</v>
      </c>
      <c r="D22" s="8" t="s">
        <v>11</v>
      </c>
      <c r="E22" s="30">
        <v>1</v>
      </c>
      <c r="F22" s="30" t="s">
        <v>59</v>
      </c>
      <c r="G22" s="30">
        <f t="shared" si="0"/>
        <v>6</v>
      </c>
    </row>
    <row r="23" spans="1:7" ht="31.2" x14ac:dyDescent="0.3">
      <c r="A23" s="49">
        <v>3</v>
      </c>
      <c r="B23" s="103" t="s">
        <v>158</v>
      </c>
      <c r="C23" s="7" t="s">
        <v>16</v>
      </c>
      <c r="D23" s="8" t="s">
        <v>11</v>
      </c>
      <c r="E23" s="30">
        <v>1</v>
      </c>
      <c r="F23" s="30" t="s">
        <v>59</v>
      </c>
      <c r="G23" s="30">
        <f t="shared" si="0"/>
        <v>6</v>
      </c>
    </row>
    <row r="24" spans="1:7" ht="31.2" x14ac:dyDescent="0.3">
      <c r="A24" s="49">
        <v>4</v>
      </c>
      <c r="B24" s="103" t="s">
        <v>132</v>
      </c>
      <c r="C24" s="7" t="s">
        <v>16</v>
      </c>
      <c r="D24" s="8" t="s">
        <v>11</v>
      </c>
      <c r="E24" s="30">
        <v>1</v>
      </c>
      <c r="F24" s="30" t="s">
        <v>59</v>
      </c>
      <c r="G24" s="30">
        <f t="shared" si="0"/>
        <v>6</v>
      </c>
    </row>
    <row r="25" spans="1:7" ht="46.8" x14ac:dyDescent="0.3">
      <c r="A25" s="49">
        <v>5</v>
      </c>
      <c r="B25" s="103" t="s">
        <v>159</v>
      </c>
      <c r="C25" s="7" t="s">
        <v>16</v>
      </c>
      <c r="D25" s="8" t="s">
        <v>11</v>
      </c>
      <c r="E25" s="30">
        <v>1</v>
      </c>
      <c r="F25" s="30" t="s">
        <v>59</v>
      </c>
      <c r="G25" s="30">
        <f t="shared" si="0"/>
        <v>6</v>
      </c>
    </row>
    <row r="26" spans="1:7" ht="31.2" x14ac:dyDescent="0.3">
      <c r="A26" s="49">
        <v>6</v>
      </c>
      <c r="B26" s="103" t="s">
        <v>139</v>
      </c>
      <c r="C26" s="7" t="s">
        <v>16</v>
      </c>
      <c r="D26" s="8" t="s">
        <v>7</v>
      </c>
      <c r="E26" s="30">
        <v>1</v>
      </c>
      <c r="F26" s="30" t="s">
        <v>59</v>
      </c>
      <c r="G26" s="30">
        <f t="shared" si="0"/>
        <v>6</v>
      </c>
    </row>
    <row r="27" spans="1:7" ht="31.2" x14ac:dyDescent="0.3">
      <c r="A27" s="49">
        <v>7</v>
      </c>
      <c r="B27" s="103" t="s">
        <v>160</v>
      </c>
      <c r="C27" s="7" t="s">
        <v>16</v>
      </c>
      <c r="D27" s="8" t="s">
        <v>7</v>
      </c>
      <c r="E27" s="30">
        <v>1</v>
      </c>
      <c r="F27" s="30" t="s">
        <v>59</v>
      </c>
      <c r="G27" s="30">
        <f t="shared" si="0"/>
        <v>6</v>
      </c>
    </row>
    <row r="28" spans="1:7" ht="31.2" x14ac:dyDescent="0.3">
      <c r="A28" s="49">
        <v>8</v>
      </c>
      <c r="B28" s="103" t="s">
        <v>128</v>
      </c>
      <c r="C28" s="7" t="s">
        <v>16</v>
      </c>
      <c r="D28" s="8" t="s">
        <v>11</v>
      </c>
      <c r="E28" s="30">
        <v>1</v>
      </c>
      <c r="F28" s="30" t="s">
        <v>59</v>
      </c>
      <c r="G28" s="30">
        <f t="shared" si="0"/>
        <v>6</v>
      </c>
    </row>
    <row r="29" spans="1:7" ht="31.2" x14ac:dyDescent="0.3">
      <c r="A29" s="49">
        <v>9</v>
      </c>
      <c r="B29" s="103" t="s">
        <v>134</v>
      </c>
      <c r="C29" s="7" t="s">
        <v>16</v>
      </c>
      <c r="D29" s="8" t="s">
        <v>11</v>
      </c>
      <c r="E29" s="30">
        <v>1</v>
      </c>
      <c r="F29" s="30" t="s">
        <v>59</v>
      </c>
      <c r="G29" s="30">
        <f t="shared" si="0"/>
        <v>6</v>
      </c>
    </row>
    <row r="30" spans="1:7" ht="17.399999999999999" x14ac:dyDescent="0.3">
      <c r="A30" s="130" t="s">
        <v>75</v>
      </c>
      <c r="B30" s="131"/>
      <c r="C30" s="131"/>
      <c r="D30" s="132">
        <v>2</v>
      </c>
      <c r="E30" s="132"/>
      <c r="F30" s="132"/>
      <c r="G30" s="132"/>
    </row>
    <row r="31" spans="1:7" x14ac:dyDescent="0.3">
      <c r="A31" s="127" t="s">
        <v>17</v>
      </c>
      <c r="B31" s="128"/>
      <c r="C31" s="128"/>
      <c r="D31" s="129">
        <v>6</v>
      </c>
      <c r="E31" s="129"/>
      <c r="F31" s="129"/>
      <c r="G31" s="129"/>
    </row>
    <row r="32" spans="1:7" s="27" customFormat="1" ht="46.8" x14ac:dyDescent="0.3">
      <c r="A32" s="25" t="s">
        <v>0</v>
      </c>
      <c r="B32" s="25" t="s">
        <v>1</v>
      </c>
      <c r="C32" s="25" t="s">
        <v>10</v>
      </c>
      <c r="D32" s="25" t="s">
        <v>2</v>
      </c>
      <c r="E32" s="25" t="s">
        <v>57</v>
      </c>
      <c r="F32" s="25" t="s">
        <v>58</v>
      </c>
      <c r="G32" s="25" t="s">
        <v>56</v>
      </c>
    </row>
    <row r="33" spans="1:7" s="27" customFormat="1" ht="93.6" x14ac:dyDescent="0.3">
      <c r="A33" s="49">
        <v>1</v>
      </c>
      <c r="B33" s="9" t="s">
        <v>42</v>
      </c>
      <c r="C33" s="20" t="s">
        <v>70</v>
      </c>
      <c r="D33" s="12" t="s">
        <v>5</v>
      </c>
      <c r="E33" s="30">
        <v>1</v>
      </c>
      <c r="F33" s="30" t="s">
        <v>59</v>
      </c>
      <c r="G33" s="30">
        <f>$D$31*E33/IF(F33="на 1 р.м.",1,IF(F33="на 2 р.м.",2,#VALUE!))</f>
        <v>6</v>
      </c>
    </row>
    <row r="34" spans="1:7" s="27" customFormat="1" ht="46.8" x14ac:dyDescent="0.3">
      <c r="A34" s="49">
        <v>2</v>
      </c>
      <c r="B34" s="103" t="s">
        <v>163</v>
      </c>
      <c r="C34" s="7" t="s">
        <v>74</v>
      </c>
      <c r="D34" s="12" t="s">
        <v>18</v>
      </c>
      <c r="E34" s="30">
        <v>1</v>
      </c>
      <c r="F34" s="30" t="s">
        <v>59</v>
      </c>
      <c r="G34" s="30">
        <f>$D$31*E34/IF(F34="на 1 р.м.",1,IF(F34="на 2 р.м.",2,#VALUE!))</f>
        <v>6</v>
      </c>
    </row>
    <row r="35" spans="1:7" s="27" customFormat="1" ht="31.2" x14ac:dyDescent="0.3">
      <c r="A35" s="50">
        <v>3</v>
      </c>
      <c r="B35" s="59" t="s">
        <v>60</v>
      </c>
      <c r="C35" s="11" t="s">
        <v>16</v>
      </c>
      <c r="D35" s="12" t="s">
        <v>7</v>
      </c>
      <c r="E35" s="30">
        <v>1</v>
      </c>
      <c r="F35" s="30" t="s">
        <v>59</v>
      </c>
      <c r="G35" s="30">
        <f>$D$31*E35/IF(F35="на 1 р.м.",1,IF(F35="на 2 р.м.",2,#VALUE!))</f>
        <v>6</v>
      </c>
    </row>
    <row r="36" spans="1:7" s="27" customFormat="1" ht="31.2" x14ac:dyDescent="0.3">
      <c r="A36" s="49">
        <v>4</v>
      </c>
      <c r="B36" s="63" t="s">
        <v>61</v>
      </c>
      <c r="C36" s="11" t="s">
        <v>16</v>
      </c>
      <c r="D36" s="12" t="s">
        <v>7</v>
      </c>
      <c r="E36" s="30">
        <v>1</v>
      </c>
      <c r="F36" s="30" t="s">
        <v>59</v>
      </c>
      <c r="G36" s="30">
        <f>$D$31*E36/IF(F36="на 1 р.м.",1,IF(F36="на 2 р.м.",2,#VALUE!))</f>
        <v>6</v>
      </c>
    </row>
    <row r="37" spans="1:7" ht="17.399999999999999" x14ac:dyDescent="0.3">
      <c r="A37" s="119" t="s">
        <v>15</v>
      </c>
      <c r="B37" s="120"/>
      <c r="C37" s="120"/>
      <c r="D37" s="120"/>
      <c r="E37" s="121"/>
      <c r="F37" s="121"/>
      <c r="G37" s="120"/>
    </row>
    <row r="38" spans="1:7" s="27" customFormat="1" ht="46.8" x14ac:dyDescent="0.3">
      <c r="A38" s="25" t="s">
        <v>0</v>
      </c>
      <c r="B38" s="25" t="s">
        <v>1</v>
      </c>
      <c r="C38" s="23" t="s">
        <v>10</v>
      </c>
      <c r="D38" s="23" t="s">
        <v>2</v>
      </c>
      <c r="E38" s="32"/>
      <c r="F38" s="33"/>
      <c r="G38" s="28" t="s">
        <v>56</v>
      </c>
    </row>
    <row r="39" spans="1:7" s="27" customFormat="1" ht="31.2" x14ac:dyDescent="0.3">
      <c r="A39" s="52">
        <v>1</v>
      </c>
      <c r="B39" s="9" t="s">
        <v>42</v>
      </c>
      <c r="C39" s="7" t="s">
        <v>16</v>
      </c>
      <c r="D39" s="16" t="s">
        <v>5</v>
      </c>
      <c r="E39" s="36"/>
      <c r="F39" s="37"/>
      <c r="G39" s="17">
        <v>1</v>
      </c>
    </row>
    <row r="40" spans="1:7" s="27" customFormat="1" ht="31.2" x14ac:dyDescent="0.3">
      <c r="A40" s="52">
        <v>2</v>
      </c>
      <c r="B40" s="6" t="s">
        <v>41</v>
      </c>
      <c r="C40" s="7" t="s">
        <v>16</v>
      </c>
      <c r="D40" s="16" t="s">
        <v>7</v>
      </c>
      <c r="E40" s="36"/>
      <c r="F40" s="37"/>
      <c r="G40" s="17">
        <v>1</v>
      </c>
    </row>
    <row r="41" spans="1:7" s="27" customFormat="1" ht="31.2" x14ac:dyDescent="0.3">
      <c r="A41" s="52">
        <v>3</v>
      </c>
      <c r="B41" s="6" t="s">
        <v>24</v>
      </c>
      <c r="C41" s="7" t="s">
        <v>16</v>
      </c>
      <c r="D41" s="16" t="s">
        <v>7</v>
      </c>
      <c r="E41" s="38"/>
      <c r="F41" s="39"/>
      <c r="G41" s="17">
        <v>1</v>
      </c>
    </row>
    <row r="42" spans="1:7" ht="17.399999999999999" x14ac:dyDescent="0.3">
      <c r="A42" s="119" t="s">
        <v>14</v>
      </c>
      <c r="B42" s="120"/>
      <c r="C42" s="120"/>
      <c r="D42" s="120"/>
      <c r="E42" s="122"/>
      <c r="F42" s="122"/>
      <c r="G42" s="120"/>
    </row>
    <row r="43" spans="1:7" s="27" customFormat="1" ht="46.8" x14ac:dyDescent="0.3">
      <c r="A43" s="25" t="s">
        <v>0</v>
      </c>
      <c r="B43" s="25" t="s">
        <v>1</v>
      </c>
      <c r="C43" s="23" t="s">
        <v>10</v>
      </c>
      <c r="D43" s="23" t="s">
        <v>2</v>
      </c>
      <c r="E43" s="32"/>
      <c r="F43" s="33"/>
      <c r="G43" s="28" t="s">
        <v>56</v>
      </c>
    </row>
    <row r="44" spans="1:7" s="27" customFormat="1" ht="31.2" x14ac:dyDescent="0.3">
      <c r="A44" s="52">
        <v>1</v>
      </c>
      <c r="B44" s="9" t="s">
        <v>20</v>
      </c>
      <c r="C44" s="20" t="s">
        <v>16</v>
      </c>
      <c r="D44" s="26" t="s">
        <v>9</v>
      </c>
      <c r="E44" s="34"/>
      <c r="F44" s="35"/>
      <c r="G44" s="31">
        <v>1</v>
      </c>
    </row>
    <row r="45" spans="1:7" s="27" customFormat="1" ht="31.2" x14ac:dyDescent="0.3">
      <c r="A45" s="52">
        <v>2</v>
      </c>
      <c r="B45" s="6" t="s">
        <v>23</v>
      </c>
      <c r="C45" s="20" t="s">
        <v>16</v>
      </c>
      <c r="D45" s="26" t="s">
        <v>9</v>
      </c>
      <c r="E45" s="34"/>
      <c r="F45" s="35"/>
      <c r="G45" s="31">
        <v>1</v>
      </c>
    </row>
    <row r="46" spans="1:7" s="27" customFormat="1" ht="31.2" x14ac:dyDescent="0.3">
      <c r="A46" s="52">
        <v>3</v>
      </c>
      <c r="B46" s="21" t="s">
        <v>36</v>
      </c>
      <c r="C46" s="20" t="s">
        <v>16</v>
      </c>
      <c r="D46" s="16" t="s">
        <v>32</v>
      </c>
      <c r="E46" s="34"/>
      <c r="F46" s="35"/>
      <c r="G46" s="17">
        <f>$C$3</f>
        <v>12</v>
      </c>
    </row>
    <row r="47" spans="1:7" s="27" customFormat="1" ht="31.2" x14ac:dyDescent="0.3">
      <c r="A47" s="52">
        <v>4</v>
      </c>
      <c r="B47" s="9" t="s">
        <v>21</v>
      </c>
      <c r="C47" s="20" t="s">
        <v>16</v>
      </c>
      <c r="D47" s="26" t="s">
        <v>9</v>
      </c>
      <c r="E47" s="40"/>
      <c r="F47" s="41"/>
      <c r="G47" s="31">
        <v>1</v>
      </c>
    </row>
    <row r="48" spans="1:7" s="27" customFormat="1" ht="31.2" x14ac:dyDescent="0.3">
      <c r="A48" s="52">
        <v>5</v>
      </c>
      <c r="B48" s="22" t="s">
        <v>39</v>
      </c>
      <c r="C48" s="20" t="s">
        <v>16</v>
      </c>
      <c r="D48" s="16" t="s">
        <v>32</v>
      </c>
      <c r="E48" s="40"/>
      <c r="F48" s="41"/>
      <c r="G48" s="17">
        <f>$C$3</f>
        <v>12</v>
      </c>
    </row>
    <row r="49" spans="1:7" s="27" customFormat="1" ht="31.2" x14ac:dyDescent="0.3">
      <c r="A49" s="52">
        <v>6</v>
      </c>
      <c r="B49" s="6" t="s">
        <v>22</v>
      </c>
      <c r="C49" s="20" t="s">
        <v>16</v>
      </c>
      <c r="D49" s="26" t="s">
        <v>9</v>
      </c>
      <c r="E49" s="40"/>
      <c r="F49" s="41"/>
      <c r="G49" s="31">
        <v>1</v>
      </c>
    </row>
    <row r="50" spans="1:7" ht="31.2" x14ac:dyDescent="0.3">
      <c r="A50" s="52">
        <v>7</v>
      </c>
      <c r="B50" s="103" t="s">
        <v>155</v>
      </c>
      <c r="C50" s="20" t="s">
        <v>16</v>
      </c>
      <c r="D50" s="26" t="s">
        <v>9</v>
      </c>
      <c r="E50" s="40"/>
      <c r="F50" s="41"/>
      <c r="G50" s="31">
        <v>1</v>
      </c>
    </row>
    <row r="51" spans="1:7" ht="31.2" x14ac:dyDescent="0.3">
      <c r="A51" s="52">
        <v>8</v>
      </c>
      <c r="B51" s="103" t="s">
        <v>153</v>
      </c>
      <c r="C51" s="20" t="s">
        <v>16</v>
      </c>
      <c r="D51" s="26" t="s">
        <v>9</v>
      </c>
      <c r="E51" s="42"/>
      <c r="F51" s="43"/>
      <c r="G51" s="31">
        <v>1</v>
      </c>
    </row>
  </sheetData>
  <sortState xmlns:xlrd2="http://schemas.microsoft.com/office/spreadsheetml/2017/richdata2" ref="B44:G51">
    <sortCondition ref="B44:B51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7:G37"/>
    <mergeCell ref="A42:G42"/>
    <mergeCell ref="A13:G13"/>
    <mergeCell ref="A14:G14"/>
    <mergeCell ref="A31:C31"/>
    <mergeCell ref="D31:G31"/>
    <mergeCell ref="A19:C19"/>
    <mergeCell ref="D19:G19"/>
    <mergeCell ref="A18:C18"/>
    <mergeCell ref="D18:G18"/>
    <mergeCell ref="A30:C30"/>
    <mergeCell ref="D30:G30"/>
  </mergeCells>
  <dataValidations count="2">
    <dataValidation type="list" allowBlank="1" showInputMessage="1" showErrorMessage="1" sqref="F33:F36 F21:F29" xr:uid="{860AB650-7BE1-4DA1-902C-ACE91A8B4EA4}">
      <formula1>"на 1 р.м.,на 2 р.м."</formula1>
    </dataValidation>
    <dataValidation allowBlank="1" showErrorMessage="1" sqref="B2:C17 D18 B19:C29 D30 B3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D21:D29 D5:D14 D33:D37 D39:D42 D3 D44:D1048576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44" t="s">
        <v>7</v>
      </c>
      <c r="B2" s="144"/>
      <c r="C2" s="144"/>
      <c r="D2" s="144"/>
      <c r="E2" s="144"/>
    </row>
    <row r="3" spans="1:5" s="27" customFormat="1" ht="31.2" x14ac:dyDescent="0.3">
      <c r="A3" s="49">
        <v>1</v>
      </c>
      <c r="B3" s="9" t="s">
        <v>31</v>
      </c>
      <c r="C3" s="20" t="s">
        <v>16</v>
      </c>
      <c r="D3" s="8" t="s">
        <v>7</v>
      </c>
      <c r="E3" s="55">
        <v>1</v>
      </c>
    </row>
    <row r="4" spans="1:5" s="27" customFormat="1" ht="31.2" x14ac:dyDescent="0.3">
      <c r="A4" s="49">
        <v>2</v>
      </c>
      <c r="B4" s="9" t="s">
        <v>30</v>
      </c>
      <c r="C4" s="20" t="s">
        <v>16</v>
      </c>
      <c r="D4" s="8" t="s">
        <v>7</v>
      </c>
      <c r="E4" s="55">
        <v>1</v>
      </c>
    </row>
    <row r="5" spans="1:5" s="27" customFormat="1" ht="31.2" x14ac:dyDescent="0.3">
      <c r="A5" s="49">
        <v>3</v>
      </c>
      <c r="B5" s="54" t="s">
        <v>69</v>
      </c>
      <c r="C5" s="20" t="s">
        <v>16</v>
      </c>
      <c r="D5" s="8" t="s">
        <v>7</v>
      </c>
      <c r="E5" s="56">
        <v>1</v>
      </c>
    </row>
    <row r="6" spans="1:5" s="27" customFormat="1" ht="31.2" x14ac:dyDescent="0.3">
      <c r="A6" s="49">
        <v>4</v>
      </c>
      <c r="B6" s="6" t="s">
        <v>78</v>
      </c>
      <c r="C6" s="20" t="s">
        <v>16</v>
      </c>
      <c r="D6" s="8" t="s">
        <v>7</v>
      </c>
      <c r="E6" s="56">
        <v>1</v>
      </c>
    </row>
    <row r="7" spans="1:5" s="27" customFormat="1" ht="31.2" x14ac:dyDescent="0.3">
      <c r="A7" s="49">
        <v>5</v>
      </c>
      <c r="B7" s="57" t="s">
        <v>38</v>
      </c>
      <c r="C7" s="20" t="s">
        <v>16</v>
      </c>
      <c r="D7" s="8" t="s">
        <v>7</v>
      </c>
      <c r="E7" s="55">
        <v>1</v>
      </c>
    </row>
    <row r="8" spans="1:5" s="27" customFormat="1" ht="31.2" x14ac:dyDescent="0.3">
      <c r="A8" s="49">
        <v>6</v>
      </c>
      <c r="B8" s="58" t="s">
        <v>35</v>
      </c>
      <c r="C8" s="20" t="s">
        <v>16</v>
      </c>
      <c r="D8" s="8" t="s">
        <v>7</v>
      </c>
      <c r="E8" s="56">
        <v>1</v>
      </c>
    </row>
    <row r="9" spans="1:5" s="27" customFormat="1" ht="31.2" x14ac:dyDescent="0.3">
      <c r="A9" s="49">
        <v>7</v>
      </c>
      <c r="B9" s="9" t="s">
        <v>64</v>
      </c>
      <c r="C9" s="20" t="s">
        <v>16</v>
      </c>
      <c r="D9" s="8" t="s">
        <v>7</v>
      </c>
      <c r="E9" s="56">
        <v>1</v>
      </c>
    </row>
    <row r="10" spans="1:5" ht="31.2" x14ac:dyDescent="0.3">
      <c r="A10" s="49">
        <v>8</v>
      </c>
      <c r="B10" s="9" t="s">
        <v>63</v>
      </c>
      <c r="C10" s="20" t="s">
        <v>16</v>
      </c>
      <c r="D10" s="8" t="s">
        <v>7</v>
      </c>
      <c r="E10" s="56">
        <v>1</v>
      </c>
    </row>
    <row r="11" spans="1:5" ht="31.2" x14ac:dyDescent="0.3">
      <c r="A11" s="49">
        <v>9</v>
      </c>
      <c r="B11" s="6" t="s">
        <v>77</v>
      </c>
      <c r="C11" s="20" t="s">
        <v>16</v>
      </c>
      <c r="D11" s="8" t="s">
        <v>7</v>
      </c>
      <c r="E11" s="56">
        <v>1</v>
      </c>
    </row>
    <row r="12" spans="1:5" s="27" customFormat="1" ht="21" x14ac:dyDescent="0.3">
      <c r="A12" s="144" t="s">
        <v>5</v>
      </c>
      <c r="B12" s="144"/>
      <c r="C12" s="144"/>
      <c r="D12" s="144"/>
      <c r="E12" s="144"/>
    </row>
    <row r="13" spans="1:5" s="27" customFormat="1" ht="31.2" x14ac:dyDescent="0.3">
      <c r="A13" s="50">
        <v>1</v>
      </c>
      <c r="B13" s="59" t="s">
        <v>26</v>
      </c>
      <c r="C13" s="51" t="s">
        <v>16</v>
      </c>
      <c r="D13" s="8" t="s">
        <v>5</v>
      </c>
      <c r="E13" s="60">
        <v>1</v>
      </c>
    </row>
    <row r="14" spans="1:5" s="27" customFormat="1" ht="31.2" x14ac:dyDescent="0.3">
      <c r="A14" s="50">
        <v>2</v>
      </c>
      <c r="B14" s="10" t="s">
        <v>25</v>
      </c>
      <c r="C14" s="51" t="s">
        <v>16</v>
      </c>
      <c r="D14" s="8" t="s">
        <v>5</v>
      </c>
      <c r="E14" s="60">
        <v>1</v>
      </c>
    </row>
    <row r="15" spans="1:5" s="27" customFormat="1" ht="31.2" x14ac:dyDescent="0.3">
      <c r="A15" s="50">
        <v>3</v>
      </c>
      <c r="B15" s="10" t="s">
        <v>42</v>
      </c>
      <c r="C15" s="11" t="s">
        <v>16</v>
      </c>
      <c r="D15" s="8" t="s">
        <v>5</v>
      </c>
      <c r="E15" s="60">
        <v>1</v>
      </c>
    </row>
    <row r="16" spans="1:5" s="27" customFormat="1" ht="31.2" x14ac:dyDescent="0.3">
      <c r="A16" s="50">
        <v>4</v>
      </c>
      <c r="B16" s="59" t="s">
        <v>28</v>
      </c>
      <c r="C16" s="51" t="s">
        <v>16</v>
      </c>
      <c r="D16" s="8" t="s">
        <v>5</v>
      </c>
      <c r="E16" s="60">
        <v>1</v>
      </c>
    </row>
    <row r="17" spans="1:5" s="27" customFormat="1" ht="31.2" x14ac:dyDescent="0.3">
      <c r="A17" s="50">
        <v>5</v>
      </c>
      <c r="B17" s="10" t="s">
        <v>29</v>
      </c>
      <c r="C17" s="51" t="s">
        <v>16</v>
      </c>
      <c r="D17" s="8" t="s">
        <v>5</v>
      </c>
      <c r="E17" s="60">
        <v>1</v>
      </c>
    </row>
    <row r="18" spans="1:5" s="27" customFormat="1" ht="31.2" x14ac:dyDescent="0.3">
      <c r="A18" s="50">
        <v>6</v>
      </c>
      <c r="B18" s="6" t="s">
        <v>27</v>
      </c>
      <c r="C18" s="20" t="s">
        <v>16</v>
      </c>
      <c r="D18" s="8" t="s">
        <v>5</v>
      </c>
      <c r="E18" s="60">
        <v>1</v>
      </c>
    </row>
    <row r="19" spans="1:5" s="27" customFormat="1" ht="31.2" x14ac:dyDescent="0.3">
      <c r="A19" s="50">
        <v>7</v>
      </c>
      <c r="B19" s="21" t="s">
        <v>44</v>
      </c>
      <c r="C19" s="20" t="s">
        <v>16</v>
      </c>
      <c r="D19" s="8" t="s">
        <v>5</v>
      </c>
      <c r="E19" s="60">
        <v>1</v>
      </c>
    </row>
    <row r="20" spans="1:5" s="27" customFormat="1" ht="31.2" x14ac:dyDescent="0.3">
      <c r="A20" s="50">
        <v>8</v>
      </c>
      <c r="B20" s="21" t="s">
        <v>43</v>
      </c>
      <c r="C20" s="51" t="s">
        <v>16</v>
      </c>
      <c r="D20" s="8" t="s">
        <v>11</v>
      </c>
      <c r="E20" s="60">
        <v>1</v>
      </c>
    </row>
    <row r="21" spans="1:5" ht="62.4" x14ac:dyDescent="0.3">
      <c r="A21" s="50">
        <v>9</v>
      </c>
      <c r="B21" s="10" t="s">
        <v>62</v>
      </c>
      <c r="C21" s="51" t="s">
        <v>71</v>
      </c>
      <c r="D21" s="8" t="s">
        <v>5</v>
      </c>
      <c r="E21" s="53">
        <v>1</v>
      </c>
    </row>
    <row r="22" spans="1:5" s="27" customFormat="1" ht="21" x14ac:dyDescent="0.3">
      <c r="A22" s="145" t="s">
        <v>11</v>
      </c>
      <c r="B22" s="146"/>
      <c r="C22" s="146"/>
      <c r="D22" s="146"/>
      <c r="E22" s="147"/>
    </row>
    <row r="23" spans="1:5" s="27" customFormat="1" ht="31.2" x14ac:dyDescent="0.3">
      <c r="A23" s="61">
        <v>1</v>
      </c>
      <c r="B23" s="103" t="s">
        <v>114</v>
      </c>
      <c r="C23" s="51" t="s">
        <v>16</v>
      </c>
      <c r="D23" s="8" t="s">
        <v>11</v>
      </c>
      <c r="E23" s="60">
        <v>1</v>
      </c>
    </row>
    <row r="24" spans="1:5" s="27" customFormat="1" ht="31.2" x14ac:dyDescent="0.3">
      <c r="A24" s="61">
        <v>2</v>
      </c>
      <c r="B24" s="103" t="s">
        <v>111</v>
      </c>
      <c r="C24" s="51" t="s">
        <v>16</v>
      </c>
      <c r="D24" s="8" t="s">
        <v>11</v>
      </c>
      <c r="E24" s="60">
        <v>1</v>
      </c>
    </row>
    <row r="25" spans="1:5" ht="31.2" x14ac:dyDescent="0.3">
      <c r="A25" s="61">
        <v>3</v>
      </c>
      <c r="B25" s="103" t="s">
        <v>162</v>
      </c>
      <c r="C25" s="51" t="s">
        <v>16</v>
      </c>
      <c r="D25" s="8" t="s">
        <v>11</v>
      </c>
      <c r="E25" s="60">
        <v>1</v>
      </c>
    </row>
    <row r="26" spans="1:5" s="27" customFormat="1" ht="31.2" x14ac:dyDescent="0.3">
      <c r="A26" s="61">
        <v>4</v>
      </c>
      <c r="B26" s="103" t="s">
        <v>116</v>
      </c>
      <c r="C26" s="51" t="s">
        <v>16</v>
      </c>
      <c r="D26" s="8" t="s">
        <v>11</v>
      </c>
      <c r="E26" s="60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2:E12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3:B26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D22 D27:D1048576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D23:D26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3" sqref="A3:C7"/>
      <selection pane="bottomLeft" activeCell="A3" sqref="A3:C7"/>
    </sheetView>
  </sheetViews>
  <sheetFormatPr defaultRowHeight="15.6" x14ac:dyDescent="0.3"/>
  <cols>
    <col min="1" max="1" width="32.6640625" style="107" customWidth="1"/>
    <col min="2" max="2" width="100.6640625" style="100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9" customWidth="1"/>
    <col min="8" max="8" width="20.88671875" style="99" customWidth="1"/>
    <col min="9" max="16384" width="8.88671875" style="100"/>
  </cols>
  <sheetData>
    <row r="1" spans="1:8" ht="31.2" x14ac:dyDescent="0.3">
      <c r="A1" s="97" t="s">
        <v>1</v>
      </c>
      <c r="B1" s="98" t="s">
        <v>10</v>
      </c>
      <c r="C1" s="102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hidden="1" x14ac:dyDescent="0.3">
      <c r="A2" s="103" t="s">
        <v>101</v>
      </c>
      <c r="B2" s="100" t="s">
        <v>102</v>
      </c>
      <c r="C2" s="8" t="s">
        <v>5</v>
      </c>
      <c r="D2" s="113">
        <v>1</v>
      </c>
      <c r="E2" s="113" t="s">
        <v>6</v>
      </c>
      <c r="F2" s="113">
        <v>1</v>
      </c>
      <c r="G2" s="99">
        <f t="shared" ref="G2:G10" si="0">COUNTIF($A$2:$A$999,A2)</f>
        <v>1</v>
      </c>
    </row>
    <row r="3" spans="1:8" ht="31.2" x14ac:dyDescent="0.3">
      <c r="A3" s="103" t="s">
        <v>114</v>
      </c>
      <c r="B3" s="111" t="s">
        <v>115</v>
      </c>
      <c r="C3" s="8" t="s">
        <v>11</v>
      </c>
      <c r="D3" s="105">
        <v>1</v>
      </c>
      <c r="E3" s="105" t="s">
        <v>113</v>
      </c>
      <c r="F3" s="105">
        <f>D3</f>
        <v>1</v>
      </c>
      <c r="G3" s="99">
        <f t="shared" si="0"/>
        <v>1</v>
      </c>
      <c r="H3" s="99" t="s">
        <v>37</v>
      </c>
    </row>
    <row r="4" spans="1:8" ht="31.2" x14ac:dyDescent="0.3">
      <c r="A4" s="103" t="s">
        <v>111</v>
      </c>
      <c r="B4" s="111" t="s">
        <v>112</v>
      </c>
      <c r="C4" s="8" t="s">
        <v>11</v>
      </c>
      <c r="D4" s="105">
        <v>1</v>
      </c>
      <c r="E4" s="105" t="s">
        <v>113</v>
      </c>
      <c r="F4" s="105">
        <v>2</v>
      </c>
      <c r="G4" s="99">
        <f t="shared" si="0"/>
        <v>1</v>
      </c>
      <c r="H4" s="99" t="s">
        <v>37</v>
      </c>
    </row>
    <row r="5" spans="1:8" ht="31.2" x14ac:dyDescent="0.3">
      <c r="A5" s="103" t="s">
        <v>162</v>
      </c>
      <c r="B5" s="111" t="s">
        <v>119</v>
      </c>
      <c r="C5" s="8" t="s">
        <v>11</v>
      </c>
      <c r="D5" s="105">
        <v>1</v>
      </c>
      <c r="E5" s="105" t="s">
        <v>113</v>
      </c>
      <c r="F5" s="105">
        <f>D5</f>
        <v>1</v>
      </c>
      <c r="G5" s="99">
        <f t="shared" si="0"/>
        <v>1</v>
      </c>
      <c r="H5" s="99" t="s">
        <v>37</v>
      </c>
    </row>
    <row r="6" spans="1:8" x14ac:dyDescent="0.3">
      <c r="A6" s="103" t="s">
        <v>161</v>
      </c>
      <c r="B6" s="104" t="s">
        <v>107</v>
      </c>
      <c r="C6" s="8" t="s">
        <v>5</v>
      </c>
      <c r="D6" s="113">
        <v>1</v>
      </c>
      <c r="E6" s="117" t="s">
        <v>6</v>
      </c>
      <c r="F6" s="118">
        <v>1</v>
      </c>
      <c r="G6" s="99">
        <f t="shared" si="0"/>
        <v>1</v>
      </c>
      <c r="H6" s="99" t="s">
        <v>37</v>
      </c>
    </row>
    <row r="7" spans="1:8" x14ac:dyDescent="0.3">
      <c r="A7" s="103" t="s">
        <v>116</v>
      </c>
      <c r="B7" s="111" t="s">
        <v>117</v>
      </c>
      <c r="C7" s="8" t="s">
        <v>11</v>
      </c>
      <c r="D7" s="113">
        <v>1</v>
      </c>
      <c r="E7" s="117" t="s">
        <v>6</v>
      </c>
      <c r="F7" s="118">
        <v>1</v>
      </c>
      <c r="G7" s="99">
        <f t="shared" si="0"/>
        <v>1</v>
      </c>
      <c r="H7" s="99" t="s">
        <v>37</v>
      </c>
    </row>
    <row r="8" spans="1:8" hidden="1" x14ac:dyDescent="0.3">
      <c r="A8" s="103" t="s">
        <v>104</v>
      </c>
      <c r="B8" s="111" t="s">
        <v>105</v>
      </c>
      <c r="C8" s="8" t="s">
        <v>5</v>
      </c>
      <c r="D8" s="113">
        <v>3</v>
      </c>
      <c r="E8" s="113" t="s">
        <v>6</v>
      </c>
      <c r="F8" s="113">
        <v>3</v>
      </c>
      <c r="G8" s="99">
        <f t="shared" si="0"/>
        <v>1</v>
      </c>
    </row>
    <row r="9" spans="1:8" x14ac:dyDescent="0.3">
      <c r="A9" s="103" t="s">
        <v>120</v>
      </c>
      <c r="B9" s="115" t="s">
        <v>121</v>
      </c>
      <c r="C9" s="8" t="s">
        <v>7</v>
      </c>
      <c r="D9" s="113">
        <v>2</v>
      </c>
      <c r="E9" s="117" t="s">
        <v>6</v>
      </c>
      <c r="F9" s="118">
        <v>2</v>
      </c>
      <c r="G9" s="99">
        <f t="shared" si="0"/>
        <v>1</v>
      </c>
      <c r="H9" s="99" t="s">
        <v>37</v>
      </c>
    </row>
    <row r="10" spans="1:8" x14ac:dyDescent="0.3">
      <c r="A10" s="103" t="s">
        <v>109</v>
      </c>
      <c r="B10" s="104" t="s">
        <v>110</v>
      </c>
      <c r="C10" s="8" t="s">
        <v>7</v>
      </c>
      <c r="D10" s="113">
        <v>1</v>
      </c>
      <c r="E10" s="113" t="s">
        <v>6</v>
      </c>
      <c r="F10" s="113">
        <v>1</v>
      </c>
      <c r="G10" s="99">
        <f t="shared" si="0"/>
        <v>1</v>
      </c>
      <c r="H10" s="99" t="s">
        <v>37</v>
      </c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0" xr:uid="{B23CC546-2D1F-4D77-8557-6B74FEFF857B}">
    <filterColumn colId="7">
      <customFilters>
        <customFilter operator="notEqual" val=" "/>
      </custom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4F06F5DB-8D26-4CCC-AE50-F6F2A9AB2D4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3" sqref="A3:C7"/>
      <selection pane="bottomLeft" activeCell="A3" sqref="A3:C7"/>
    </sheetView>
  </sheetViews>
  <sheetFormatPr defaultRowHeight="15.6" x14ac:dyDescent="0.3"/>
  <cols>
    <col min="1" max="1" width="32.6640625" style="107" customWidth="1"/>
    <col min="2" max="2" width="100.6640625" style="100" customWidth="1"/>
    <col min="3" max="3" width="25.6640625" style="110" bestFit="1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9" customWidth="1"/>
    <col min="8" max="8" width="20.88671875" style="99" customWidth="1"/>
    <col min="9" max="16384" width="8.88671875" style="100"/>
  </cols>
  <sheetData>
    <row r="1" spans="1:8" ht="31.2" x14ac:dyDescent="0.3">
      <c r="A1" s="97" t="s">
        <v>1</v>
      </c>
      <c r="B1" s="98" t="s">
        <v>10</v>
      </c>
      <c r="C1" s="102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103" t="s">
        <v>130</v>
      </c>
      <c r="B2" s="115" t="s">
        <v>131</v>
      </c>
      <c r="C2" s="8" t="s">
        <v>11</v>
      </c>
      <c r="D2" s="105">
        <v>1</v>
      </c>
      <c r="E2" s="105" t="s">
        <v>125</v>
      </c>
      <c r="F2" s="105">
        <v>6</v>
      </c>
      <c r="G2" s="101">
        <f t="shared" ref="G2:G13" si="0">COUNTIF($A$2:$A$999,A2)</f>
        <v>1</v>
      </c>
      <c r="H2" s="101" t="s">
        <v>37</v>
      </c>
    </row>
    <row r="3" spans="1:8" ht="31.2" x14ac:dyDescent="0.3">
      <c r="A3" s="103" t="s">
        <v>126</v>
      </c>
      <c r="B3" s="111" t="s">
        <v>127</v>
      </c>
      <c r="C3" s="8" t="s">
        <v>11</v>
      </c>
      <c r="D3" s="105">
        <v>1</v>
      </c>
      <c r="E3" s="105" t="s">
        <v>125</v>
      </c>
      <c r="F3" s="105">
        <v>6</v>
      </c>
      <c r="G3" s="101">
        <f t="shared" si="0"/>
        <v>1</v>
      </c>
      <c r="H3" s="101" t="s">
        <v>37</v>
      </c>
    </row>
    <row r="4" spans="1:8" x14ac:dyDescent="0.3">
      <c r="A4" s="103" t="s">
        <v>158</v>
      </c>
      <c r="B4" s="104" t="s">
        <v>124</v>
      </c>
      <c r="C4" s="8" t="s">
        <v>11</v>
      </c>
      <c r="D4" s="105">
        <v>1</v>
      </c>
      <c r="E4" s="105" t="s">
        <v>125</v>
      </c>
      <c r="F4" s="105">
        <v>6</v>
      </c>
      <c r="G4" s="101">
        <f t="shared" si="0"/>
        <v>1</v>
      </c>
      <c r="H4" s="101" t="s">
        <v>37</v>
      </c>
    </row>
    <row r="5" spans="1:8" x14ac:dyDescent="0.3">
      <c r="A5" s="103" t="s">
        <v>146</v>
      </c>
      <c r="B5" s="104" t="s">
        <v>147</v>
      </c>
      <c r="C5" s="8" t="s">
        <v>5</v>
      </c>
      <c r="D5" s="105">
        <v>1</v>
      </c>
      <c r="E5" s="105" t="s">
        <v>143</v>
      </c>
      <c r="F5" s="105">
        <v>12</v>
      </c>
      <c r="G5" s="101">
        <f t="shared" si="0"/>
        <v>1</v>
      </c>
      <c r="H5" s="101" t="s">
        <v>37</v>
      </c>
    </row>
    <row r="6" spans="1:8" x14ac:dyDescent="0.3">
      <c r="A6" s="103" t="s">
        <v>132</v>
      </c>
      <c r="B6" s="115" t="s">
        <v>133</v>
      </c>
      <c r="C6" s="8" t="s">
        <v>11</v>
      </c>
      <c r="D6" s="105">
        <v>1</v>
      </c>
      <c r="E6" s="105" t="s">
        <v>125</v>
      </c>
      <c r="F6" s="105">
        <v>6</v>
      </c>
      <c r="G6" s="101">
        <f t="shared" si="0"/>
        <v>1</v>
      </c>
      <c r="H6" s="101" t="s">
        <v>37</v>
      </c>
    </row>
    <row r="7" spans="1:8" x14ac:dyDescent="0.3">
      <c r="A7" s="103" t="s">
        <v>27</v>
      </c>
      <c r="B7" s="111" t="s">
        <v>144</v>
      </c>
      <c r="C7" s="8" t="s">
        <v>5</v>
      </c>
      <c r="D7" s="105">
        <v>1</v>
      </c>
      <c r="E7" s="105" t="s">
        <v>143</v>
      </c>
      <c r="F7" s="105">
        <v>12</v>
      </c>
      <c r="G7" s="101">
        <f t="shared" si="0"/>
        <v>1</v>
      </c>
      <c r="H7" s="101" t="s">
        <v>37</v>
      </c>
    </row>
    <row r="8" spans="1:8" ht="62.4" x14ac:dyDescent="0.3">
      <c r="A8" s="103" t="s">
        <v>163</v>
      </c>
      <c r="B8" s="104" t="s">
        <v>145</v>
      </c>
      <c r="C8" s="8" t="s">
        <v>18</v>
      </c>
      <c r="D8" s="105">
        <v>12</v>
      </c>
      <c r="E8" s="105" t="s">
        <v>143</v>
      </c>
      <c r="F8" s="105">
        <v>12</v>
      </c>
      <c r="G8" s="101">
        <f t="shared" si="0"/>
        <v>1</v>
      </c>
      <c r="H8" s="101" t="s">
        <v>37</v>
      </c>
    </row>
    <row r="9" spans="1:8" ht="62.4" x14ac:dyDescent="0.3">
      <c r="A9" s="103" t="s">
        <v>159</v>
      </c>
      <c r="B9" s="115" t="s">
        <v>137</v>
      </c>
      <c r="C9" s="8" t="s">
        <v>11</v>
      </c>
      <c r="D9" s="105">
        <v>1</v>
      </c>
      <c r="E9" s="105" t="s">
        <v>138</v>
      </c>
      <c r="F9" s="105">
        <v>1</v>
      </c>
      <c r="G9" s="101">
        <f t="shared" si="0"/>
        <v>1</v>
      </c>
      <c r="H9" s="101" t="s">
        <v>37</v>
      </c>
    </row>
    <row r="10" spans="1:8" x14ac:dyDescent="0.3">
      <c r="A10" s="103" t="s">
        <v>139</v>
      </c>
      <c r="B10" s="115" t="s">
        <v>140</v>
      </c>
      <c r="C10" s="8" t="s">
        <v>7</v>
      </c>
      <c r="D10" s="105">
        <v>1</v>
      </c>
      <c r="E10" s="105" t="s">
        <v>125</v>
      </c>
      <c r="F10" s="105">
        <v>6</v>
      </c>
      <c r="G10" s="101">
        <f t="shared" si="0"/>
        <v>1</v>
      </c>
      <c r="H10" s="101" t="s">
        <v>37</v>
      </c>
    </row>
    <row r="11" spans="1:8" x14ac:dyDescent="0.3">
      <c r="A11" s="103" t="s">
        <v>160</v>
      </c>
      <c r="B11" s="116" t="s">
        <v>142</v>
      </c>
      <c r="C11" s="8" t="s">
        <v>7</v>
      </c>
      <c r="D11" s="105">
        <v>1</v>
      </c>
      <c r="E11" s="105" t="s">
        <v>143</v>
      </c>
      <c r="F11" s="105">
        <v>12</v>
      </c>
      <c r="G11" s="101">
        <f t="shared" si="0"/>
        <v>1</v>
      </c>
      <c r="H11" s="101" t="s">
        <v>37</v>
      </c>
    </row>
    <row r="12" spans="1:8" ht="46.8" x14ac:dyDescent="0.3">
      <c r="A12" s="103" t="s">
        <v>128</v>
      </c>
      <c r="B12" s="111" t="s">
        <v>129</v>
      </c>
      <c r="C12" s="8" t="s">
        <v>11</v>
      </c>
      <c r="D12" s="105">
        <v>1</v>
      </c>
      <c r="E12" s="105" t="s">
        <v>125</v>
      </c>
      <c r="F12" s="105">
        <v>6</v>
      </c>
      <c r="G12" s="101">
        <f t="shared" si="0"/>
        <v>1</v>
      </c>
      <c r="H12" s="101" t="s">
        <v>37</v>
      </c>
    </row>
    <row r="13" spans="1:8" x14ac:dyDescent="0.3">
      <c r="A13" s="103" t="s">
        <v>134</v>
      </c>
      <c r="B13" s="115" t="s">
        <v>135</v>
      </c>
      <c r="C13" s="8" t="s">
        <v>11</v>
      </c>
      <c r="D13" s="105">
        <v>1</v>
      </c>
      <c r="E13" s="105" t="s">
        <v>125</v>
      </c>
      <c r="F13" s="105">
        <v>6</v>
      </c>
      <c r="G13" s="101">
        <f t="shared" si="0"/>
        <v>1</v>
      </c>
      <c r="H13" s="101" t="s">
        <v>37</v>
      </c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3" xr:uid="{862AB6E4-929E-4CA8-A82A-84513D3AB1A7}">
    <sortState xmlns:xlrd2="http://schemas.microsoft.com/office/spreadsheetml/2017/richdata2" ref="A2:H13">
      <sortCondition ref="A2:A13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E5895396-E8AF-4C5E-AE34-95E4C7F02DE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5BF21D-58B1-44EF-BEA3-844820DC698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3" sqref="A3:C7"/>
      <selection pane="bottomLeft" activeCell="A3" sqref="A3:C7"/>
    </sheetView>
  </sheetViews>
  <sheetFormatPr defaultRowHeight="15.6" x14ac:dyDescent="0.3"/>
  <cols>
    <col min="1" max="1" width="32.6640625" style="107" customWidth="1"/>
    <col min="2" max="2" width="100.6640625" style="100" customWidth="1"/>
    <col min="3" max="3" width="20.441406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9" customWidth="1"/>
    <col min="8" max="8" width="20.88671875" style="99" customWidth="1"/>
    <col min="9" max="16384" width="8.88671875" style="100"/>
  </cols>
  <sheetData>
    <row r="1" spans="1:8" ht="31.2" x14ac:dyDescent="0.3">
      <c r="A1" s="97" t="s">
        <v>1</v>
      </c>
      <c r="B1" s="98" t="s">
        <v>10</v>
      </c>
      <c r="C1" s="102" t="s">
        <v>2</v>
      </c>
      <c r="D1" s="97" t="s">
        <v>4</v>
      </c>
      <c r="E1" s="97" t="s">
        <v>3</v>
      </c>
      <c r="F1" s="97" t="s">
        <v>8</v>
      </c>
      <c r="G1" s="98" t="s">
        <v>33</v>
      </c>
      <c r="H1" s="97" t="s">
        <v>34</v>
      </c>
    </row>
    <row r="2" spans="1:8" x14ac:dyDescent="0.3">
      <c r="A2" s="103" t="s">
        <v>28</v>
      </c>
      <c r="B2" s="104" t="s">
        <v>152</v>
      </c>
      <c r="C2" s="8" t="s">
        <v>5</v>
      </c>
      <c r="D2" s="105">
        <v>1</v>
      </c>
      <c r="E2" s="105" t="s">
        <v>6</v>
      </c>
      <c r="F2" s="105">
        <v>1</v>
      </c>
      <c r="G2" s="99">
        <f>COUNTIF($A$2:$A$999,A2)</f>
        <v>1</v>
      </c>
      <c r="H2" s="99" t="s">
        <v>37</v>
      </c>
    </row>
    <row r="3" spans="1:8" x14ac:dyDescent="0.3">
      <c r="A3" s="103" t="s">
        <v>146</v>
      </c>
      <c r="B3" s="104" t="s">
        <v>147</v>
      </c>
      <c r="C3" s="8" t="s">
        <v>5</v>
      </c>
      <c r="D3" s="105">
        <v>1</v>
      </c>
      <c r="E3" s="105" t="s">
        <v>6</v>
      </c>
      <c r="F3" s="105">
        <v>1</v>
      </c>
      <c r="G3" s="99">
        <f>COUNTIF($A$2:$A$999,A3)</f>
        <v>1</v>
      </c>
      <c r="H3" s="99" t="s">
        <v>37</v>
      </c>
    </row>
    <row r="4" spans="1:8" x14ac:dyDescent="0.3">
      <c r="A4" s="103" t="s">
        <v>27</v>
      </c>
      <c r="B4" s="111" t="s">
        <v>144</v>
      </c>
      <c r="C4" s="8" t="s">
        <v>5</v>
      </c>
      <c r="D4" s="105">
        <v>1</v>
      </c>
      <c r="E4" s="105" t="s">
        <v>6</v>
      </c>
      <c r="F4" s="105">
        <v>1</v>
      </c>
      <c r="G4" s="99">
        <f>COUNTIF($A$2:$A$999,A4)</f>
        <v>1</v>
      </c>
      <c r="H4" s="99" t="s">
        <v>37</v>
      </c>
    </row>
    <row r="5" spans="1:8" x14ac:dyDescent="0.3">
      <c r="A5" s="103" t="s">
        <v>150</v>
      </c>
      <c r="B5" s="114" t="s">
        <v>151</v>
      </c>
      <c r="C5" s="8" t="s">
        <v>7</v>
      </c>
      <c r="D5" s="105">
        <v>1</v>
      </c>
      <c r="E5" s="113" t="s">
        <v>6</v>
      </c>
      <c r="F5" s="105">
        <v>1</v>
      </c>
      <c r="G5" s="99">
        <f>COUNTIF($A$2:$A$999,A5)</f>
        <v>1</v>
      </c>
      <c r="H5" s="99" t="s">
        <v>37</v>
      </c>
    </row>
    <row r="6" spans="1:8" x14ac:dyDescent="0.3">
      <c r="A6" s="103" t="s">
        <v>148</v>
      </c>
      <c r="B6" s="104" t="s">
        <v>149</v>
      </c>
      <c r="C6" s="8" t="s">
        <v>7</v>
      </c>
      <c r="D6" s="105">
        <v>1</v>
      </c>
      <c r="E6" s="105" t="s">
        <v>6</v>
      </c>
      <c r="F6" s="105">
        <v>1</v>
      </c>
      <c r="G6" s="99">
        <f>COUNTIF($A$2:$A$999,A6)</f>
        <v>1</v>
      </c>
      <c r="H6" s="99" t="s">
        <v>37</v>
      </c>
    </row>
    <row r="7" spans="1:8" x14ac:dyDescent="0.3">
      <c r="C7" s="109"/>
    </row>
    <row r="8" spans="1:8" x14ac:dyDescent="0.3">
      <c r="C8" s="109"/>
    </row>
    <row r="9" spans="1:8" x14ac:dyDescent="0.3">
      <c r="C9" s="109"/>
    </row>
    <row r="10" spans="1:8" x14ac:dyDescent="0.3">
      <c r="C10" s="109"/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47B3BBD8-9980-43E6-BC61-E7A22D7CC22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C219B8-BFE0-4A09-825D-91EEF5A5B9AF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3" sqref="A3:C7"/>
      <selection pane="bottomLeft" activeCell="A3" sqref="A3:C7"/>
    </sheetView>
  </sheetViews>
  <sheetFormatPr defaultRowHeight="15.6" x14ac:dyDescent="0.3"/>
  <cols>
    <col min="1" max="1" width="32.6640625" style="107" customWidth="1"/>
    <col min="2" max="2" width="100.6640625" style="100" customWidth="1"/>
    <col min="3" max="3" width="29.33203125" style="110" customWidth="1"/>
    <col min="4" max="4" width="14.44140625" style="110" customWidth="1"/>
    <col min="5" max="5" width="25.6640625" style="110" customWidth="1"/>
    <col min="6" max="6" width="14.33203125" style="110" customWidth="1"/>
    <col min="7" max="7" width="13.88671875" style="99" customWidth="1"/>
    <col min="8" max="8" width="20.88671875" style="99" customWidth="1"/>
    <col min="9" max="16384" width="8.88671875" style="100"/>
  </cols>
  <sheetData>
    <row r="1" spans="1:8" ht="31.2" x14ac:dyDescent="0.3">
      <c r="A1" s="97" t="s">
        <v>1</v>
      </c>
      <c r="B1" s="98" t="s">
        <v>10</v>
      </c>
      <c r="C1" s="102" t="s">
        <v>2</v>
      </c>
      <c r="D1" s="97" t="s">
        <v>4</v>
      </c>
      <c r="E1" s="97" t="s">
        <v>3</v>
      </c>
      <c r="F1" s="97" t="s">
        <v>8</v>
      </c>
      <c r="G1" s="97" t="s">
        <v>33</v>
      </c>
      <c r="H1" s="97" t="s">
        <v>34</v>
      </c>
    </row>
    <row r="2" spans="1:8" x14ac:dyDescent="0.3">
      <c r="A2" s="6" t="s">
        <v>21</v>
      </c>
      <c r="B2" s="106" t="s">
        <v>157</v>
      </c>
      <c r="C2" s="8" t="s">
        <v>9</v>
      </c>
      <c r="D2" s="112">
        <v>1</v>
      </c>
      <c r="E2" s="112" t="s">
        <v>6</v>
      </c>
      <c r="F2" s="112">
        <v>1</v>
      </c>
      <c r="G2" s="99">
        <f>COUNTIF($A$2:$A$999,A2)</f>
        <v>1</v>
      </c>
      <c r="H2" s="99" t="s">
        <v>37</v>
      </c>
    </row>
    <row r="3" spans="1:8" x14ac:dyDescent="0.3">
      <c r="A3" s="103" t="s">
        <v>155</v>
      </c>
      <c r="B3" s="104" t="s">
        <v>154</v>
      </c>
      <c r="C3" s="8" t="s">
        <v>9</v>
      </c>
      <c r="D3" s="105">
        <v>1</v>
      </c>
      <c r="E3" s="105" t="s">
        <v>6</v>
      </c>
      <c r="F3" s="105">
        <v>1</v>
      </c>
      <c r="G3" s="99">
        <f>COUNTIF($A$2:$A$999,A3)</f>
        <v>1</v>
      </c>
      <c r="H3" s="99" t="s">
        <v>37</v>
      </c>
    </row>
    <row r="4" spans="1:8" ht="46.8" x14ac:dyDescent="0.3">
      <c r="A4" s="103" t="s">
        <v>153</v>
      </c>
      <c r="B4" s="104" t="s">
        <v>154</v>
      </c>
      <c r="C4" s="8" t="s">
        <v>9</v>
      </c>
      <c r="D4" s="105">
        <v>1</v>
      </c>
      <c r="E4" s="105" t="s">
        <v>6</v>
      </c>
      <c r="F4" s="105">
        <v>1</v>
      </c>
      <c r="G4" s="99">
        <f>COUNTIF($A$2:$A$999,A4)</f>
        <v>1</v>
      </c>
      <c r="H4" s="99" t="s">
        <v>37</v>
      </c>
    </row>
    <row r="5" spans="1:8" x14ac:dyDescent="0.3">
      <c r="B5" s="108"/>
      <c r="C5" s="109"/>
      <c r="F5" s="109"/>
    </row>
    <row r="6" spans="1:8" x14ac:dyDescent="0.3">
      <c r="B6" s="108"/>
      <c r="C6" s="109"/>
      <c r="D6" s="109"/>
      <c r="F6" s="109"/>
    </row>
    <row r="7" spans="1:8" x14ac:dyDescent="0.3">
      <c r="B7" s="108"/>
      <c r="C7" s="109"/>
      <c r="D7" s="109"/>
      <c r="F7" s="109"/>
    </row>
    <row r="8" spans="1:8" x14ac:dyDescent="0.3">
      <c r="B8" s="108"/>
      <c r="C8" s="109"/>
      <c r="D8" s="109"/>
      <c r="F8" s="109"/>
    </row>
    <row r="9" spans="1:8" x14ac:dyDescent="0.3">
      <c r="B9" s="108"/>
      <c r="C9" s="109"/>
      <c r="D9" s="109"/>
    </row>
    <row r="10" spans="1:8" x14ac:dyDescent="0.3">
      <c r="B10" s="108"/>
      <c r="C10" s="109"/>
      <c r="D10" s="109"/>
    </row>
    <row r="11" spans="1:8" x14ac:dyDescent="0.3">
      <c r="B11" s="108"/>
      <c r="C11" s="109"/>
      <c r="D11" s="109"/>
    </row>
    <row r="12" spans="1:8" x14ac:dyDescent="0.3">
      <c r="B12" s="108"/>
      <c r="C12" s="109"/>
      <c r="D12" s="109"/>
    </row>
    <row r="13" spans="1:8" x14ac:dyDescent="0.3">
      <c r="B13" s="108"/>
      <c r="C13" s="109"/>
    </row>
    <row r="14" spans="1:8" x14ac:dyDescent="0.3">
      <c r="B14" s="108"/>
      <c r="C14" s="109"/>
    </row>
    <row r="15" spans="1:8" x14ac:dyDescent="0.3">
      <c r="B15" s="108"/>
      <c r="C15" s="109"/>
    </row>
    <row r="16" spans="1:8" x14ac:dyDescent="0.3">
      <c r="B16" s="108"/>
      <c r="C16" s="109"/>
    </row>
    <row r="17" spans="2:3" x14ac:dyDescent="0.3">
      <c r="B17" s="108"/>
      <c r="C17" s="109"/>
    </row>
    <row r="18" spans="2:3" x14ac:dyDescent="0.3">
      <c r="B18" s="108"/>
      <c r="C18" s="109"/>
    </row>
    <row r="19" spans="2:3" x14ac:dyDescent="0.3">
      <c r="B19" s="108"/>
      <c r="C19" s="109"/>
    </row>
    <row r="20" spans="2:3" x14ac:dyDescent="0.3">
      <c r="B20" s="108"/>
      <c r="C20" s="109"/>
    </row>
    <row r="21" spans="2:3" x14ac:dyDescent="0.3">
      <c r="B21" s="108"/>
      <c r="C21" s="109"/>
    </row>
    <row r="22" spans="2:3" x14ac:dyDescent="0.3">
      <c r="B22" s="108"/>
      <c r="C22" s="109"/>
    </row>
    <row r="23" spans="2:3" x14ac:dyDescent="0.3">
      <c r="B23" s="108"/>
      <c r="C23" s="109"/>
    </row>
    <row r="24" spans="2:3" x14ac:dyDescent="0.3">
      <c r="B24" s="108"/>
      <c r="C24" s="109"/>
    </row>
    <row r="25" spans="2:3" x14ac:dyDescent="0.3">
      <c r="B25" s="108"/>
      <c r="C25" s="109"/>
    </row>
    <row r="26" spans="2:3" x14ac:dyDescent="0.3">
      <c r="B26" s="108"/>
      <c r="C26" s="109"/>
    </row>
    <row r="27" spans="2:3" x14ac:dyDescent="0.3">
      <c r="B27" s="108"/>
      <c r="C27" s="109"/>
    </row>
    <row r="28" spans="2:3" x14ac:dyDescent="0.3">
      <c r="B28" s="108"/>
      <c r="C28" s="109"/>
    </row>
    <row r="29" spans="2:3" x14ac:dyDescent="0.3">
      <c r="B29" s="108"/>
      <c r="C29" s="109"/>
    </row>
    <row r="30" spans="2:3" x14ac:dyDescent="0.3">
      <c r="B30" s="108"/>
      <c r="C30" s="109"/>
    </row>
    <row r="31" spans="2:3" x14ac:dyDescent="0.3">
      <c r="B31" s="108"/>
      <c r="C31" s="109"/>
    </row>
    <row r="32" spans="2:3" x14ac:dyDescent="0.3">
      <c r="B32" s="108"/>
      <c r="C32" s="109"/>
    </row>
    <row r="33" spans="2:3" x14ac:dyDescent="0.3">
      <c r="B33" s="108"/>
      <c r="C33" s="109"/>
    </row>
    <row r="34" spans="2:3" x14ac:dyDescent="0.3">
      <c r="B34" s="108"/>
      <c r="C34" s="109"/>
    </row>
    <row r="35" spans="2:3" x14ac:dyDescent="0.3">
      <c r="B35" s="108"/>
      <c r="C35" s="109"/>
    </row>
    <row r="36" spans="2:3" x14ac:dyDescent="0.3">
      <c r="B36" s="108"/>
      <c r="C36" s="109"/>
    </row>
    <row r="37" spans="2:3" x14ac:dyDescent="0.3">
      <c r="B37" s="108"/>
      <c r="C37" s="109"/>
    </row>
    <row r="38" spans="2:3" x14ac:dyDescent="0.3">
      <c r="B38" s="108"/>
      <c r="C38" s="109"/>
    </row>
    <row r="39" spans="2:3" x14ac:dyDescent="0.3">
      <c r="C39" s="109"/>
    </row>
    <row r="40" spans="2:3" x14ac:dyDescent="0.3">
      <c r="C40" s="109"/>
    </row>
    <row r="41" spans="2:3" x14ac:dyDescent="0.3">
      <c r="C41" s="109"/>
    </row>
    <row r="42" spans="2:3" x14ac:dyDescent="0.3">
      <c r="C42" s="109"/>
    </row>
    <row r="43" spans="2:3" x14ac:dyDescent="0.3">
      <c r="C43" s="109"/>
    </row>
    <row r="44" spans="2:3" x14ac:dyDescent="0.3">
      <c r="C44" s="109"/>
    </row>
    <row r="45" spans="2:3" x14ac:dyDescent="0.3">
      <c r="C45" s="109"/>
    </row>
    <row r="46" spans="2:3" x14ac:dyDescent="0.3">
      <c r="C46" s="109"/>
    </row>
    <row r="47" spans="2:3" x14ac:dyDescent="0.3">
      <c r="C47" s="109"/>
    </row>
    <row r="48" spans="2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69B03D40-3215-4B26-B130-E3016E7CC25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FCE19-8FB6-414D-9B76-BD7176A8A04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3" sqref="A3:C7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62" t="s">
        <v>72</v>
      </c>
      <c r="B1" s="62" t="s">
        <v>65</v>
      </c>
      <c r="C1" s="62" t="s">
        <v>66</v>
      </c>
      <c r="D1" s="64" t="s">
        <v>76</v>
      </c>
      <c r="E1" s="62" t="s">
        <v>46</v>
      </c>
      <c r="F1" s="62" t="s">
        <v>67</v>
      </c>
      <c r="G1" s="62" t="s">
        <v>68</v>
      </c>
      <c r="H1" s="44" t="str">
        <f>_xlfn.TEXTJOIN("
",TRUE,F2:F99)</f>
        <v>31.02.01 Лечебное дело</v>
      </c>
    </row>
    <row r="2" spans="1:8" x14ac:dyDescent="0.3">
      <c r="A2" s="65" t="s">
        <v>79</v>
      </c>
      <c r="B2" s="66" t="s">
        <v>80</v>
      </c>
      <c r="C2" s="66" t="s">
        <v>81</v>
      </c>
      <c r="D2" s="67">
        <v>3</v>
      </c>
      <c r="E2" s="68" t="s">
        <v>82</v>
      </c>
      <c r="F2" s="69" t="s">
        <v>83</v>
      </c>
      <c r="G2" s="70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1"/>
  <sheetViews>
    <sheetView topLeftCell="A45" workbookViewId="0">
      <selection activeCell="A3" sqref="A3:C7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166" t="s">
        <v>84</v>
      </c>
      <c r="B1" s="166"/>
      <c r="C1" s="166"/>
      <c r="D1" s="166"/>
      <c r="E1" s="166"/>
      <c r="F1" s="166"/>
      <c r="G1" s="166"/>
      <c r="H1" s="166"/>
    </row>
    <row r="2" spans="1:8" x14ac:dyDescent="0.3">
      <c r="A2" s="167" t="s">
        <v>85</v>
      </c>
      <c r="B2" s="168"/>
      <c r="C2" s="168"/>
      <c r="D2" s="168"/>
      <c r="E2" s="168"/>
      <c r="F2" s="168"/>
      <c r="G2" s="168"/>
      <c r="H2" s="169"/>
    </row>
    <row r="3" spans="1:8" x14ac:dyDescent="0.3">
      <c r="A3" s="170" t="s">
        <v>86</v>
      </c>
      <c r="B3" s="171"/>
      <c r="C3" s="171"/>
      <c r="D3" s="171"/>
      <c r="E3" s="171"/>
      <c r="F3" s="171"/>
      <c r="G3" s="171"/>
      <c r="H3" s="172"/>
    </row>
    <row r="4" spans="1:8" x14ac:dyDescent="0.3">
      <c r="A4" s="170" t="s">
        <v>87</v>
      </c>
      <c r="B4" s="171"/>
      <c r="C4" s="171"/>
      <c r="D4" s="171"/>
      <c r="E4" s="171"/>
      <c r="F4" s="171"/>
      <c r="G4" s="171"/>
      <c r="H4" s="172"/>
    </row>
    <row r="5" spans="1:8" x14ac:dyDescent="0.3">
      <c r="A5" s="170" t="s">
        <v>88</v>
      </c>
      <c r="B5" s="171"/>
      <c r="C5" s="171"/>
      <c r="D5" s="171"/>
      <c r="E5" s="171"/>
      <c r="F5" s="171"/>
      <c r="G5" s="171"/>
      <c r="H5" s="172"/>
    </row>
    <row r="6" spans="1:8" x14ac:dyDescent="0.3">
      <c r="A6" s="165" t="s">
        <v>89</v>
      </c>
      <c r="B6" s="165"/>
      <c r="C6" s="165"/>
      <c r="D6" s="165"/>
      <c r="E6" s="165"/>
      <c r="F6" s="165"/>
      <c r="G6" s="165"/>
      <c r="H6" s="165"/>
    </row>
    <row r="7" spans="1:8" x14ac:dyDescent="0.3">
      <c r="A7" s="161" t="s">
        <v>90</v>
      </c>
      <c r="B7" s="162"/>
      <c r="C7" s="163" t="s">
        <v>83</v>
      </c>
      <c r="D7" s="164"/>
      <c r="E7" s="164"/>
      <c r="F7" s="164"/>
      <c r="G7" s="164"/>
      <c r="H7" s="164"/>
    </row>
    <row r="8" spans="1:8" ht="15" thickBot="1" x14ac:dyDescent="0.35">
      <c r="A8" s="159" t="s">
        <v>12</v>
      </c>
      <c r="B8" s="160"/>
      <c r="C8" s="160"/>
      <c r="D8" s="160"/>
      <c r="E8" s="160"/>
      <c r="F8" s="160"/>
      <c r="G8" s="160"/>
      <c r="H8" s="160"/>
    </row>
    <row r="9" spans="1:8" x14ac:dyDescent="0.3">
      <c r="A9" s="156" t="s">
        <v>91</v>
      </c>
      <c r="B9" s="157"/>
      <c r="C9" s="157"/>
      <c r="D9" s="157"/>
      <c r="E9" s="157"/>
      <c r="F9" s="157"/>
      <c r="G9" s="157"/>
      <c r="H9" s="158"/>
    </row>
    <row r="10" spans="1:8" x14ac:dyDescent="0.3">
      <c r="A10" s="148" t="s">
        <v>92</v>
      </c>
      <c r="B10" s="149"/>
      <c r="C10" s="149"/>
      <c r="D10" s="149"/>
      <c r="E10" s="149"/>
      <c r="F10" s="149"/>
      <c r="G10" s="149"/>
      <c r="H10" s="150"/>
    </row>
    <row r="11" spans="1:8" x14ac:dyDescent="0.3">
      <c r="A11" s="148" t="s">
        <v>93</v>
      </c>
      <c r="B11" s="149"/>
      <c r="C11" s="149"/>
      <c r="D11" s="149"/>
      <c r="E11" s="149"/>
      <c r="F11" s="149"/>
      <c r="G11" s="149"/>
      <c r="H11" s="150"/>
    </row>
    <row r="12" spans="1:8" x14ac:dyDescent="0.3">
      <c r="A12" s="148" t="s">
        <v>94</v>
      </c>
      <c r="B12" s="149"/>
      <c r="C12" s="149"/>
      <c r="D12" s="149"/>
      <c r="E12" s="149"/>
      <c r="F12" s="149"/>
      <c r="G12" s="149"/>
      <c r="H12" s="150"/>
    </row>
    <row r="13" spans="1:8" x14ac:dyDescent="0.3">
      <c r="A13" s="148" t="s">
        <v>95</v>
      </c>
      <c r="B13" s="149"/>
      <c r="C13" s="149"/>
      <c r="D13" s="149"/>
      <c r="E13" s="149"/>
      <c r="F13" s="149"/>
      <c r="G13" s="149"/>
      <c r="H13" s="150"/>
    </row>
    <row r="14" spans="1:8" x14ac:dyDescent="0.3">
      <c r="A14" s="148" t="s">
        <v>96</v>
      </c>
      <c r="B14" s="149"/>
      <c r="C14" s="149"/>
      <c r="D14" s="149"/>
      <c r="E14" s="149"/>
      <c r="F14" s="149"/>
      <c r="G14" s="149"/>
      <c r="H14" s="150"/>
    </row>
    <row r="15" spans="1:8" x14ac:dyDescent="0.3">
      <c r="A15" s="148" t="s">
        <v>97</v>
      </c>
      <c r="B15" s="149"/>
      <c r="C15" s="149"/>
      <c r="D15" s="149"/>
      <c r="E15" s="149"/>
      <c r="F15" s="149"/>
      <c r="G15" s="149"/>
      <c r="H15" s="150"/>
    </row>
    <row r="16" spans="1:8" x14ac:dyDescent="0.3">
      <c r="A16" s="148" t="s">
        <v>98</v>
      </c>
      <c r="B16" s="149"/>
      <c r="C16" s="149"/>
      <c r="D16" s="149"/>
      <c r="E16" s="149"/>
      <c r="F16" s="149"/>
      <c r="G16" s="149"/>
      <c r="H16" s="150"/>
    </row>
    <row r="17" spans="1:8" ht="15" thickBot="1" x14ac:dyDescent="0.35">
      <c r="A17" s="151" t="s">
        <v>99</v>
      </c>
      <c r="B17" s="152"/>
      <c r="C17" s="152"/>
      <c r="D17" s="152"/>
      <c r="E17" s="152"/>
      <c r="F17" s="152"/>
      <c r="G17" s="152"/>
      <c r="H17" s="153"/>
    </row>
    <row r="18" spans="1:8" ht="27.6" x14ac:dyDescent="0.3">
      <c r="A18" s="71" t="s">
        <v>0</v>
      </c>
      <c r="B18" s="71" t="s">
        <v>1</v>
      </c>
      <c r="C18" s="86" t="s">
        <v>10</v>
      </c>
      <c r="D18" s="71" t="s">
        <v>2</v>
      </c>
      <c r="E18" s="71" t="s">
        <v>4</v>
      </c>
      <c r="F18" s="71" t="s">
        <v>3</v>
      </c>
      <c r="G18" s="71" t="s">
        <v>8</v>
      </c>
      <c r="H18" s="71" t="s">
        <v>100</v>
      </c>
    </row>
    <row r="19" spans="1:8" x14ac:dyDescent="0.3">
      <c r="A19" s="72">
        <v>1</v>
      </c>
      <c r="B19" s="73" t="s">
        <v>101</v>
      </c>
      <c r="C19" s="87" t="s">
        <v>102</v>
      </c>
      <c r="D19" s="72" t="s">
        <v>5</v>
      </c>
      <c r="E19" s="72">
        <v>1</v>
      </c>
      <c r="F19" s="72" t="s">
        <v>6</v>
      </c>
      <c r="G19" s="72">
        <v>1</v>
      </c>
      <c r="H19" s="74" t="s">
        <v>103</v>
      </c>
    </row>
    <row r="20" spans="1:8" x14ac:dyDescent="0.3">
      <c r="A20" s="72">
        <v>2</v>
      </c>
      <c r="B20" s="73" t="s">
        <v>104</v>
      </c>
      <c r="C20" s="88" t="s">
        <v>105</v>
      </c>
      <c r="D20" s="72" t="s">
        <v>5</v>
      </c>
      <c r="E20" s="72">
        <v>3</v>
      </c>
      <c r="F20" s="72" t="s">
        <v>6</v>
      </c>
      <c r="G20" s="72">
        <v>3</v>
      </c>
      <c r="H20" s="74" t="s">
        <v>103</v>
      </c>
    </row>
    <row r="21" spans="1:8" ht="110.4" x14ac:dyDescent="0.3">
      <c r="A21" s="76">
        <v>3</v>
      </c>
      <c r="B21" s="77" t="s">
        <v>106</v>
      </c>
      <c r="C21" s="89" t="s">
        <v>107</v>
      </c>
      <c r="D21" s="76" t="s">
        <v>11</v>
      </c>
      <c r="E21" s="76">
        <v>1</v>
      </c>
      <c r="F21" s="76" t="s">
        <v>6</v>
      </c>
      <c r="G21" s="76">
        <v>1</v>
      </c>
      <c r="H21" s="71" t="s">
        <v>108</v>
      </c>
    </row>
    <row r="22" spans="1:8" x14ac:dyDescent="0.3">
      <c r="A22" s="76">
        <v>4</v>
      </c>
      <c r="B22" s="77" t="s">
        <v>109</v>
      </c>
      <c r="C22" s="90" t="s">
        <v>110</v>
      </c>
      <c r="D22" s="76" t="s">
        <v>7</v>
      </c>
      <c r="E22" s="76">
        <v>1</v>
      </c>
      <c r="F22" s="76" t="s">
        <v>6</v>
      </c>
      <c r="G22" s="76">
        <v>1</v>
      </c>
      <c r="H22" s="71" t="s">
        <v>108</v>
      </c>
    </row>
    <row r="23" spans="1:8" x14ac:dyDescent="0.3">
      <c r="A23" s="78">
        <v>5</v>
      </c>
      <c r="B23" s="75" t="s">
        <v>111</v>
      </c>
      <c r="C23" s="88" t="s">
        <v>112</v>
      </c>
      <c r="D23" s="78" t="s">
        <v>11</v>
      </c>
      <c r="E23" s="74">
        <v>1</v>
      </c>
      <c r="F23" s="79" t="s">
        <v>113</v>
      </c>
      <c r="G23" s="80">
        <v>2</v>
      </c>
      <c r="H23" s="80" t="s">
        <v>103</v>
      </c>
    </row>
    <row r="24" spans="1:8" ht="27.6" x14ac:dyDescent="0.3">
      <c r="A24" s="78">
        <v>6</v>
      </c>
      <c r="B24" s="81" t="s">
        <v>114</v>
      </c>
      <c r="C24" s="88" t="s">
        <v>115</v>
      </c>
      <c r="D24" s="78" t="s">
        <v>11</v>
      </c>
      <c r="E24" s="74">
        <v>1</v>
      </c>
      <c r="F24" s="79" t="s">
        <v>113</v>
      </c>
      <c r="G24" s="80">
        <f>E24</f>
        <v>1</v>
      </c>
      <c r="H24" s="80" t="s">
        <v>103</v>
      </c>
    </row>
    <row r="25" spans="1:8" x14ac:dyDescent="0.3">
      <c r="A25" s="76">
        <v>7</v>
      </c>
      <c r="B25" s="77" t="s">
        <v>116</v>
      </c>
      <c r="C25" s="91" t="s">
        <v>117</v>
      </c>
      <c r="D25" s="76" t="s">
        <v>11</v>
      </c>
      <c r="E25" s="76">
        <v>1</v>
      </c>
      <c r="F25" s="76" t="s">
        <v>6</v>
      </c>
      <c r="G25" s="76">
        <v>1</v>
      </c>
      <c r="H25" s="71" t="s">
        <v>108</v>
      </c>
    </row>
    <row r="26" spans="1:8" ht="27.6" x14ac:dyDescent="0.3">
      <c r="A26" s="78">
        <v>8</v>
      </c>
      <c r="B26" s="75" t="s">
        <v>118</v>
      </c>
      <c r="C26" s="88" t="s">
        <v>119</v>
      </c>
      <c r="D26" s="78" t="s">
        <v>11</v>
      </c>
      <c r="E26" s="74">
        <v>1</v>
      </c>
      <c r="F26" s="79" t="s">
        <v>113</v>
      </c>
      <c r="G26" s="80">
        <f>E26</f>
        <v>1</v>
      </c>
      <c r="H26" s="80" t="s">
        <v>103</v>
      </c>
    </row>
    <row r="27" spans="1:8" x14ac:dyDescent="0.3">
      <c r="A27" s="76">
        <v>9</v>
      </c>
      <c r="B27" s="73" t="s">
        <v>120</v>
      </c>
      <c r="C27" s="92" t="s">
        <v>121</v>
      </c>
      <c r="D27" s="76" t="s">
        <v>11</v>
      </c>
      <c r="E27" s="76">
        <v>2</v>
      </c>
      <c r="F27" s="76" t="s">
        <v>6</v>
      </c>
      <c r="G27" s="76">
        <v>2</v>
      </c>
      <c r="H27" s="71" t="s">
        <v>108</v>
      </c>
    </row>
    <row r="28" spans="1:8" ht="15" thickBot="1" x14ac:dyDescent="0.35">
      <c r="A28" s="159" t="s">
        <v>122</v>
      </c>
      <c r="B28" s="160"/>
      <c r="C28" s="160"/>
      <c r="D28" s="160"/>
      <c r="E28" s="160"/>
      <c r="F28" s="160"/>
      <c r="G28" s="160"/>
      <c r="H28" s="160"/>
    </row>
    <row r="29" spans="1:8" x14ac:dyDescent="0.3">
      <c r="A29" s="156" t="s">
        <v>91</v>
      </c>
      <c r="B29" s="157"/>
      <c r="C29" s="157"/>
      <c r="D29" s="157"/>
      <c r="E29" s="157"/>
      <c r="F29" s="157"/>
      <c r="G29" s="157"/>
      <c r="H29" s="158"/>
    </row>
    <row r="30" spans="1:8" x14ac:dyDescent="0.3">
      <c r="A30" s="148" t="s">
        <v>92</v>
      </c>
      <c r="B30" s="149"/>
      <c r="C30" s="149"/>
      <c r="D30" s="149"/>
      <c r="E30" s="149"/>
      <c r="F30" s="149"/>
      <c r="G30" s="149"/>
      <c r="H30" s="150"/>
    </row>
    <row r="31" spans="1:8" x14ac:dyDescent="0.3">
      <c r="A31" s="148" t="s">
        <v>93</v>
      </c>
      <c r="B31" s="149"/>
      <c r="C31" s="149"/>
      <c r="D31" s="149"/>
      <c r="E31" s="149"/>
      <c r="F31" s="149"/>
      <c r="G31" s="149"/>
      <c r="H31" s="150"/>
    </row>
    <row r="32" spans="1:8" x14ac:dyDescent="0.3">
      <c r="A32" s="148" t="s">
        <v>94</v>
      </c>
      <c r="B32" s="149"/>
      <c r="C32" s="149"/>
      <c r="D32" s="149"/>
      <c r="E32" s="149"/>
      <c r="F32" s="149"/>
      <c r="G32" s="149"/>
      <c r="H32" s="150"/>
    </row>
    <row r="33" spans="1:8" x14ac:dyDescent="0.3">
      <c r="A33" s="148" t="s">
        <v>95</v>
      </c>
      <c r="B33" s="149"/>
      <c r="C33" s="149"/>
      <c r="D33" s="149"/>
      <c r="E33" s="149"/>
      <c r="F33" s="149"/>
      <c r="G33" s="149"/>
      <c r="H33" s="150"/>
    </row>
    <row r="34" spans="1:8" x14ac:dyDescent="0.3">
      <c r="A34" s="148" t="s">
        <v>96</v>
      </c>
      <c r="B34" s="149"/>
      <c r="C34" s="149"/>
      <c r="D34" s="149"/>
      <c r="E34" s="149"/>
      <c r="F34" s="149"/>
      <c r="G34" s="149"/>
      <c r="H34" s="150"/>
    </row>
    <row r="35" spans="1:8" x14ac:dyDescent="0.3">
      <c r="A35" s="148" t="s">
        <v>97</v>
      </c>
      <c r="B35" s="149"/>
      <c r="C35" s="149"/>
      <c r="D35" s="149"/>
      <c r="E35" s="149"/>
      <c r="F35" s="149"/>
      <c r="G35" s="149"/>
      <c r="H35" s="150"/>
    </row>
    <row r="36" spans="1:8" x14ac:dyDescent="0.3">
      <c r="A36" s="148" t="s">
        <v>98</v>
      </c>
      <c r="B36" s="149"/>
      <c r="C36" s="149"/>
      <c r="D36" s="149"/>
      <c r="E36" s="149"/>
      <c r="F36" s="149"/>
      <c r="G36" s="149"/>
      <c r="H36" s="150"/>
    </row>
    <row r="37" spans="1:8" ht="15" thickBot="1" x14ac:dyDescent="0.35">
      <c r="A37" s="151" t="s">
        <v>99</v>
      </c>
      <c r="B37" s="152"/>
      <c r="C37" s="152"/>
      <c r="D37" s="152"/>
      <c r="E37" s="152"/>
      <c r="F37" s="152"/>
      <c r="G37" s="152"/>
      <c r="H37" s="153"/>
    </row>
    <row r="38" spans="1:8" ht="27.6" x14ac:dyDescent="0.3">
      <c r="A38" s="71" t="s">
        <v>0</v>
      </c>
      <c r="B38" s="71" t="s">
        <v>1</v>
      </c>
      <c r="C38" s="86" t="s">
        <v>10</v>
      </c>
      <c r="D38" s="71" t="s">
        <v>2</v>
      </c>
      <c r="E38" s="71" t="s">
        <v>4</v>
      </c>
      <c r="F38" s="71" t="s">
        <v>3</v>
      </c>
      <c r="G38" s="71" t="s">
        <v>8</v>
      </c>
      <c r="H38" s="71" t="s">
        <v>100</v>
      </c>
    </row>
    <row r="39" spans="1:8" ht="28.2" x14ac:dyDescent="0.3">
      <c r="A39" s="71">
        <v>1</v>
      </c>
      <c r="B39" s="77" t="s">
        <v>123</v>
      </c>
      <c r="C39" s="89" t="s">
        <v>124</v>
      </c>
      <c r="D39" s="82" t="s">
        <v>11</v>
      </c>
      <c r="E39" s="82">
        <v>1</v>
      </c>
      <c r="F39" s="82" t="s">
        <v>125</v>
      </c>
      <c r="G39" s="82">
        <v>6</v>
      </c>
      <c r="H39" s="82" t="s">
        <v>108</v>
      </c>
    </row>
    <row r="40" spans="1:8" ht="41.4" x14ac:dyDescent="0.3">
      <c r="A40" s="71">
        <v>2</v>
      </c>
      <c r="B40" s="83" t="s">
        <v>126</v>
      </c>
      <c r="C40" s="91" t="s">
        <v>127</v>
      </c>
      <c r="D40" s="82" t="s">
        <v>11</v>
      </c>
      <c r="E40" s="82">
        <v>1</v>
      </c>
      <c r="F40" s="82" t="s">
        <v>125</v>
      </c>
      <c r="G40" s="82">
        <v>6</v>
      </c>
      <c r="H40" s="82" t="s">
        <v>108</v>
      </c>
    </row>
    <row r="41" spans="1:8" ht="41.4" x14ac:dyDescent="0.3">
      <c r="A41" s="71">
        <v>3</v>
      </c>
      <c r="B41" s="77" t="s">
        <v>128</v>
      </c>
      <c r="C41" s="91" t="s">
        <v>129</v>
      </c>
      <c r="D41" s="82" t="s">
        <v>11</v>
      </c>
      <c r="E41" s="82">
        <v>1</v>
      </c>
      <c r="F41" s="82" t="s">
        <v>125</v>
      </c>
      <c r="G41" s="82">
        <v>6</v>
      </c>
      <c r="H41" s="82" t="s">
        <v>108</v>
      </c>
    </row>
    <row r="42" spans="1:8" ht="28.2" x14ac:dyDescent="0.3">
      <c r="A42" s="71">
        <v>4</v>
      </c>
      <c r="B42" s="77" t="s">
        <v>130</v>
      </c>
      <c r="C42" s="92" t="s">
        <v>131</v>
      </c>
      <c r="D42" s="82" t="s">
        <v>11</v>
      </c>
      <c r="E42" s="82">
        <v>1</v>
      </c>
      <c r="F42" s="82" t="s">
        <v>125</v>
      </c>
      <c r="G42" s="82">
        <v>6</v>
      </c>
      <c r="H42" s="82" t="s">
        <v>108</v>
      </c>
    </row>
    <row r="43" spans="1:8" ht="55.2" x14ac:dyDescent="0.3">
      <c r="A43" s="71">
        <v>5</v>
      </c>
      <c r="B43" s="77" t="s">
        <v>132</v>
      </c>
      <c r="C43" s="92" t="s">
        <v>133</v>
      </c>
      <c r="D43" s="82" t="s">
        <v>11</v>
      </c>
      <c r="E43" s="82">
        <v>1</v>
      </c>
      <c r="F43" s="82" t="s">
        <v>125</v>
      </c>
      <c r="G43" s="82">
        <v>6</v>
      </c>
      <c r="H43" s="82" t="s">
        <v>108</v>
      </c>
    </row>
    <row r="44" spans="1:8" ht="28.2" x14ac:dyDescent="0.3">
      <c r="A44" s="71">
        <v>6</v>
      </c>
      <c r="B44" s="77" t="s">
        <v>134</v>
      </c>
      <c r="C44" s="92" t="s">
        <v>135</v>
      </c>
      <c r="D44" s="82" t="s">
        <v>11</v>
      </c>
      <c r="E44" s="82">
        <v>1</v>
      </c>
      <c r="F44" s="82" t="s">
        <v>125</v>
      </c>
      <c r="G44" s="82">
        <v>6</v>
      </c>
      <c r="H44" s="82" t="s">
        <v>108</v>
      </c>
    </row>
    <row r="45" spans="1:8" ht="55.2" x14ac:dyDescent="0.3">
      <c r="A45" s="71">
        <v>7</v>
      </c>
      <c r="B45" s="77" t="s">
        <v>136</v>
      </c>
      <c r="C45" s="92" t="s">
        <v>137</v>
      </c>
      <c r="D45" s="82" t="s">
        <v>11</v>
      </c>
      <c r="E45" s="82">
        <v>1</v>
      </c>
      <c r="F45" s="82" t="s">
        <v>138</v>
      </c>
      <c r="G45" s="82">
        <v>1</v>
      </c>
      <c r="H45" s="82" t="s">
        <v>108</v>
      </c>
    </row>
    <row r="46" spans="1:8" ht="28.2" x14ac:dyDescent="0.3">
      <c r="A46" s="71">
        <v>8</v>
      </c>
      <c r="B46" s="77" t="s">
        <v>139</v>
      </c>
      <c r="C46" s="92" t="s">
        <v>140</v>
      </c>
      <c r="D46" s="82" t="s">
        <v>7</v>
      </c>
      <c r="E46" s="82">
        <v>1</v>
      </c>
      <c r="F46" s="82" t="s">
        <v>125</v>
      </c>
      <c r="G46" s="82">
        <v>6</v>
      </c>
      <c r="H46" s="82" t="s">
        <v>108</v>
      </c>
    </row>
    <row r="47" spans="1:8" ht="28.2" x14ac:dyDescent="0.3">
      <c r="A47" s="71">
        <v>9</v>
      </c>
      <c r="B47" s="77" t="s">
        <v>141</v>
      </c>
      <c r="C47" s="91" t="s">
        <v>142</v>
      </c>
      <c r="D47" s="82" t="s">
        <v>7</v>
      </c>
      <c r="E47" s="82">
        <v>1</v>
      </c>
      <c r="F47" s="82" t="s">
        <v>143</v>
      </c>
      <c r="G47" s="82">
        <v>12</v>
      </c>
      <c r="H47" s="82" t="s">
        <v>108</v>
      </c>
    </row>
    <row r="48" spans="1:8" ht="28.2" x14ac:dyDescent="0.3">
      <c r="A48" s="71">
        <v>10</v>
      </c>
      <c r="B48" s="73" t="s">
        <v>27</v>
      </c>
      <c r="C48" s="93" t="s">
        <v>144</v>
      </c>
      <c r="D48" s="82" t="s">
        <v>5</v>
      </c>
      <c r="E48" s="82">
        <v>1</v>
      </c>
      <c r="F48" s="82" t="s">
        <v>143</v>
      </c>
      <c r="G48" s="82">
        <v>12</v>
      </c>
      <c r="H48" s="82" t="s">
        <v>108</v>
      </c>
    </row>
    <row r="49" spans="1:8" ht="27.6" x14ac:dyDescent="0.3">
      <c r="A49" s="74">
        <v>11</v>
      </c>
      <c r="B49" s="73" t="s">
        <v>18</v>
      </c>
      <c r="C49" s="94" t="s">
        <v>145</v>
      </c>
      <c r="D49" s="74" t="s">
        <v>5</v>
      </c>
      <c r="E49" s="74">
        <v>12</v>
      </c>
      <c r="F49" s="74" t="s">
        <v>143</v>
      </c>
      <c r="G49" s="74">
        <v>12</v>
      </c>
      <c r="H49" s="74" t="s">
        <v>103</v>
      </c>
    </row>
    <row r="50" spans="1:8" ht="28.2" x14ac:dyDescent="0.3">
      <c r="A50" s="71">
        <v>12</v>
      </c>
      <c r="B50" s="73" t="s">
        <v>146</v>
      </c>
      <c r="C50" s="95" t="s">
        <v>147</v>
      </c>
      <c r="D50" s="82" t="s">
        <v>5</v>
      </c>
      <c r="E50" s="82">
        <v>1</v>
      </c>
      <c r="F50" s="82" t="s">
        <v>143</v>
      </c>
      <c r="G50" s="82">
        <v>12</v>
      </c>
      <c r="H50" s="82" t="s">
        <v>108</v>
      </c>
    </row>
    <row r="51" spans="1:8" ht="15" thickBot="1" x14ac:dyDescent="0.35">
      <c r="A51" s="159" t="s">
        <v>15</v>
      </c>
      <c r="B51" s="160"/>
      <c r="C51" s="160"/>
      <c r="D51" s="160"/>
      <c r="E51" s="160"/>
      <c r="F51" s="160"/>
      <c r="G51" s="160"/>
      <c r="H51" s="160"/>
    </row>
    <row r="52" spans="1:8" x14ac:dyDescent="0.3">
      <c r="A52" s="156" t="s">
        <v>91</v>
      </c>
      <c r="B52" s="157"/>
      <c r="C52" s="157"/>
      <c r="D52" s="157"/>
      <c r="E52" s="157"/>
      <c r="F52" s="157"/>
      <c r="G52" s="157"/>
      <c r="H52" s="158"/>
    </row>
    <row r="53" spans="1:8" x14ac:dyDescent="0.3">
      <c r="A53" s="148" t="s">
        <v>92</v>
      </c>
      <c r="B53" s="149"/>
      <c r="C53" s="149"/>
      <c r="D53" s="149"/>
      <c r="E53" s="149"/>
      <c r="F53" s="149"/>
      <c r="G53" s="149"/>
      <c r="H53" s="150"/>
    </row>
    <row r="54" spans="1:8" x14ac:dyDescent="0.3">
      <c r="A54" s="148" t="s">
        <v>93</v>
      </c>
      <c r="B54" s="149"/>
      <c r="C54" s="149"/>
      <c r="D54" s="149"/>
      <c r="E54" s="149"/>
      <c r="F54" s="149"/>
      <c r="G54" s="149"/>
      <c r="H54" s="150"/>
    </row>
    <row r="55" spans="1:8" x14ac:dyDescent="0.3">
      <c r="A55" s="148" t="s">
        <v>94</v>
      </c>
      <c r="B55" s="149"/>
      <c r="C55" s="149"/>
      <c r="D55" s="149"/>
      <c r="E55" s="149"/>
      <c r="F55" s="149"/>
      <c r="G55" s="149"/>
      <c r="H55" s="150"/>
    </row>
    <row r="56" spans="1:8" x14ac:dyDescent="0.3">
      <c r="A56" s="148" t="s">
        <v>95</v>
      </c>
      <c r="B56" s="149"/>
      <c r="C56" s="149"/>
      <c r="D56" s="149"/>
      <c r="E56" s="149"/>
      <c r="F56" s="149"/>
      <c r="G56" s="149"/>
      <c r="H56" s="150"/>
    </row>
    <row r="57" spans="1:8" x14ac:dyDescent="0.3">
      <c r="A57" s="148" t="s">
        <v>96</v>
      </c>
      <c r="B57" s="149"/>
      <c r="C57" s="149"/>
      <c r="D57" s="149"/>
      <c r="E57" s="149"/>
      <c r="F57" s="149"/>
      <c r="G57" s="149"/>
      <c r="H57" s="150"/>
    </row>
    <row r="58" spans="1:8" x14ac:dyDescent="0.3">
      <c r="A58" s="148" t="s">
        <v>97</v>
      </c>
      <c r="B58" s="149"/>
      <c r="C58" s="149"/>
      <c r="D58" s="149"/>
      <c r="E58" s="149"/>
      <c r="F58" s="149"/>
      <c r="G58" s="149"/>
      <c r="H58" s="150"/>
    </row>
    <row r="59" spans="1:8" x14ac:dyDescent="0.3">
      <c r="A59" s="148" t="s">
        <v>98</v>
      </c>
      <c r="B59" s="149"/>
      <c r="C59" s="149"/>
      <c r="D59" s="149"/>
      <c r="E59" s="149"/>
      <c r="F59" s="149"/>
      <c r="G59" s="149"/>
      <c r="H59" s="150"/>
    </row>
    <row r="60" spans="1:8" ht="15" thickBot="1" x14ac:dyDescent="0.35">
      <c r="A60" s="151" t="s">
        <v>99</v>
      </c>
      <c r="B60" s="152"/>
      <c r="C60" s="152"/>
      <c r="D60" s="152"/>
      <c r="E60" s="152"/>
      <c r="F60" s="152"/>
      <c r="G60" s="152"/>
      <c r="H60" s="153"/>
    </row>
    <row r="61" spans="1:8" ht="27.6" x14ac:dyDescent="0.3">
      <c r="A61" s="71" t="s">
        <v>0</v>
      </c>
      <c r="B61" s="71" t="s">
        <v>1</v>
      </c>
      <c r="C61" s="86" t="s">
        <v>10</v>
      </c>
      <c r="D61" s="71" t="s">
        <v>2</v>
      </c>
      <c r="E61" s="71" t="s">
        <v>4</v>
      </c>
      <c r="F61" s="71" t="s">
        <v>3</v>
      </c>
      <c r="G61" s="71" t="s">
        <v>8</v>
      </c>
      <c r="H61" s="71" t="s">
        <v>100</v>
      </c>
    </row>
    <row r="62" spans="1:8" x14ac:dyDescent="0.3">
      <c r="A62" s="71">
        <v>1</v>
      </c>
      <c r="B62" s="73" t="s">
        <v>148</v>
      </c>
      <c r="C62" s="95" t="s">
        <v>149</v>
      </c>
      <c r="D62" s="71" t="s">
        <v>7</v>
      </c>
      <c r="E62" s="71">
        <v>1</v>
      </c>
      <c r="F62" s="71" t="s">
        <v>6</v>
      </c>
      <c r="G62" s="71">
        <v>1</v>
      </c>
      <c r="H62" s="71" t="s">
        <v>108</v>
      </c>
    </row>
    <row r="63" spans="1:8" x14ac:dyDescent="0.3">
      <c r="A63" s="71">
        <v>2</v>
      </c>
      <c r="B63" s="73" t="s">
        <v>150</v>
      </c>
      <c r="C63" s="95" t="s">
        <v>151</v>
      </c>
      <c r="D63" s="71" t="s">
        <v>7</v>
      </c>
      <c r="E63" s="71">
        <v>1</v>
      </c>
      <c r="F63" s="76" t="s">
        <v>6</v>
      </c>
      <c r="G63" s="71">
        <v>1</v>
      </c>
      <c r="H63" s="71" t="s">
        <v>108</v>
      </c>
    </row>
    <row r="64" spans="1:8" x14ac:dyDescent="0.3">
      <c r="A64" s="71">
        <v>3</v>
      </c>
      <c r="B64" s="73" t="s">
        <v>28</v>
      </c>
      <c r="C64" s="95" t="s">
        <v>152</v>
      </c>
      <c r="D64" s="71" t="s">
        <v>5</v>
      </c>
      <c r="E64" s="71">
        <v>1</v>
      </c>
      <c r="F64" s="71" t="s">
        <v>6</v>
      </c>
      <c r="G64" s="71">
        <v>1</v>
      </c>
      <c r="H64" s="71" t="s">
        <v>108</v>
      </c>
    </row>
    <row r="65" spans="1:8" x14ac:dyDescent="0.3">
      <c r="A65" s="71">
        <v>4</v>
      </c>
      <c r="B65" s="73" t="s">
        <v>27</v>
      </c>
      <c r="C65" s="96" t="s">
        <v>144</v>
      </c>
      <c r="D65" s="71" t="s">
        <v>5</v>
      </c>
      <c r="E65" s="71">
        <v>1</v>
      </c>
      <c r="F65" s="71" t="s">
        <v>6</v>
      </c>
      <c r="G65" s="71">
        <v>1</v>
      </c>
      <c r="H65" s="71" t="s">
        <v>108</v>
      </c>
    </row>
    <row r="66" spans="1:8" x14ac:dyDescent="0.3">
      <c r="A66" s="71">
        <v>5</v>
      </c>
      <c r="B66" s="73" t="s">
        <v>146</v>
      </c>
      <c r="C66" s="95" t="s">
        <v>147</v>
      </c>
      <c r="D66" s="71" t="s">
        <v>5</v>
      </c>
      <c r="E66" s="71">
        <v>1</v>
      </c>
      <c r="F66" s="71" t="s">
        <v>6</v>
      </c>
      <c r="G66" s="71">
        <v>1</v>
      </c>
      <c r="H66" s="71" t="s">
        <v>108</v>
      </c>
    </row>
    <row r="67" spans="1:8" x14ac:dyDescent="0.3">
      <c r="A67" s="154" t="s">
        <v>14</v>
      </c>
      <c r="B67" s="155"/>
      <c r="C67" s="155"/>
      <c r="D67" s="155"/>
      <c r="E67" s="155"/>
      <c r="F67" s="155"/>
      <c r="G67" s="155"/>
      <c r="H67" s="155"/>
    </row>
    <row r="68" spans="1:8" ht="27.6" x14ac:dyDescent="0.3">
      <c r="A68" s="71" t="s">
        <v>0</v>
      </c>
      <c r="B68" s="71" t="s">
        <v>1</v>
      </c>
      <c r="C68" s="86" t="s">
        <v>10</v>
      </c>
      <c r="D68" s="71" t="s">
        <v>2</v>
      </c>
      <c r="E68" s="71" t="s">
        <v>4</v>
      </c>
      <c r="F68" s="71" t="s">
        <v>3</v>
      </c>
      <c r="G68" s="71" t="s">
        <v>8</v>
      </c>
      <c r="H68" s="71" t="s">
        <v>100</v>
      </c>
    </row>
    <row r="69" spans="1:8" ht="27.6" x14ac:dyDescent="0.3">
      <c r="A69" s="71">
        <v>1</v>
      </c>
      <c r="B69" s="73" t="s">
        <v>153</v>
      </c>
      <c r="C69" s="89" t="s">
        <v>154</v>
      </c>
      <c r="D69" s="71" t="s">
        <v>9</v>
      </c>
      <c r="E69" s="71">
        <v>1</v>
      </c>
      <c r="F69" s="71" t="s">
        <v>6</v>
      </c>
      <c r="G69" s="71">
        <v>1</v>
      </c>
      <c r="H69" s="71" t="s">
        <v>103</v>
      </c>
    </row>
    <row r="70" spans="1:8" x14ac:dyDescent="0.3">
      <c r="A70" s="71">
        <v>2</v>
      </c>
      <c r="B70" s="73" t="s">
        <v>155</v>
      </c>
      <c r="C70" s="89" t="s">
        <v>154</v>
      </c>
      <c r="D70" s="71" t="s">
        <v>9</v>
      </c>
      <c r="E70" s="71">
        <v>1</v>
      </c>
      <c r="F70" s="71" t="s">
        <v>6</v>
      </c>
      <c r="G70" s="71">
        <v>1</v>
      </c>
      <c r="H70" s="71" t="s">
        <v>103</v>
      </c>
    </row>
    <row r="71" spans="1:8" x14ac:dyDescent="0.3">
      <c r="A71" s="84">
        <v>3</v>
      </c>
      <c r="B71" s="85" t="s">
        <v>156</v>
      </c>
      <c r="C71" s="85" t="s">
        <v>157</v>
      </c>
      <c r="D71" s="85" t="s">
        <v>9</v>
      </c>
      <c r="E71" s="84">
        <v>1</v>
      </c>
      <c r="F71" s="84" t="s">
        <v>6</v>
      </c>
      <c r="G71" s="84">
        <v>1</v>
      </c>
      <c r="H71" s="84" t="s">
        <v>103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2:H52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51:H51"/>
    <mergeCell ref="A59:H59"/>
    <mergeCell ref="A60:H60"/>
    <mergeCell ref="A67:H67"/>
    <mergeCell ref="A53:H53"/>
    <mergeCell ref="A54:H54"/>
    <mergeCell ref="A55:H55"/>
    <mergeCell ref="A56:H56"/>
    <mergeCell ref="A57:H57"/>
    <mergeCell ref="A58:H58"/>
  </mergeCells>
  <conditionalFormatting sqref="H1:H71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3" sqref="A3:C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73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2026-03-25T12:27:28Z</dcterms:modified>
</cp:coreProperties>
</file>