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Металлургия\Для РЭГ\"/>
    </mc:Choice>
  </mc:AlternateContent>
  <xr:revisionPtr revIDLastSave="0" documentId="13_ncr:1_{C5D1170F-4E9C-4B03-8323-7C5BFAD05164}" xr6:coauthVersionLast="47" xr6:coauthVersionMax="47" xr10:uidLastSave="{00000000-0000-0000-0000-000000000000}"/>
  <bookViews>
    <workbookView xWindow="4770" yWindow="7755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преподавателя'!$A$1:$H$16</definedName>
    <definedName name="_xlnm._FilterDatabase" localSheetId="3" hidden="1">'Рабочее место учащегося'!$A$1:$H$19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3" l="1"/>
  <c r="F5" i="13"/>
  <c r="F2" i="13"/>
  <c r="F3" i="12"/>
  <c r="F11" i="12"/>
  <c r="F10" i="12"/>
  <c r="F7" i="12"/>
  <c r="F6" i="12"/>
  <c r="F9" i="12"/>
  <c r="F4" i="12"/>
  <c r="G5" i="13" l="1"/>
  <c r="G7" i="13"/>
  <c r="G3" i="13"/>
  <c r="G6" i="13"/>
  <c r="G4" i="13"/>
  <c r="G2" i="13"/>
  <c r="G5" i="12"/>
  <c r="G2" i="12"/>
  <c r="G3" i="12"/>
  <c r="G9" i="12"/>
  <c r="G12" i="12"/>
  <c r="G8" i="12"/>
  <c r="G11" i="12"/>
  <c r="G6" i="12"/>
  <c r="G15" i="12"/>
  <c r="G10" i="12"/>
  <c r="G4" i="12"/>
  <c r="G13" i="12"/>
  <c r="G14" i="12"/>
  <c r="G7" i="12"/>
  <c r="G16" i="12"/>
  <c r="G4" i="10"/>
  <c r="G2" i="10"/>
  <c r="G3" i="10"/>
  <c r="G16" i="11" l="1"/>
  <c r="G5" i="11"/>
  <c r="G13" i="11"/>
  <c r="G14" i="11"/>
  <c r="G6" i="11"/>
  <c r="G15" i="11"/>
  <c r="G11" i="11"/>
  <c r="G18" i="11"/>
  <c r="G2" i="11"/>
  <c r="G10" i="11"/>
  <c r="G3" i="11"/>
  <c r="G7" i="11"/>
  <c r="G8" i="11"/>
  <c r="G4" i="11"/>
  <c r="G9" i="11"/>
  <c r="G19" i="11"/>
  <c r="G17" i="11"/>
  <c r="G12" i="11"/>
  <c r="G54" i="6" l="1"/>
  <c r="G52" i="6"/>
  <c r="G53" i="6"/>
  <c r="G51" i="6"/>
  <c r="G46" i="6"/>
  <c r="H4" i="7" l="1"/>
  <c r="H10" i="7"/>
  <c r="H14" i="7"/>
  <c r="H20" i="7"/>
  <c r="H15" i="7"/>
  <c r="H11" i="7"/>
  <c r="H17" i="7"/>
  <c r="H5" i="7"/>
  <c r="H12" i="7"/>
  <c r="H18" i="7"/>
  <c r="H3" i="7"/>
  <c r="H19" i="7"/>
  <c r="H9" i="7"/>
  <c r="H13" i="7"/>
</calcChain>
</file>

<file path=xl/sharedStrings.xml><?xml version="1.0" encoding="utf-8"?>
<sst xmlns="http://schemas.openxmlformats.org/spreadsheetml/2006/main" count="459" uniqueCount="152">
  <si>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</si>
  <si>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</si>
  <si>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</si>
  <si>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</si>
  <si>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</si>
  <si>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</si>
  <si>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</si>
  <si>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</si>
  <si>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</si>
  <si>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</si>
  <si>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</si>
  <si>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</si>
  <si>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</si>
  <si>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</si>
  <si>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</si>
  <si>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</si>
  <si>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</si>
  <si>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</si>
  <si>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шт (на 1  раб. мест)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</si>
  <si>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</si>
  <si>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</si>
  <si>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</si>
  <si>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</si>
  <si>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</si>
  <si>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</si>
  <si>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</si>
  <si>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</si>
  <si>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</si>
  <si>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</si>
  <si>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</si>
  <si>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</si>
  <si>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</si>
  <si>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</si>
  <si>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</si>
  <si>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</si>
  <si>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Экран для проектора</t>
  </si>
  <si>
    <t xml:space="preserve">Проектор </t>
  </si>
  <si>
    <t>Подставка под системный блок</t>
  </si>
  <si>
    <t>Стул</t>
  </si>
  <si>
    <t xml:space="preserve">шт ( на 1 раб.место) </t>
  </si>
  <si>
    <t>Стул ученический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</si>
  <si>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</si>
  <si>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</si>
  <si>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</si>
  <si>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</si>
  <si>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</si>
  <si>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</si>
  <si>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 xml:space="preserve">Стол </t>
  </si>
  <si>
    <t>Рециркулятор</t>
  </si>
  <si>
    <t>Доска магнитно-меловая</t>
  </si>
  <si>
    <t>Доска аудиторная</t>
  </si>
  <si>
    <t>Доска магнитно-маркерная</t>
  </si>
  <si>
    <t>Стол</t>
  </si>
  <si>
    <t>Проектор</t>
  </si>
  <si>
    <t>Техника безопасности</t>
  </si>
  <si>
    <t>Количество упоминаний в "Сводке по кластерам"</t>
  </si>
  <si>
    <t>Интерактивная доска</t>
  </si>
  <si>
    <t>Компьютер (системный блок, монитор, клавиатура, мышь)</t>
  </si>
  <si>
    <t>Подсчет</t>
  </si>
  <si>
    <t>Базовая или вариативная часть</t>
  </si>
  <si>
    <t>Челябинская область</t>
  </si>
  <si>
    <t>Тумба</t>
  </si>
  <si>
    <t xml:space="preserve">Маски медицинские одноразовые </t>
  </si>
  <si>
    <t>Кресло преподавателя</t>
  </si>
  <si>
    <t>Шкаф</t>
  </si>
  <si>
    <t>Вариативная часть</t>
  </si>
  <si>
    <t xml:space="preserve">Учебное оборудование и программное обеспечение </t>
  </si>
  <si>
    <t>Свердловская область (ПМК)</t>
  </si>
  <si>
    <t>Стол ученический</t>
  </si>
  <si>
    <t>Источник бесперебойного питания</t>
  </si>
  <si>
    <t>800х460х1900 мм. Каркас - 10 мм - ДСП, облицованная бумажно-слоистым пластиком 0,6 мм.
4 двери: 2 - стекло, 2 - ЛДСП..</t>
  </si>
  <si>
    <t>Шкаф глухой</t>
  </si>
  <si>
    <t>800х483х1200 мм. Каркас - 10 мм - ДСП, облицованная бумажно-слоистым пластиком 0,6 мм.
2 двери - ЛДСП..</t>
  </si>
  <si>
    <t>575x560x960. Сиденье — ткань серии TW, спинка — сетчатый акрил. Металлокаркас. Имеется элемент поясничной поддержки. Максимальная нагрузка до 100 кг.</t>
  </si>
  <si>
    <t>Диагональ не менее 79.6",  разрешение не менее 3840x2160</t>
  </si>
  <si>
    <t>Крепление над доской FullHD 1920x1080</t>
  </si>
  <si>
    <t>МФУ лазерное</t>
  </si>
  <si>
    <t>A4, черно-белое, монохром, двусторонняя печать, максимальная скорость печати 35 стр/мин</t>
  </si>
  <si>
    <t>Персональный компьютер</t>
  </si>
  <si>
    <t>Процессор не менее 4 потоков с максимальной частотой не менее 3.0ГГц, объем оперативной памяти не менее 8Гб, объем жесткого диска не менее 1Тб, видеомодуль с поддержкой DirectX12 не менее 1Гб видеопамяти, блок питания не менее 450Вт; Блок бесперебойного питания - полная выходная мощность не менее 650 ВА, не менее 2 евро розетки; Сетевой фильтр - не менее 4 розеток 220В; Монитор - Разрешение не менее 1920х1080, диагональ не менее 21,5 дюйма; Мышь компьютерная - оптическая не менее 3 кнопок, подключение USB; Клавиатура не менее 101, подключение USB; Колонки аудиторные 36Вт, 2х5Вт, 2.0; Документ-камера USB, Выходное разрешение – 2592x1944 пикселей</t>
  </si>
  <si>
    <t>1800х800 мм Металлокаркас, столешница 25 мм - ДСП, облицованная бумажно-слоистым пластиком 0,6 мм.</t>
  </si>
  <si>
    <t>800х800 мм Металлокаркас, столешница 25 мм - ДСП, облицованная бумажно-слоистым пластиком 0,6 мм.</t>
  </si>
  <si>
    <t>Не менее 450х720х630. Каркас - 10 мм - ДСП, облицованная бумажно-слоистым пластиком 0,6 мм. 5 ящиков с замком.  Нагрузка на ящик не менее 20 кг.</t>
  </si>
  <si>
    <t>Доска магнитно-маркерная на колесах</t>
  </si>
  <si>
    <t>Не менее 1000х500 мм. Тип - магнитно-маркерная. Тип поверхности - Лак. Тип основания - на роликах с фиксатором.</t>
  </si>
  <si>
    <t>Стул офисный</t>
  </si>
  <si>
    <t>610x600x1100-1200 мм. Сетка/ткань. Механизм качания с возможностью фиксации кресла в рабочем положении. Крестовина - хромированный металл. Максимальная нагрузка до 120 кг.</t>
  </si>
  <si>
    <t xml:space="preserve"> Аптечка для оказания первой помощи (СанПин 2.4.2 2821-10 РФ п.5.15)</t>
  </si>
  <si>
    <t xml:space="preserve">Охрана труда </t>
  </si>
  <si>
    <t>ОП-2 (ОП-5)</t>
  </si>
  <si>
    <t>220В, 80м3 настенный</t>
  </si>
  <si>
    <t>Базовая часть</t>
  </si>
  <si>
    <t>Лаборатория неразрушающего контроля</t>
  </si>
  <si>
    <t xml:space="preserve">Дефектоскопия и неразрушающий контроль металлов и изделий» </t>
  </si>
  <si>
    <t>Шкаф закрывающийся (с полками)</t>
  </si>
  <si>
    <t>1500х600 мм. Металлокаркас, столешница 25 мм - ДСП, облицованная бумажно-слоистым пластиком 0,6 мм.</t>
  </si>
  <si>
    <t>Ультразвуковой дефектоскоп (учебный комплект)</t>
  </si>
  <si>
    <t>Дефектоскоп, толщиномер, 2 ÷6000 мм (сталь). Диапазон частот 0,6 - 12 МГц, с сетевым фильтром</t>
  </si>
  <si>
    <t xml:space="preserve">шт ( на 8 раб.мест) </t>
  </si>
  <si>
    <t>Многоканальный дефектоскоп-толщиномер</t>
  </si>
  <si>
    <t>Количество каналов: до 8+1. Режимы работы: видео, радио, спектр. Реализуемые методы: резонансно-частотный, эхо, теневой</t>
  </si>
  <si>
    <t xml:space="preserve">шт ( на 13 раб.мест) </t>
  </si>
  <si>
    <t>Видеоэндоскоп</t>
  </si>
  <si>
    <t>Мегаписксельная камера 1 млн. пикселей. Глубина резкости 8-20 мм</t>
  </si>
  <si>
    <t xml:space="preserve">шт ( на 26 раб.мест) </t>
  </si>
  <si>
    <t>Дефектоскоп вихретоковый</t>
  </si>
  <si>
    <t>Диапазон регулировки усиления от 0 до 70 дБ, с шагом 0.1, 1, 2, 6 и 10 дБ
Диапазон изменения частоты от 10Гц до 20МГц, с шагом 1, 10,100 и 1000 Гц. С сетевым фильтром</t>
  </si>
  <si>
    <t>Ультразвуковой дефектоскоп универсальный (с вихретоком)</t>
  </si>
  <si>
    <t>Методы ультразвукового контроля: эхо, зеркальный, зеркально-теневой (ЗТМ). Частота УЗК 25-5000</t>
  </si>
  <si>
    <t>Толщиномер ультразвуковой</t>
  </si>
  <si>
    <t>Возможность измерения толщины металла под покрытием - З-Э-Пкр., Э-Э. Диапазон контролируемых толщин (по стали) 0,5-300; комплект Образец стандартный СО-2, СО-3, Образец толщины 0,5-15 ст.20</t>
  </si>
  <si>
    <t xml:space="preserve">шт ( на 4 раб.мест) </t>
  </si>
  <si>
    <t>1400х700 мм. Металлокаркас, столешница 25 мм - ДСП, облицованная бумажно-слоистым пластиком 0,6 мм.</t>
  </si>
  <si>
    <t xml:space="preserve">шт ( на 2 раб.место) </t>
  </si>
  <si>
    <t>Программно-аппаратный комплекс «Ультразвуковой контроль металлов» со специализированным столом в комплекте</t>
  </si>
  <si>
    <t>Предназначен для исследования макроструктуры металла, а также для овладения безопасными приемами ультразвукового контроля и использования современного аппарата типа УСД-46</t>
  </si>
  <si>
    <t xml:space="preserve">шт ( на 16 раб.мест) </t>
  </si>
  <si>
    <t xml:space="preserve">Персональный компьютер в сборе для работы с Программно-аппаратным комплексом «Ультразвуковой контроль металлов» </t>
  </si>
  <si>
    <t xml:space="preserve">Тип оперативной памяти: DDR4.
Объем оперативной установленной памяти: 16 Гигабайт.
Объем накопителя SSD: 240 Гигабайт.
Объем накопителя HDD: 1 Терабайт.
Тип видеокарты: Интегрированная.
Количество ядер процессора: 6 Шт.
Количество потоков процессора: 8 Шт.
Размер диагонали монитора: 23.5 Дюйм (25,4 мм).
Наличие в комплекте проводной мыши и клавиатуры: да.
</t>
  </si>
  <si>
    <t>Типовой комплект лабораторного оборудования "Визуально-измерительный контроль металла и сварных соединений"</t>
  </si>
  <si>
    <t>Применяется для изучения методов визуально-измерительного контроля металлов и сварных соединений</t>
  </si>
  <si>
    <t>Динамический твердомер NOVOTEST Т-Д2</t>
  </si>
  <si>
    <t>Применяется для измерения твердости массивных деталей, материалов с крупнозернистой структурой, чугунов и цветных металлов, изделий с поверхностями, плохо подготовленными для измерения. </t>
  </si>
  <si>
    <t>Переносной твердомер ТБ-5013 (Бринель</t>
  </si>
  <si>
    <t>Применяется для измерение твердости крупногабаритных и нетранспортабельных изделий.</t>
  </si>
  <si>
    <t>Твердомер переносной ТКП-1(Роквел)</t>
  </si>
  <si>
    <t xml:space="preserve">Предназначен для измерения твердости поверхности образцов металлов по методу Роквелла </t>
  </si>
  <si>
    <t>Машина учебная испытательная МИ-40У</t>
  </si>
  <si>
    <t>Предназначена для исследования материалов на растяжение и сжатие с максимальным усилием 40 кН.</t>
  </si>
  <si>
    <t>Стенд лабораторный по сопротивлению материалов- СМ 2</t>
  </si>
  <si>
    <t xml:space="preserve">Позволяет демонстрировать и определять изменения перемещений и деформаций в определенных точках стержней разной формы поперечного сечения при изменении величины внешней нагрузки определенного характера (растяжения, сжатия, изгиба, кручения).
Состоит из базового стенда, семи сменных функциональных элементов (наладок), измерителя усилий и деформаций и методических указаний для проведения лабораторно-практических занятий.
</t>
  </si>
  <si>
    <t xml:space="preserve">Стол ученический 2-местный нерегулируемый. </t>
  </si>
  <si>
    <t>Стул ученический, нерегулируемый</t>
  </si>
  <si>
    <t xml:space="preserve">шт ( на 16 раб.место) </t>
  </si>
  <si>
    <t>Стол преподавателя</t>
  </si>
  <si>
    <t>Стол состоит из: угловой столешницы, шести опор (две из которых образуют корпус тумбы, две установлены по краям угловой столешницы и две образуют опорный угол, соединяющий два экрана стола), экрана тумбы, двух экранов стола, подставки для системного блока</t>
  </si>
  <si>
    <t>Крестовина пластиковая.
Регулировка жёсткости спинки.
Ролики - пластик.
Допустимая нагрузка - 120 к</t>
  </si>
  <si>
    <t>Персональный компьютер в сборе</t>
  </si>
  <si>
    <t xml:space="preserve">Телевизор </t>
  </si>
  <si>
    <t xml:space="preserve">Диагональ экрана: 65" .
Разрешение экрана: 3840 x 2160.
Формат экрана: 16:9.
Наличие Smart TV: да.
</t>
  </si>
  <si>
    <t>Доска</t>
  </si>
  <si>
    <t>Доска аудиторная передвижная, поворотная  ( Мел/Маркер/Магнит, Зеленая/Белая)</t>
  </si>
  <si>
    <t>Шкаф закрытый На нижних дверцах предусмотрен замок. Размеры Не менее 854х450х2010</t>
  </si>
  <si>
    <t xml:space="preserve"> Набор перевязочных материалов, инструментов и приспособлений, предназначенных для оказания первой помощи комплектация в соответствии с приказом 1331Н</t>
  </si>
  <si>
    <t>Порошковый, переносной, номинальный объем огнетушащего вещества 4,6  Литр;^кубический дециметр</t>
  </si>
  <si>
    <t>Маска одноразовая медицинская, трёхслойная, гипоаллергенная с фиксатором на переносице.</t>
  </si>
  <si>
    <t>Дефектоскоп</t>
  </si>
  <si>
    <t>Толщиномер</t>
  </si>
  <si>
    <t>Твердомер переносной</t>
  </si>
  <si>
    <t>15.02.12 Монтаж, техническое обслуживание и ремонт промышленного оборудования (по отраслям),
13.02.11 Техническая эксплуатация и обслуживание электрического и электромеханического оборудования (по отраслям), 
15.02.16 Технология машиностроения, 
22.02.05 Обработка металлов давлением, 
22.02.01 Металлургия черных металлов</t>
  </si>
  <si>
    <t>Стенд лабораторный по сопротивлению материалов</t>
  </si>
  <si>
    <t>Машина учебная испытательная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</si>
</sst>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18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9" fillId="4" borderId="19" xfId="3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0" fillId="0" borderId="25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 applyProtection="1">
      <alignment vertical="center" wrapText="1"/>
      <protection locked="0"/>
    </xf>
    <xf numFmtId="0" fontId="16" fillId="2" borderId="24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vertical="center"/>
      <protection locked="0"/>
    </xf>
    <xf numFmtId="0" fontId="2" fillId="2" borderId="24" xfId="0" applyFont="1" applyFill="1" applyBorder="1" applyAlignment="1">
      <alignment vertical="center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0" borderId="24" xfId="0" applyFont="1" applyBorder="1" applyAlignment="1">
      <alignment vertical="center"/>
    </xf>
    <xf numFmtId="0" fontId="2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5" xfId="0" applyFont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2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9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</dxfs>
  <tableStyles count="0" defaultTableStyle="TableStyleMedium2" defaultPivotStyle="PivotStyleLight16"/>
  <colors>
    <mruColors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5"/>
  <sheetViews>
    <sheetView tabSelected="1" workbookViewId="0">
      <selection activeCell="G56" sqref="G56"/>
    </sheetView>
  </sheetViews>
  <sheetFormatPr defaultColWidth="0" defaultRowHeight="15" x14ac:dyDescent="0.25"/>
  <cols>
    <col min="1" max="1" width="5.140625" style="17" customWidth="1"/>
    <col min="2" max="2" width="39.5703125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95" t="s">
        <v>92</v>
      </c>
      <c r="B1" s="96"/>
      <c r="C1" s="96"/>
      <c r="D1" s="96"/>
      <c r="E1" s="96"/>
      <c r="F1" s="96"/>
      <c r="G1" s="97"/>
    </row>
    <row r="2" spans="1:8" ht="103.5" customHeight="1" x14ac:dyDescent="0.25">
      <c r="A2" s="98" t="s">
        <v>22</v>
      </c>
      <c r="B2" s="98"/>
      <c r="C2" s="99" t="s">
        <v>149</v>
      </c>
      <c r="D2" s="100"/>
      <c r="E2" s="100"/>
      <c r="F2" s="100"/>
      <c r="G2" s="100"/>
    </row>
    <row r="3" spans="1:8" ht="20.25" x14ac:dyDescent="0.25">
      <c r="A3" s="110" t="s">
        <v>12</v>
      </c>
      <c r="B3" s="110"/>
      <c r="C3" s="110"/>
      <c r="D3" s="110"/>
      <c r="E3" s="110"/>
      <c r="F3" s="110"/>
      <c r="G3" s="111"/>
    </row>
    <row r="4" spans="1:8" ht="15.75" thickBot="1" x14ac:dyDescent="0.3">
      <c r="A4" s="112" t="s">
        <v>20</v>
      </c>
      <c r="B4" s="113"/>
      <c r="C4" s="11">
        <v>12</v>
      </c>
      <c r="D4" s="12"/>
      <c r="E4" s="12"/>
      <c r="F4" s="12"/>
      <c r="G4" s="12"/>
    </row>
    <row r="5" spans="1:8" x14ac:dyDescent="0.25">
      <c r="A5" s="104" t="s">
        <v>13</v>
      </c>
      <c r="B5" s="105"/>
      <c r="C5" s="105"/>
      <c r="D5" s="105"/>
      <c r="E5" s="105"/>
      <c r="F5" s="105"/>
      <c r="G5" s="106"/>
    </row>
    <row r="6" spans="1:8" x14ac:dyDescent="0.25">
      <c r="A6" s="107" t="s">
        <v>23</v>
      </c>
      <c r="B6" s="108"/>
      <c r="C6" s="108"/>
      <c r="D6" s="108"/>
      <c r="E6" s="108"/>
      <c r="F6" s="108"/>
      <c r="G6" s="109"/>
    </row>
    <row r="7" spans="1:8" x14ac:dyDescent="0.25">
      <c r="A7" s="107" t="s">
        <v>30</v>
      </c>
      <c r="B7" s="108"/>
      <c r="C7" s="108"/>
      <c r="D7" s="108"/>
      <c r="E7" s="108"/>
      <c r="F7" s="108"/>
      <c r="G7" s="109"/>
    </row>
    <row r="8" spans="1:8" x14ac:dyDescent="0.25">
      <c r="A8" s="107" t="s">
        <v>29</v>
      </c>
      <c r="B8" s="108"/>
      <c r="C8" s="108"/>
      <c r="D8" s="108"/>
      <c r="E8" s="108"/>
      <c r="F8" s="108"/>
      <c r="G8" s="109"/>
    </row>
    <row r="9" spans="1:8" x14ac:dyDescent="0.25">
      <c r="A9" s="107" t="s">
        <v>28</v>
      </c>
      <c r="B9" s="108"/>
      <c r="C9" s="108"/>
      <c r="D9" s="108"/>
      <c r="E9" s="108"/>
      <c r="F9" s="108"/>
      <c r="G9" s="109"/>
    </row>
    <row r="10" spans="1:8" x14ac:dyDescent="0.25">
      <c r="A10" s="107" t="s">
        <v>26</v>
      </c>
      <c r="B10" s="108"/>
      <c r="C10" s="108"/>
      <c r="D10" s="108"/>
      <c r="E10" s="108"/>
      <c r="F10" s="108"/>
      <c r="G10" s="109"/>
    </row>
    <row r="11" spans="1:8" x14ac:dyDescent="0.25">
      <c r="A11" s="107" t="s">
        <v>27</v>
      </c>
      <c r="B11" s="108"/>
      <c r="C11" s="108"/>
      <c r="D11" s="108"/>
      <c r="E11" s="108"/>
      <c r="F11" s="108"/>
      <c r="G11" s="109"/>
    </row>
    <row r="12" spans="1:8" x14ac:dyDescent="0.25">
      <c r="A12" s="107" t="s">
        <v>25</v>
      </c>
      <c r="B12" s="108"/>
      <c r="C12" s="108"/>
      <c r="D12" s="108"/>
      <c r="E12" s="108"/>
      <c r="F12" s="108"/>
      <c r="G12" s="109"/>
    </row>
    <row r="13" spans="1:8" ht="15.75" thickBot="1" x14ac:dyDescent="0.3">
      <c r="A13" s="101" t="s">
        <v>24</v>
      </c>
      <c r="B13" s="102"/>
      <c r="C13" s="102"/>
      <c r="D13" s="102"/>
      <c r="E13" s="102"/>
      <c r="F13" s="102"/>
      <c r="G13" s="103"/>
    </row>
    <row r="14" spans="1:8" ht="30" x14ac:dyDescent="0.25">
      <c r="A14" s="9" t="s">
        <v>0</v>
      </c>
      <c r="B14" s="9" t="s">
        <v>1</v>
      </c>
      <c r="C14" s="9" t="s">
        <v>10</v>
      </c>
      <c r="D14" s="9" t="s">
        <v>2</v>
      </c>
      <c r="E14" s="9" t="s">
        <v>4</v>
      </c>
      <c r="F14" s="9" t="s">
        <v>3</v>
      </c>
      <c r="G14" s="9" t="s">
        <v>8</v>
      </c>
      <c r="H14" s="31" t="s">
        <v>55</v>
      </c>
    </row>
    <row r="15" spans="1:8" ht="30" x14ac:dyDescent="0.25">
      <c r="A15" s="9">
        <v>1</v>
      </c>
      <c r="B15" s="14" t="s">
        <v>50</v>
      </c>
      <c r="C15" s="8" t="s">
        <v>19</v>
      </c>
      <c r="D15" s="1" t="s">
        <v>7</v>
      </c>
      <c r="E15" s="18">
        <v>1</v>
      </c>
      <c r="F15" s="9" t="s">
        <v>17</v>
      </c>
      <c r="G15" s="18">
        <v>1</v>
      </c>
    </row>
    <row r="16" spans="1:8" ht="30" x14ac:dyDescent="0.25">
      <c r="A16" s="9">
        <v>2</v>
      </c>
      <c r="B16" s="14" t="s">
        <v>36</v>
      </c>
      <c r="C16" s="8" t="s">
        <v>19</v>
      </c>
      <c r="D16" s="1" t="s">
        <v>5</v>
      </c>
      <c r="E16" s="18">
        <v>1</v>
      </c>
      <c r="F16" s="9" t="s">
        <v>17</v>
      </c>
      <c r="G16" s="18">
        <v>1</v>
      </c>
    </row>
    <row r="17" spans="1:8" ht="30" x14ac:dyDescent="0.25">
      <c r="A17" s="9">
        <v>3</v>
      </c>
      <c r="B17" s="41" t="s">
        <v>35</v>
      </c>
      <c r="C17" s="8" t="s">
        <v>19</v>
      </c>
      <c r="D17" s="1" t="s">
        <v>5</v>
      </c>
      <c r="E17" s="20">
        <v>1</v>
      </c>
      <c r="F17" s="4" t="s">
        <v>17</v>
      </c>
      <c r="G17" s="20">
        <v>1</v>
      </c>
      <c r="H17" s="30"/>
    </row>
    <row r="18" spans="1:8" ht="21" thickBot="1" x14ac:dyDescent="0.3">
      <c r="A18" s="110" t="s">
        <v>15</v>
      </c>
      <c r="B18" s="110"/>
      <c r="C18" s="110"/>
      <c r="D18" s="110"/>
      <c r="E18" s="110"/>
      <c r="F18" s="110"/>
      <c r="G18" s="111"/>
    </row>
    <row r="19" spans="1:8" x14ac:dyDescent="0.25">
      <c r="A19" s="104" t="s">
        <v>13</v>
      </c>
      <c r="B19" s="105"/>
      <c r="C19" s="105"/>
      <c r="D19" s="105"/>
      <c r="E19" s="105"/>
      <c r="F19" s="105"/>
      <c r="G19" s="106"/>
    </row>
    <row r="20" spans="1:8" x14ac:dyDescent="0.25">
      <c r="A20" s="107" t="s">
        <v>23</v>
      </c>
      <c r="B20" s="108"/>
      <c r="C20" s="108"/>
      <c r="D20" s="108"/>
      <c r="E20" s="108"/>
      <c r="F20" s="108"/>
      <c r="G20" s="109"/>
    </row>
    <row r="21" spans="1:8" x14ac:dyDescent="0.25">
      <c r="A21" s="107" t="s">
        <v>30</v>
      </c>
      <c r="B21" s="108"/>
      <c r="C21" s="108"/>
      <c r="D21" s="108"/>
      <c r="E21" s="108"/>
      <c r="F21" s="108"/>
      <c r="G21" s="109"/>
    </row>
    <row r="22" spans="1:8" x14ac:dyDescent="0.25">
      <c r="A22" s="107" t="s">
        <v>29</v>
      </c>
      <c r="B22" s="108"/>
      <c r="C22" s="108"/>
      <c r="D22" s="108"/>
      <c r="E22" s="108"/>
      <c r="F22" s="108"/>
      <c r="G22" s="109"/>
    </row>
    <row r="23" spans="1:8" x14ac:dyDescent="0.25">
      <c r="A23" s="107" t="s">
        <v>28</v>
      </c>
      <c r="B23" s="108"/>
      <c r="C23" s="108"/>
      <c r="D23" s="108"/>
      <c r="E23" s="108"/>
      <c r="F23" s="108"/>
      <c r="G23" s="109"/>
    </row>
    <row r="24" spans="1:8" x14ac:dyDescent="0.25">
      <c r="A24" s="107" t="s">
        <v>26</v>
      </c>
      <c r="B24" s="108"/>
      <c r="C24" s="108"/>
      <c r="D24" s="108"/>
      <c r="E24" s="108"/>
      <c r="F24" s="108"/>
      <c r="G24" s="109"/>
    </row>
    <row r="25" spans="1:8" x14ac:dyDescent="0.25">
      <c r="A25" s="107" t="s">
        <v>27</v>
      </c>
      <c r="B25" s="108"/>
      <c r="C25" s="108"/>
      <c r="D25" s="108"/>
      <c r="E25" s="108"/>
      <c r="F25" s="108"/>
      <c r="G25" s="109"/>
    </row>
    <row r="26" spans="1:8" x14ac:dyDescent="0.25">
      <c r="A26" s="107" t="s">
        <v>25</v>
      </c>
      <c r="B26" s="108"/>
      <c r="C26" s="108"/>
      <c r="D26" s="108"/>
      <c r="E26" s="108"/>
      <c r="F26" s="108"/>
      <c r="G26" s="109"/>
    </row>
    <row r="27" spans="1:8" ht="15.75" thickBot="1" x14ac:dyDescent="0.3">
      <c r="A27" s="101" t="s">
        <v>24</v>
      </c>
      <c r="B27" s="102"/>
      <c r="C27" s="102"/>
      <c r="D27" s="102"/>
      <c r="E27" s="102"/>
      <c r="F27" s="102"/>
      <c r="G27" s="103"/>
    </row>
    <row r="28" spans="1:8" ht="30" x14ac:dyDescent="0.25">
      <c r="A28" s="9" t="s">
        <v>0</v>
      </c>
      <c r="B28" s="9" t="s">
        <v>1</v>
      </c>
      <c r="C28" s="9" t="s">
        <v>10</v>
      </c>
      <c r="D28" s="9" t="s">
        <v>2</v>
      </c>
      <c r="E28" s="9" t="s">
        <v>4</v>
      </c>
      <c r="F28" s="9" t="s">
        <v>3</v>
      </c>
      <c r="G28" s="9" t="s">
        <v>8</v>
      </c>
    </row>
    <row r="29" spans="1:8" ht="30" x14ac:dyDescent="0.25">
      <c r="A29" s="4">
        <v>1</v>
      </c>
      <c r="B29" s="42" t="s">
        <v>57</v>
      </c>
      <c r="C29" s="8" t="s">
        <v>19</v>
      </c>
      <c r="D29" s="1" t="s">
        <v>5</v>
      </c>
      <c r="E29" s="7">
        <v>1</v>
      </c>
      <c r="F29" s="10" t="s">
        <v>18</v>
      </c>
      <c r="G29" s="5">
        <v>12</v>
      </c>
    </row>
    <row r="30" spans="1:8" ht="30" x14ac:dyDescent="0.25">
      <c r="A30" s="4">
        <v>2</v>
      </c>
      <c r="B30" s="72" t="s">
        <v>146</v>
      </c>
      <c r="C30" s="8" t="s">
        <v>19</v>
      </c>
      <c r="D30" s="56" t="s">
        <v>11</v>
      </c>
      <c r="E30" s="7">
        <v>1</v>
      </c>
      <c r="F30" s="10" t="s">
        <v>18</v>
      </c>
      <c r="G30" s="5">
        <v>12</v>
      </c>
    </row>
    <row r="31" spans="1:8" ht="30" x14ac:dyDescent="0.25">
      <c r="A31" s="4">
        <v>3</v>
      </c>
      <c r="B31" s="52" t="s">
        <v>47</v>
      </c>
      <c r="C31" s="8" t="s">
        <v>19</v>
      </c>
      <c r="D31" s="93" t="s">
        <v>7</v>
      </c>
      <c r="E31" s="5">
        <v>1</v>
      </c>
      <c r="F31" s="10" t="s">
        <v>18</v>
      </c>
      <c r="G31" s="5">
        <v>12</v>
      </c>
      <c r="H31" s="30"/>
    </row>
    <row r="32" spans="1:8" ht="30" x14ac:dyDescent="0.25">
      <c r="A32" s="4">
        <v>4</v>
      </c>
      <c r="B32" s="42" t="s">
        <v>38</v>
      </c>
      <c r="C32" s="8" t="s">
        <v>19</v>
      </c>
      <c r="D32" s="1" t="s">
        <v>7</v>
      </c>
      <c r="E32" s="43">
        <v>1</v>
      </c>
      <c r="F32" s="10" t="s">
        <v>18</v>
      </c>
      <c r="G32" s="5">
        <v>12</v>
      </c>
      <c r="H32" s="30"/>
    </row>
    <row r="33" spans="1:7" ht="30" x14ac:dyDescent="0.25">
      <c r="A33" s="4">
        <v>5</v>
      </c>
      <c r="B33" s="92" t="s">
        <v>147</v>
      </c>
      <c r="C33" s="8" t="s">
        <v>19</v>
      </c>
      <c r="D33" s="3" t="s">
        <v>11</v>
      </c>
      <c r="E33" s="7">
        <v>1</v>
      </c>
      <c r="F33" s="10" t="s">
        <v>18</v>
      </c>
      <c r="G33" s="5">
        <v>12</v>
      </c>
    </row>
    <row r="34" spans="1:7" ht="30" x14ac:dyDescent="0.25">
      <c r="A34" s="4">
        <v>6</v>
      </c>
      <c r="B34" s="68" t="s">
        <v>148</v>
      </c>
      <c r="C34" s="8" t="s">
        <v>19</v>
      </c>
      <c r="D34" s="3" t="s">
        <v>11</v>
      </c>
      <c r="E34" s="7">
        <v>1</v>
      </c>
      <c r="F34" s="10" t="s">
        <v>18</v>
      </c>
      <c r="G34" s="5">
        <v>12</v>
      </c>
    </row>
    <row r="35" spans="1:7" ht="21" thickBot="1" x14ac:dyDescent="0.3">
      <c r="A35" s="110" t="s">
        <v>16</v>
      </c>
      <c r="B35" s="110"/>
      <c r="C35" s="110"/>
      <c r="D35" s="110"/>
      <c r="E35" s="110"/>
      <c r="F35" s="110"/>
      <c r="G35" s="111"/>
    </row>
    <row r="36" spans="1:7" x14ac:dyDescent="0.25">
      <c r="A36" s="104" t="s">
        <v>13</v>
      </c>
      <c r="B36" s="105"/>
      <c r="C36" s="105"/>
      <c r="D36" s="105"/>
      <c r="E36" s="105"/>
      <c r="F36" s="105"/>
      <c r="G36" s="106"/>
    </row>
    <row r="37" spans="1:7" x14ac:dyDescent="0.25">
      <c r="A37" s="107" t="s">
        <v>23</v>
      </c>
      <c r="B37" s="108"/>
      <c r="C37" s="108"/>
      <c r="D37" s="108"/>
      <c r="E37" s="108"/>
      <c r="F37" s="108"/>
      <c r="G37" s="109"/>
    </row>
    <row r="38" spans="1:7" x14ac:dyDescent="0.25">
      <c r="A38" s="107" t="s">
        <v>30</v>
      </c>
      <c r="B38" s="108"/>
      <c r="C38" s="108"/>
      <c r="D38" s="108"/>
      <c r="E38" s="108"/>
      <c r="F38" s="108"/>
      <c r="G38" s="109"/>
    </row>
    <row r="39" spans="1:7" x14ac:dyDescent="0.25">
      <c r="A39" s="107" t="s">
        <v>29</v>
      </c>
      <c r="B39" s="108"/>
      <c r="C39" s="108"/>
      <c r="D39" s="108"/>
      <c r="E39" s="108"/>
      <c r="F39" s="108"/>
      <c r="G39" s="109"/>
    </row>
    <row r="40" spans="1:7" x14ac:dyDescent="0.25">
      <c r="A40" s="107" t="s">
        <v>28</v>
      </c>
      <c r="B40" s="108"/>
      <c r="C40" s="108"/>
      <c r="D40" s="108"/>
      <c r="E40" s="108"/>
      <c r="F40" s="108"/>
      <c r="G40" s="109"/>
    </row>
    <row r="41" spans="1:7" x14ac:dyDescent="0.25">
      <c r="A41" s="107" t="s">
        <v>26</v>
      </c>
      <c r="B41" s="108"/>
      <c r="C41" s="108"/>
      <c r="D41" s="108"/>
      <c r="E41" s="108"/>
      <c r="F41" s="108"/>
      <c r="G41" s="109"/>
    </row>
    <row r="42" spans="1:7" x14ac:dyDescent="0.25">
      <c r="A42" s="107" t="s">
        <v>27</v>
      </c>
      <c r="B42" s="108"/>
      <c r="C42" s="108"/>
      <c r="D42" s="108"/>
      <c r="E42" s="108"/>
      <c r="F42" s="108"/>
      <c r="G42" s="109"/>
    </row>
    <row r="43" spans="1:7" x14ac:dyDescent="0.25">
      <c r="A43" s="107" t="s">
        <v>25</v>
      </c>
      <c r="B43" s="108"/>
      <c r="C43" s="108"/>
      <c r="D43" s="108"/>
      <c r="E43" s="108"/>
      <c r="F43" s="108"/>
      <c r="G43" s="109"/>
    </row>
    <row r="44" spans="1:7" ht="15.75" thickBot="1" x14ac:dyDescent="0.3">
      <c r="A44" s="101" t="s">
        <v>24</v>
      </c>
      <c r="B44" s="102"/>
      <c r="C44" s="102"/>
      <c r="D44" s="102"/>
      <c r="E44" s="102"/>
      <c r="F44" s="102"/>
      <c r="G44" s="103"/>
    </row>
    <row r="45" spans="1:7" ht="30" x14ac:dyDescent="0.25">
      <c r="A45" s="9" t="s">
        <v>0</v>
      </c>
      <c r="B45" s="9" t="s">
        <v>1</v>
      </c>
      <c r="C45" s="9" t="s">
        <v>10</v>
      </c>
      <c r="D45" s="9" t="s">
        <v>2</v>
      </c>
      <c r="E45" s="9" t="s">
        <v>4</v>
      </c>
      <c r="F45" s="9" t="s">
        <v>3</v>
      </c>
      <c r="G45" s="9" t="s">
        <v>8</v>
      </c>
    </row>
    <row r="46" spans="1:7" ht="31.5" x14ac:dyDescent="0.25">
      <c r="A46" s="3">
        <v>1</v>
      </c>
      <c r="B46" s="16" t="s">
        <v>57</v>
      </c>
      <c r="C46" s="8" t="s">
        <v>19</v>
      </c>
      <c r="D46" s="1" t="s">
        <v>5</v>
      </c>
      <c r="E46" s="6">
        <v>1</v>
      </c>
      <c r="F46" s="13" t="s">
        <v>6</v>
      </c>
      <c r="G46" s="6">
        <f>E46</f>
        <v>1</v>
      </c>
    </row>
    <row r="47" spans="1:7" ht="30" x14ac:dyDescent="0.25">
      <c r="A47" s="3">
        <v>2</v>
      </c>
      <c r="B47" s="15" t="s">
        <v>52</v>
      </c>
      <c r="C47" s="8" t="s">
        <v>19</v>
      </c>
      <c r="D47" s="1" t="s">
        <v>7</v>
      </c>
      <c r="E47" s="6">
        <v>1</v>
      </c>
      <c r="F47" s="13" t="s">
        <v>6</v>
      </c>
      <c r="G47" s="6">
        <v>1</v>
      </c>
    </row>
    <row r="48" spans="1:7" ht="30" x14ac:dyDescent="0.25">
      <c r="A48" s="3">
        <v>3</v>
      </c>
      <c r="B48" s="15" t="s">
        <v>38</v>
      </c>
      <c r="C48" s="8" t="s">
        <v>19</v>
      </c>
      <c r="D48" s="1" t="s">
        <v>7</v>
      </c>
      <c r="E48" s="6">
        <v>1</v>
      </c>
      <c r="F48" s="13" t="s">
        <v>6</v>
      </c>
      <c r="G48" s="6">
        <v>1</v>
      </c>
    </row>
    <row r="49" spans="1:7" ht="20.25" x14ac:dyDescent="0.25">
      <c r="A49" s="110" t="s">
        <v>14</v>
      </c>
      <c r="B49" s="110"/>
      <c r="C49" s="110"/>
      <c r="D49" s="110"/>
      <c r="E49" s="110"/>
      <c r="F49" s="110"/>
      <c r="G49" s="111"/>
    </row>
    <row r="50" spans="1:7" ht="30" x14ac:dyDescent="0.25">
      <c r="A50" s="4" t="s">
        <v>0</v>
      </c>
      <c r="B50" s="4" t="s">
        <v>1</v>
      </c>
      <c r="C50" s="4" t="s">
        <v>10</v>
      </c>
      <c r="D50" s="4" t="s">
        <v>2</v>
      </c>
      <c r="E50" s="4" t="s">
        <v>4</v>
      </c>
      <c r="F50" s="4" t="s">
        <v>3</v>
      </c>
      <c r="G50" s="4" t="s">
        <v>8</v>
      </c>
    </row>
    <row r="51" spans="1:7" ht="30" x14ac:dyDescent="0.25">
      <c r="A51" s="3">
        <v>1</v>
      </c>
      <c r="B51" s="15" t="s">
        <v>31</v>
      </c>
      <c r="C51" s="8" t="s">
        <v>19</v>
      </c>
      <c r="D51" s="35" t="s">
        <v>9</v>
      </c>
      <c r="E51" s="6">
        <v>1</v>
      </c>
      <c r="F51" s="3" t="s">
        <v>6</v>
      </c>
      <c r="G51" s="6">
        <f>E51</f>
        <v>1</v>
      </c>
    </row>
    <row r="52" spans="1:7" ht="30" x14ac:dyDescent="0.25">
      <c r="A52" s="3">
        <v>2</v>
      </c>
      <c r="B52" s="14" t="s">
        <v>34</v>
      </c>
      <c r="C52" s="8" t="s">
        <v>19</v>
      </c>
      <c r="D52" s="35" t="s">
        <v>9</v>
      </c>
      <c r="E52" s="6">
        <v>1</v>
      </c>
      <c r="F52" s="3" t="s">
        <v>6</v>
      </c>
      <c r="G52" s="6">
        <f>E52</f>
        <v>1</v>
      </c>
    </row>
    <row r="53" spans="1:7" ht="30" x14ac:dyDescent="0.25">
      <c r="A53" s="3">
        <v>3</v>
      </c>
      <c r="B53" s="15" t="s">
        <v>32</v>
      </c>
      <c r="C53" s="8" t="s">
        <v>19</v>
      </c>
      <c r="D53" s="35" t="s">
        <v>9</v>
      </c>
      <c r="E53" s="6">
        <v>1</v>
      </c>
      <c r="F53" s="3" t="s">
        <v>6</v>
      </c>
      <c r="G53" s="6">
        <f>E53</f>
        <v>1</v>
      </c>
    </row>
    <row r="54" spans="1:7" ht="30" x14ac:dyDescent="0.25">
      <c r="A54" s="3">
        <v>4</v>
      </c>
      <c r="B54" s="14" t="s">
        <v>33</v>
      </c>
      <c r="C54" s="8" t="s">
        <v>19</v>
      </c>
      <c r="D54" s="35" t="s">
        <v>9</v>
      </c>
      <c r="E54" s="6">
        <v>1</v>
      </c>
      <c r="F54" s="3" t="s">
        <v>6</v>
      </c>
      <c r="G54" s="6">
        <f>E54</f>
        <v>1</v>
      </c>
    </row>
    <row r="55" spans="1:7" ht="30" x14ac:dyDescent="0.25">
      <c r="A55" s="3">
        <v>5</v>
      </c>
      <c r="B55" s="37" t="s">
        <v>62</v>
      </c>
      <c r="C55" s="8" t="s">
        <v>19</v>
      </c>
      <c r="D55" s="10" t="s">
        <v>9</v>
      </c>
      <c r="E55" s="20">
        <v>1</v>
      </c>
      <c r="F55" s="4" t="s">
        <v>6</v>
      </c>
      <c r="G55" s="20">
        <v>12</v>
      </c>
    </row>
  </sheetData>
  <sortState xmlns:xlrd2="http://schemas.microsoft.com/office/spreadsheetml/2017/richdata2" ref="B30:G33">
    <sortCondition ref="B29:B33"/>
  </sortState>
  <mergeCells count="35">
    <mergeCell ref="A43:G43"/>
    <mergeCell ref="A44:G44"/>
    <mergeCell ref="A49:G49"/>
    <mergeCell ref="A37:G37"/>
    <mergeCell ref="A38:G38"/>
    <mergeCell ref="A39:G39"/>
    <mergeCell ref="A40:G40"/>
    <mergeCell ref="A41:G41"/>
    <mergeCell ref="A42:G42"/>
    <mergeCell ref="A36:G36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35:G35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3">
    <dataValidation type="list" allowBlank="1" showInputMessage="1" showErrorMessage="1" sqref="D46:D48 D29 D15:D16" xr:uid="{3A530EFB-A676-4730-93F2-13876E48465C}">
      <formula1>"Мебель, Оборудование, Программное обеспечение, Оборудование IT"</formula1>
    </dataValidation>
    <dataValidation type="list" allowBlank="1" showInputMessage="1" showErrorMessage="1" sqref="D51:D52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:B34 B29" xr:uid="{2F29797F-BFF8-41A9-916F-0E75B4C369B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D32:D34 D17</xm:sqref>
        </x14:dataValidation>
        <x14:dataValidation type="list" allowBlank="1" showInputMessage="1" showErrorMessage="1" xr:uid="{342F2F31-2347-4144-A9E4-8A084CA60719}">
          <x14:formula1>
            <xm:f>Виды!$A$1:$A$6</xm:f>
          </x14:formula1>
          <xm:sqref>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20"/>
  <sheetViews>
    <sheetView zoomScaleNormal="100" workbookViewId="0">
      <pane ySplit="1" topLeftCell="A2" activePane="bottomLeft" state="frozen"/>
      <selection pane="bottomLeft" activeCell="C17" sqref="C17"/>
    </sheetView>
  </sheetViews>
  <sheetFormatPr defaultColWidth="0" defaultRowHeight="15" x14ac:dyDescent="0.25"/>
  <cols>
    <col min="1" max="1" width="8.5703125" customWidth="1"/>
    <col min="2" max="2" width="60.85546875" style="24" customWidth="1"/>
    <col min="3" max="3" width="54.42578125" customWidth="1"/>
    <col min="4" max="4" width="21.42578125" style="26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21" t="s">
        <v>0</v>
      </c>
      <c r="B1" s="22" t="s">
        <v>1</v>
      </c>
      <c r="C1" s="21" t="s">
        <v>10</v>
      </c>
      <c r="D1" s="21" t="s">
        <v>2</v>
      </c>
      <c r="E1" s="21" t="s">
        <v>4</v>
      </c>
      <c r="F1" s="21" t="s">
        <v>3</v>
      </c>
      <c r="G1" s="21" t="s">
        <v>8</v>
      </c>
      <c r="H1" s="29" t="s">
        <v>55</v>
      </c>
    </row>
    <row r="2" spans="1:8" ht="20.25" x14ac:dyDescent="0.25">
      <c r="A2" s="114" t="s">
        <v>7</v>
      </c>
      <c r="B2" s="114"/>
      <c r="C2" s="114"/>
      <c r="D2" s="114"/>
      <c r="E2" s="114"/>
      <c r="F2" s="114"/>
      <c r="G2" s="114"/>
    </row>
    <row r="3" spans="1:8" ht="30" x14ac:dyDescent="0.25">
      <c r="A3" s="4">
        <v>1</v>
      </c>
      <c r="B3" s="15" t="s">
        <v>51</v>
      </c>
      <c r="C3" s="8" t="s">
        <v>19</v>
      </c>
      <c r="D3" s="1" t="s">
        <v>7</v>
      </c>
      <c r="E3" s="7">
        <v>1</v>
      </c>
      <c r="F3" s="2" t="s">
        <v>17</v>
      </c>
      <c r="G3" s="7">
        <v>1</v>
      </c>
      <c r="H3" s="30" t="e">
        <f>COUNTIF(#REF!,B3)</f>
        <v>#REF!</v>
      </c>
    </row>
    <row r="4" spans="1:8" ht="30" x14ac:dyDescent="0.25">
      <c r="A4" s="4">
        <v>2</v>
      </c>
      <c r="B4" s="15" t="s">
        <v>49</v>
      </c>
      <c r="C4" s="8" t="s">
        <v>19</v>
      </c>
      <c r="D4" s="1" t="s">
        <v>7</v>
      </c>
      <c r="E4" s="7">
        <v>1</v>
      </c>
      <c r="F4" s="2" t="s">
        <v>17</v>
      </c>
      <c r="G4" s="7">
        <v>1</v>
      </c>
      <c r="H4" s="30" t="e">
        <f>COUNTIF(#REF!,B4)</f>
        <v>#REF!</v>
      </c>
    </row>
    <row r="5" spans="1:8" ht="30" x14ac:dyDescent="0.25">
      <c r="A5" s="4">
        <v>4</v>
      </c>
      <c r="B5" s="94" t="s">
        <v>37</v>
      </c>
      <c r="C5" s="8" t="s">
        <v>19</v>
      </c>
      <c r="D5" s="10" t="s">
        <v>7</v>
      </c>
      <c r="E5" s="7">
        <v>1</v>
      </c>
      <c r="F5" s="2" t="s">
        <v>17</v>
      </c>
      <c r="G5" s="19">
        <v>1</v>
      </c>
      <c r="H5" s="30" t="e">
        <f>COUNTIF(#REF!,B5)</f>
        <v>#REF!</v>
      </c>
    </row>
    <row r="6" spans="1:8" ht="30" x14ac:dyDescent="0.25">
      <c r="A6" s="4">
        <v>6</v>
      </c>
      <c r="B6" s="38" t="s">
        <v>61</v>
      </c>
      <c r="C6" s="49" t="s">
        <v>19</v>
      </c>
      <c r="D6" s="10" t="s">
        <v>7</v>
      </c>
      <c r="E6" s="7">
        <v>1</v>
      </c>
      <c r="F6" s="2" t="s">
        <v>17</v>
      </c>
      <c r="G6" s="19">
        <v>1</v>
      </c>
      <c r="H6" s="30"/>
    </row>
    <row r="7" spans="1:8" ht="30" x14ac:dyDescent="0.25">
      <c r="A7" s="4">
        <v>7</v>
      </c>
      <c r="B7" s="36" t="s">
        <v>46</v>
      </c>
      <c r="C7" s="49" t="s">
        <v>19</v>
      </c>
      <c r="D7" s="1" t="s">
        <v>7</v>
      </c>
      <c r="E7" s="7">
        <v>1</v>
      </c>
      <c r="F7" s="2" t="s">
        <v>17</v>
      </c>
      <c r="G7" s="19">
        <v>1</v>
      </c>
      <c r="H7" s="30"/>
    </row>
    <row r="8" spans="1:8" ht="20.25" x14ac:dyDescent="0.25">
      <c r="A8" s="114" t="s">
        <v>5</v>
      </c>
      <c r="B8" s="114"/>
      <c r="C8" s="114"/>
      <c r="D8" s="114"/>
      <c r="E8" s="114"/>
      <c r="F8" s="114"/>
      <c r="G8" s="114"/>
      <c r="H8" s="30"/>
    </row>
    <row r="9" spans="1:8" ht="30" x14ac:dyDescent="0.25">
      <c r="A9" s="4">
        <v>1</v>
      </c>
      <c r="B9" s="14" t="s">
        <v>42</v>
      </c>
      <c r="C9" s="8" t="s">
        <v>19</v>
      </c>
      <c r="D9" s="1" t="s">
        <v>5</v>
      </c>
      <c r="E9" s="18">
        <v>1</v>
      </c>
      <c r="F9" s="9" t="s">
        <v>6</v>
      </c>
      <c r="G9" s="18">
        <v>1</v>
      </c>
      <c r="H9" s="30" t="e">
        <f>COUNTIF(#REF!,B9)</f>
        <v>#REF!</v>
      </c>
    </row>
    <row r="10" spans="1:8" ht="30" x14ac:dyDescent="0.25">
      <c r="A10" s="4">
        <v>2</v>
      </c>
      <c r="B10" s="15" t="s">
        <v>41</v>
      </c>
      <c r="C10" s="8" t="s">
        <v>19</v>
      </c>
      <c r="D10" s="1" t="s">
        <v>5</v>
      </c>
      <c r="E10" s="18">
        <v>1</v>
      </c>
      <c r="F10" s="9" t="s">
        <v>6</v>
      </c>
      <c r="G10" s="18">
        <v>1</v>
      </c>
      <c r="H10" s="30" t="e">
        <f>COUNTIF(#REF!,B10)</f>
        <v>#REF!</v>
      </c>
    </row>
    <row r="11" spans="1:8" ht="30" x14ac:dyDescent="0.25">
      <c r="A11" s="4">
        <v>3</v>
      </c>
      <c r="B11" s="14" t="s">
        <v>56</v>
      </c>
      <c r="C11" s="8" t="s">
        <v>19</v>
      </c>
      <c r="D11" s="1" t="s">
        <v>5</v>
      </c>
      <c r="E11" s="18">
        <v>1</v>
      </c>
      <c r="F11" s="9" t="s">
        <v>6</v>
      </c>
      <c r="G11" s="18">
        <v>1</v>
      </c>
      <c r="H11" s="30" t="e">
        <f>COUNTIF(#REF!,B11)</f>
        <v>#REF!</v>
      </c>
    </row>
    <row r="12" spans="1:8" ht="30" x14ac:dyDescent="0.25">
      <c r="A12" s="4">
        <v>4</v>
      </c>
      <c r="B12" s="50" t="s">
        <v>69</v>
      </c>
      <c r="C12" s="8" t="s">
        <v>19</v>
      </c>
      <c r="D12" s="10" t="s">
        <v>5</v>
      </c>
      <c r="E12" s="18">
        <v>1</v>
      </c>
      <c r="F12" s="9" t="s">
        <v>6</v>
      </c>
      <c r="G12" s="18">
        <v>1</v>
      </c>
      <c r="H12" s="30" t="e">
        <f>COUNTIF(#REF!,B12)</f>
        <v>#REF!</v>
      </c>
    </row>
    <row r="13" spans="1:8" ht="30" x14ac:dyDescent="0.25">
      <c r="A13" s="9">
        <v>5</v>
      </c>
      <c r="B13" s="14" t="s">
        <v>44</v>
      </c>
      <c r="C13" s="8" t="s">
        <v>19</v>
      </c>
      <c r="D13" s="1" t="s">
        <v>5</v>
      </c>
      <c r="E13" s="18">
        <v>1</v>
      </c>
      <c r="F13" s="9" t="s">
        <v>17</v>
      </c>
      <c r="G13" s="18">
        <v>1</v>
      </c>
      <c r="H13" s="30" t="e">
        <f>COUNTIF(#REF!,B13)</f>
        <v>#REF!</v>
      </c>
    </row>
    <row r="14" spans="1:8" ht="30" x14ac:dyDescent="0.25">
      <c r="A14" s="4">
        <v>6</v>
      </c>
      <c r="B14" s="15" t="s">
        <v>45</v>
      </c>
      <c r="C14" s="8" t="s">
        <v>19</v>
      </c>
      <c r="D14" s="1" t="s">
        <v>5</v>
      </c>
      <c r="E14" s="18">
        <v>1</v>
      </c>
      <c r="F14" s="9" t="s">
        <v>17</v>
      </c>
      <c r="G14" s="18">
        <v>1</v>
      </c>
      <c r="H14" s="30" t="e">
        <f>COUNTIF(#REF!,B14)</f>
        <v>#REF!</v>
      </c>
    </row>
    <row r="15" spans="1:8" ht="30" x14ac:dyDescent="0.25">
      <c r="A15" s="9">
        <v>7</v>
      </c>
      <c r="B15" s="14" t="s">
        <v>43</v>
      </c>
      <c r="C15" s="8" t="s">
        <v>19</v>
      </c>
      <c r="D15" s="1" t="s">
        <v>5</v>
      </c>
      <c r="E15" s="18">
        <v>1</v>
      </c>
      <c r="F15" s="9" t="s">
        <v>17</v>
      </c>
      <c r="G15" s="18">
        <v>1</v>
      </c>
      <c r="H15" s="30" t="e">
        <f>COUNTIF(#REF!,B15)</f>
        <v>#REF!</v>
      </c>
    </row>
    <row r="16" spans="1:8" ht="20.25" x14ac:dyDescent="0.25">
      <c r="A16" s="115" t="s">
        <v>66</v>
      </c>
      <c r="B16" s="116"/>
      <c r="C16" s="116"/>
      <c r="D16" s="116"/>
      <c r="E16" s="116"/>
      <c r="F16" s="116"/>
      <c r="G16" s="117"/>
      <c r="H16" s="30"/>
    </row>
    <row r="17" spans="1:8" ht="30" x14ac:dyDescent="0.25">
      <c r="A17" s="25">
        <v>1</v>
      </c>
      <c r="B17" s="72" t="s">
        <v>102</v>
      </c>
      <c r="C17" s="8" t="s">
        <v>19</v>
      </c>
      <c r="D17" s="56" t="s">
        <v>11</v>
      </c>
      <c r="E17" s="20">
        <v>1</v>
      </c>
      <c r="F17" s="23" t="s">
        <v>6</v>
      </c>
      <c r="G17" s="20">
        <v>1</v>
      </c>
      <c r="H17" s="30" t="e">
        <f>COUNTIF(#REF!,B17)</f>
        <v>#REF!</v>
      </c>
    </row>
    <row r="18" spans="1:8" ht="30" x14ac:dyDescent="0.25">
      <c r="A18" s="25">
        <v>2</v>
      </c>
      <c r="B18" s="66" t="s">
        <v>151</v>
      </c>
      <c r="C18" s="8" t="s">
        <v>19</v>
      </c>
      <c r="D18" s="64" t="s">
        <v>11</v>
      </c>
      <c r="E18" s="20">
        <v>1</v>
      </c>
      <c r="F18" s="23" t="s">
        <v>6</v>
      </c>
      <c r="G18" s="20">
        <v>1</v>
      </c>
      <c r="H18" s="30" t="e">
        <f>COUNTIF(#REF!,B18)</f>
        <v>#REF!</v>
      </c>
    </row>
    <row r="19" spans="1:8" ht="30" x14ac:dyDescent="0.25">
      <c r="A19" s="25">
        <v>3</v>
      </c>
      <c r="B19" s="66" t="s">
        <v>150</v>
      </c>
      <c r="C19" s="8" t="s">
        <v>19</v>
      </c>
      <c r="D19" s="64" t="s">
        <v>11</v>
      </c>
      <c r="E19" s="20">
        <v>1</v>
      </c>
      <c r="F19" s="23" t="s">
        <v>6</v>
      </c>
      <c r="G19" s="20">
        <v>1</v>
      </c>
      <c r="H19" s="30" t="e">
        <f>COUNTIF(#REF!,B19)</f>
        <v>#REF!</v>
      </c>
    </row>
    <row r="20" spans="1:8" ht="30" x14ac:dyDescent="0.25">
      <c r="A20" s="25">
        <v>4</v>
      </c>
      <c r="B20" s="63" t="s">
        <v>119</v>
      </c>
      <c r="C20" s="8" t="s">
        <v>19</v>
      </c>
      <c r="D20" s="64" t="s">
        <v>11</v>
      </c>
      <c r="E20" s="20">
        <v>1</v>
      </c>
      <c r="F20" s="23" t="s">
        <v>6</v>
      </c>
      <c r="G20" s="20">
        <v>1</v>
      </c>
      <c r="H20" s="30" t="e">
        <f>COUNTIF(#REF!,B20)</f>
        <v>#REF!</v>
      </c>
    </row>
  </sheetData>
  <sortState xmlns:xlrd2="http://schemas.microsoft.com/office/spreadsheetml/2017/richdata2" ref="B3:G7">
    <sortCondition ref="B3:B7"/>
  </sortState>
  <mergeCells count="3">
    <mergeCell ref="A2:G2"/>
    <mergeCell ref="A8:G8"/>
    <mergeCell ref="A16:G16"/>
  </mergeCell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D22:D1048576 D1:D15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selection activeCell="B10" sqref="B10"/>
    </sheetView>
  </sheetViews>
  <sheetFormatPr defaultRowHeight="15" x14ac:dyDescent="0.25"/>
  <cols>
    <col min="1" max="1" width="33.140625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32" t="s">
        <v>1</v>
      </c>
      <c r="B1" s="33" t="s">
        <v>10</v>
      </c>
      <c r="C1" s="33" t="s">
        <v>2</v>
      </c>
      <c r="D1" s="33" t="s">
        <v>4</v>
      </c>
      <c r="E1" s="32" t="s">
        <v>3</v>
      </c>
      <c r="F1" s="33" t="s">
        <v>8</v>
      </c>
      <c r="G1" s="33" t="s">
        <v>58</v>
      </c>
      <c r="H1" s="33" t="s">
        <v>59</v>
      </c>
    </row>
    <row r="2" spans="1:8" ht="20.100000000000001" customHeight="1" x14ac:dyDescent="0.25">
      <c r="A2" s="61" t="s">
        <v>94</v>
      </c>
      <c r="B2" s="46" t="s">
        <v>70</v>
      </c>
      <c r="C2" s="51" t="s">
        <v>7</v>
      </c>
      <c r="D2" s="51">
        <v>3</v>
      </c>
      <c r="E2" s="51" t="s">
        <v>6</v>
      </c>
      <c r="F2" s="51">
        <v>3</v>
      </c>
      <c r="G2" s="39">
        <f>COUNTIF($A$2:$A$4,A2)</f>
        <v>1</v>
      </c>
      <c r="H2" s="40" t="s">
        <v>91</v>
      </c>
    </row>
    <row r="3" spans="1:8" ht="20.100000000000001" customHeight="1" x14ac:dyDescent="0.25">
      <c r="A3" s="61" t="s">
        <v>71</v>
      </c>
      <c r="B3" s="46" t="s">
        <v>72</v>
      </c>
      <c r="C3" s="51" t="s">
        <v>7</v>
      </c>
      <c r="D3" s="51">
        <v>2</v>
      </c>
      <c r="E3" s="51" t="s">
        <v>6</v>
      </c>
      <c r="F3" s="51">
        <v>2</v>
      </c>
      <c r="G3" s="39">
        <f>COUNTIF($A$2:$A$4,A3)</f>
        <v>1</v>
      </c>
      <c r="H3" s="40" t="s">
        <v>91</v>
      </c>
    </row>
    <row r="4" spans="1:8" ht="20.100000000000001" customHeight="1" x14ac:dyDescent="0.25">
      <c r="A4" s="72" t="s">
        <v>47</v>
      </c>
      <c r="B4" s="68" t="s">
        <v>95</v>
      </c>
      <c r="C4" s="53" t="s">
        <v>7</v>
      </c>
      <c r="D4" s="53">
        <v>1</v>
      </c>
      <c r="E4" s="53" t="s">
        <v>6</v>
      </c>
      <c r="F4" s="54">
        <v>1</v>
      </c>
      <c r="G4" s="39">
        <f>COUNTIF($A$2:$A$4,A4)</f>
        <v>1</v>
      </c>
      <c r="H4" s="40" t="s">
        <v>91</v>
      </c>
    </row>
  </sheetData>
  <autoFilter ref="A1:H4" xr:uid="{B23CC546-2D1F-4D77-8557-6B74FEFF857B}">
    <sortState xmlns:xlrd2="http://schemas.microsoft.com/office/spreadsheetml/2017/richdata2" ref="A2:H4">
      <sortCondition ref="A1"/>
    </sortState>
  </autoFilter>
  <conditionalFormatting sqref="C2:C4">
    <cfRule type="cellIs" dxfId="37" priority="1" operator="equal">
      <formula>"Техника безопасности"</formula>
    </cfRule>
    <cfRule type="cellIs" dxfId="36" priority="2" operator="equal">
      <formula>"Охрана труда"</formula>
    </cfRule>
    <cfRule type="endsWith" dxfId="35" priority="3" operator="endsWith" text="Оборудование">
      <formula>RIGHT(C2,LEN("Оборудование"))="Оборудование"</formula>
    </cfRule>
    <cfRule type="containsText" dxfId="34" priority="4" operator="containsText" text="Программное обеспечение">
      <formula>NOT(ISERROR(SEARCH("Программное обеспечение",C2)))</formula>
    </cfRule>
    <cfRule type="endsWith" dxfId="33" priority="5" operator="endsWith" text="Оборудование IT">
      <formula>RIGHT(C2,LEN("Оборудование IT"))="Оборудование IT"</formula>
    </cfRule>
    <cfRule type="containsText" dxfId="32" priority="6" operator="containsText" text="Мебель">
      <formula>NOT(ISERROR(SEARCH("Мебель",C2)))</formula>
    </cfRule>
  </conditionalFormatting>
  <conditionalFormatting sqref="G2:G4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13" operator="equal">
      <formula>"Вариативная часть"</formula>
    </cfRule>
    <cfRule type="cellIs" dxfId="30" priority="14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19"/>
  <sheetViews>
    <sheetView topLeftCell="A4" workbookViewId="0">
      <selection activeCell="B10" sqref="B10"/>
    </sheetView>
  </sheetViews>
  <sheetFormatPr defaultRowHeight="15" x14ac:dyDescent="0.25"/>
  <cols>
    <col min="1" max="1" width="82.140625" style="24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32" t="s">
        <v>1</v>
      </c>
      <c r="B1" s="33" t="s">
        <v>10</v>
      </c>
      <c r="C1" s="33" t="s">
        <v>2</v>
      </c>
      <c r="D1" s="33" t="s">
        <v>4</v>
      </c>
      <c r="E1" s="32" t="s">
        <v>3</v>
      </c>
      <c r="F1" s="33" t="s">
        <v>8</v>
      </c>
      <c r="G1" s="33" t="s">
        <v>58</v>
      </c>
      <c r="H1" s="33" t="s">
        <v>59</v>
      </c>
    </row>
    <row r="2" spans="1:8" ht="20.100000000000001" customHeight="1" x14ac:dyDescent="0.25">
      <c r="A2" s="72" t="s">
        <v>102</v>
      </c>
      <c r="B2" s="68" t="s">
        <v>103</v>
      </c>
      <c r="C2" s="56" t="s">
        <v>11</v>
      </c>
      <c r="D2" s="56">
        <v>1</v>
      </c>
      <c r="E2" s="69" t="s">
        <v>104</v>
      </c>
      <c r="F2" s="53">
        <v>1</v>
      </c>
      <c r="G2" s="39">
        <f t="shared" ref="G2:G19" si="0">COUNTIF($A$2:$A$19,A2)</f>
        <v>1</v>
      </c>
      <c r="H2" s="40" t="s">
        <v>65</v>
      </c>
    </row>
    <row r="3" spans="1:8" ht="20.100000000000001" customHeight="1" x14ac:dyDescent="0.25">
      <c r="A3" s="72" t="s">
        <v>105</v>
      </c>
      <c r="B3" s="68" t="s">
        <v>106</v>
      </c>
      <c r="C3" s="56" t="s">
        <v>11</v>
      </c>
      <c r="D3" s="56">
        <v>1</v>
      </c>
      <c r="E3" s="69" t="s">
        <v>98</v>
      </c>
      <c r="F3" s="53">
        <v>3</v>
      </c>
      <c r="G3" s="39">
        <f t="shared" si="0"/>
        <v>1</v>
      </c>
      <c r="H3" s="40" t="s">
        <v>91</v>
      </c>
    </row>
    <row r="4" spans="1:8" ht="20.100000000000001" customHeight="1" x14ac:dyDescent="0.25">
      <c r="A4" s="66" t="s">
        <v>121</v>
      </c>
      <c r="B4" s="66" t="s">
        <v>122</v>
      </c>
      <c r="C4" s="64" t="s">
        <v>11</v>
      </c>
      <c r="D4" s="64">
        <v>3</v>
      </c>
      <c r="E4" s="69" t="s">
        <v>116</v>
      </c>
      <c r="F4" s="56">
        <v>3</v>
      </c>
      <c r="G4" s="39">
        <f t="shared" si="0"/>
        <v>1</v>
      </c>
      <c r="H4" s="40" t="s">
        <v>91</v>
      </c>
    </row>
    <row r="5" spans="1:8" ht="20.100000000000001" customHeight="1" x14ac:dyDescent="0.25">
      <c r="A5" s="66" t="s">
        <v>127</v>
      </c>
      <c r="B5" s="81" t="s">
        <v>128</v>
      </c>
      <c r="C5" s="64" t="s">
        <v>11</v>
      </c>
      <c r="D5" s="64">
        <v>1</v>
      </c>
      <c r="E5" s="69" t="s">
        <v>116</v>
      </c>
      <c r="F5" s="64">
        <v>1</v>
      </c>
      <c r="G5" s="39">
        <f t="shared" si="0"/>
        <v>1</v>
      </c>
      <c r="H5" s="40" t="s">
        <v>65</v>
      </c>
    </row>
    <row r="6" spans="1:8" ht="20.100000000000001" customHeight="1" x14ac:dyDescent="0.25">
      <c r="A6" s="72" t="s">
        <v>99</v>
      </c>
      <c r="B6" s="68" t="s">
        <v>100</v>
      </c>
      <c r="C6" s="56" t="s">
        <v>11</v>
      </c>
      <c r="D6" s="56">
        <v>1</v>
      </c>
      <c r="E6" s="69" t="s">
        <v>101</v>
      </c>
      <c r="F6" s="53">
        <v>2</v>
      </c>
      <c r="G6" s="39">
        <f t="shared" si="0"/>
        <v>1</v>
      </c>
      <c r="H6" s="40" t="s">
        <v>91</v>
      </c>
    </row>
    <row r="7" spans="1:8" ht="20.100000000000001" customHeight="1" x14ac:dyDescent="0.25">
      <c r="A7" s="66" t="s">
        <v>123</v>
      </c>
      <c r="B7" s="66" t="s">
        <v>124</v>
      </c>
      <c r="C7" s="64" t="s">
        <v>11</v>
      </c>
      <c r="D7" s="64">
        <v>1</v>
      </c>
      <c r="E7" s="69" t="s">
        <v>116</v>
      </c>
      <c r="F7" s="56">
        <v>1</v>
      </c>
      <c r="G7" s="39">
        <f t="shared" si="0"/>
        <v>1</v>
      </c>
      <c r="H7" s="40" t="s">
        <v>91</v>
      </c>
    </row>
    <row r="8" spans="1:8" ht="20.100000000000001" customHeight="1" x14ac:dyDescent="0.25">
      <c r="A8" s="75" t="s">
        <v>117</v>
      </c>
      <c r="B8" s="67" t="s">
        <v>118</v>
      </c>
      <c r="C8" s="56" t="s">
        <v>5</v>
      </c>
      <c r="D8" s="64">
        <v>2</v>
      </c>
      <c r="E8" s="69" t="s">
        <v>116</v>
      </c>
      <c r="F8" s="64">
        <v>2</v>
      </c>
      <c r="G8" s="39">
        <f t="shared" si="0"/>
        <v>1</v>
      </c>
      <c r="H8" s="40" t="s">
        <v>91</v>
      </c>
    </row>
    <row r="9" spans="1:8" ht="20.100000000000001" customHeight="1" x14ac:dyDescent="0.25">
      <c r="A9" s="66" t="s">
        <v>114</v>
      </c>
      <c r="B9" s="66" t="s">
        <v>115</v>
      </c>
      <c r="C9" s="64" t="s">
        <v>11</v>
      </c>
      <c r="D9" s="56">
        <v>2</v>
      </c>
      <c r="E9" s="69" t="s">
        <v>116</v>
      </c>
      <c r="F9" s="56">
        <v>2</v>
      </c>
      <c r="G9" s="39">
        <f t="shared" si="0"/>
        <v>1</v>
      </c>
      <c r="H9" s="40" t="s">
        <v>91</v>
      </c>
    </row>
    <row r="10" spans="1:8" ht="20.100000000000001" customHeight="1" x14ac:dyDescent="0.25">
      <c r="A10" s="66" t="s">
        <v>129</v>
      </c>
      <c r="B10" s="81" t="s">
        <v>130</v>
      </c>
      <c r="C10" s="64" t="s">
        <v>11</v>
      </c>
      <c r="D10" s="70">
        <v>1</v>
      </c>
      <c r="E10" s="69" t="s">
        <v>116</v>
      </c>
      <c r="F10" s="64">
        <v>1</v>
      </c>
      <c r="G10" s="39">
        <f t="shared" si="0"/>
        <v>1</v>
      </c>
      <c r="H10" s="40" t="s">
        <v>65</v>
      </c>
    </row>
    <row r="11" spans="1:8" ht="20.100000000000001" customHeight="1" x14ac:dyDescent="0.25">
      <c r="A11" s="72" t="s">
        <v>47</v>
      </c>
      <c r="B11" s="89" t="s">
        <v>112</v>
      </c>
      <c r="C11" s="56" t="s">
        <v>7</v>
      </c>
      <c r="D11" s="56">
        <v>1</v>
      </c>
      <c r="E11" s="73" t="s">
        <v>113</v>
      </c>
      <c r="F11" s="53">
        <v>13</v>
      </c>
      <c r="G11" s="39">
        <f t="shared" si="0"/>
        <v>1</v>
      </c>
      <c r="H11" s="40" t="s">
        <v>91</v>
      </c>
    </row>
    <row r="12" spans="1:8" ht="20.100000000000001" customHeight="1" x14ac:dyDescent="0.25">
      <c r="A12" s="86" t="s">
        <v>68</v>
      </c>
      <c r="B12" s="66" t="s">
        <v>131</v>
      </c>
      <c r="C12" s="56" t="s">
        <v>7</v>
      </c>
      <c r="D12" s="69">
        <v>4</v>
      </c>
      <c r="E12" s="69" t="s">
        <v>116</v>
      </c>
      <c r="F12" s="56">
        <v>4</v>
      </c>
      <c r="G12" s="39">
        <f t="shared" si="0"/>
        <v>1</v>
      </c>
      <c r="H12" s="40" t="s">
        <v>91</v>
      </c>
    </row>
    <row r="13" spans="1:8" ht="20.100000000000001" customHeight="1" x14ac:dyDescent="0.25">
      <c r="A13" s="61" t="s">
        <v>38</v>
      </c>
      <c r="B13" s="74" t="s">
        <v>73</v>
      </c>
      <c r="C13" s="56" t="s">
        <v>7</v>
      </c>
      <c r="D13" s="56">
        <v>1</v>
      </c>
      <c r="E13" s="73" t="s">
        <v>39</v>
      </c>
      <c r="F13" s="53">
        <v>26</v>
      </c>
      <c r="G13" s="39">
        <f t="shared" si="0"/>
        <v>1</v>
      </c>
      <c r="H13" s="40" t="s">
        <v>91</v>
      </c>
    </row>
    <row r="14" spans="1:8" ht="20.100000000000001" customHeight="1" x14ac:dyDescent="0.25">
      <c r="A14" s="85" t="s">
        <v>40</v>
      </c>
      <c r="B14" s="68" t="s">
        <v>132</v>
      </c>
      <c r="C14" s="56" t="s">
        <v>7</v>
      </c>
      <c r="D14" s="56">
        <v>16</v>
      </c>
      <c r="E14" s="69" t="s">
        <v>133</v>
      </c>
      <c r="F14" s="56">
        <v>16</v>
      </c>
      <c r="G14" s="39">
        <f t="shared" si="0"/>
        <v>1</v>
      </c>
      <c r="H14" s="40" t="s">
        <v>91</v>
      </c>
    </row>
    <row r="15" spans="1:8" ht="20.100000000000001" customHeight="1" x14ac:dyDescent="0.25">
      <c r="A15" s="66" t="s">
        <v>125</v>
      </c>
      <c r="B15" s="76" t="s">
        <v>126</v>
      </c>
      <c r="C15" s="65" t="s">
        <v>11</v>
      </c>
      <c r="D15" s="65">
        <v>1</v>
      </c>
      <c r="E15" s="69" t="s">
        <v>116</v>
      </c>
      <c r="F15" s="65">
        <v>1</v>
      </c>
      <c r="G15" s="39">
        <f t="shared" si="0"/>
        <v>1</v>
      </c>
      <c r="H15" s="40" t="s">
        <v>91</v>
      </c>
    </row>
    <row r="16" spans="1:8" ht="20.100000000000001" customHeight="1" x14ac:dyDescent="0.25">
      <c r="A16" s="66" t="s">
        <v>119</v>
      </c>
      <c r="B16" s="88" t="s">
        <v>120</v>
      </c>
      <c r="C16" s="65" t="s">
        <v>11</v>
      </c>
      <c r="D16" s="56">
        <v>2</v>
      </c>
      <c r="E16" s="69" t="s">
        <v>116</v>
      </c>
      <c r="F16" s="90">
        <v>2</v>
      </c>
      <c r="G16" s="39">
        <f t="shared" si="0"/>
        <v>1</v>
      </c>
      <c r="H16" s="40" t="s">
        <v>65</v>
      </c>
    </row>
    <row r="17" spans="1:8" ht="20.100000000000001" customHeight="1" x14ac:dyDescent="0.25">
      <c r="A17" s="68" t="s">
        <v>109</v>
      </c>
      <c r="B17" s="87" t="s">
        <v>110</v>
      </c>
      <c r="C17" s="90" t="s">
        <v>11</v>
      </c>
      <c r="D17" s="56">
        <v>1</v>
      </c>
      <c r="E17" s="69" t="s">
        <v>111</v>
      </c>
      <c r="F17" s="91">
        <v>6</v>
      </c>
      <c r="G17" s="39">
        <f t="shared" si="0"/>
        <v>1</v>
      </c>
      <c r="H17" s="40" t="s">
        <v>91</v>
      </c>
    </row>
    <row r="18" spans="1:8" ht="20.100000000000001" customHeight="1" x14ac:dyDescent="0.25">
      <c r="A18" s="72" t="s">
        <v>96</v>
      </c>
      <c r="B18" s="68" t="s">
        <v>97</v>
      </c>
      <c r="C18" s="56" t="s">
        <v>11</v>
      </c>
      <c r="D18" s="56">
        <v>1</v>
      </c>
      <c r="E18" s="69" t="s">
        <v>98</v>
      </c>
      <c r="F18" s="53">
        <v>3</v>
      </c>
      <c r="G18" s="39">
        <f t="shared" si="0"/>
        <v>1</v>
      </c>
      <c r="H18" s="40" t="s">
        <v>91</v>
      </c>
    </row>
    <row r="19" spans="1:8" ht="20.100000000000001" customHeight="1" x14ac:dyDescent="0.25">
      <c r="A19" s="68" t="s">
        <v>107</v>
      </c>
      <c r="B19" s="68" t="s">
        <v>108</v>
      </c>
      <c r="C19" s="56" t="s">
        <v>11</v>
      </c>
      <c r="D19" s="56">
        <v>1</v>
      </c>
      <c r="E19" s="69" t="s">
        <v>98</v>
      </c>
      <c r="F19" s="53">
        <v>3</v>
      </c>
      <c r="G19" s="39">
        <f t="shared" si="0"/>
        <v>1</v>
      </c>
      <c r="H19" s="40" t="s">
        <v>91</v>
      </c>
    </row>
  </sheetData>
  <autoFilter ref="A1:H19" xr:uid="{862AB6E4-929E-4CA8-A82A-84513D3AB1A7}">
    <sortState xmlns:xlrd2="http://schemas.microsoft.com/office/spreadsheetml/2017/richdata2" ref="A2:H19">
      <sortCondition ref="A1:A19"/>
    </sortState>
  </autoFilter>
  <conditionalFormatting sqref="C2:C19">
    <cfRule type="cellIs" dxfId="29" priority="1" operator="equal">
      <formula>"Техника безопасности"</formula>
    </cfRule>
    <cfRule type="cellIs" dxfId="28" priority="2" operator="equal">
      <formula>"Охрана труда"</formula>
    </cfRule>
    <cfRule type="endsWith" dxfId="27" priority="3" operator="endsWith" text="Оборудование">
      <formula>RIGHT(C2,LEN("Оборудование"))="Оборудование"</formula>
    </cfRule>
    <cfRule type="containsText" dxfId="26" priority="4" operator="containsText" text="Программное обеспечение">
      <formula>NOT(ISERROR(SEARCH("Программное обеспечение",C2)))</formula>
    </cfRule>
    <cfRule type="endsWith" dxfId="25" priority="5" operator="endsWith" text="Оборудование IT">
      <formula>RIGHT(C2,LEN("Оборудование IT"))="Оборудование IT"</formula>
    </cfRule>
    <cfRule type="containsText" dxfId="24" priority="6" operator="containsText" text="Мебель">
      <formula>NOT(ISERROR(SEARCH("Мебель",C2)))</formula>
    </cfRule>
  </conditionalFormatting>
  <conditionalFormatting sqref="G2:G19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23" priority="13" operator="equal">
      <formula>"Вариативная часть"</formula>
    </cfRule>
    <cfRule type="cellIs" dxfId="22" priority="14" operator="equal">
      <formula>"Базовая часть"</formula>
    </cfRule>
  </conditionalFormatting>
  <dataValidations count="1">
    <dataValidation type="list" allowBlank="1" showInputMessage="1" showErrorMessage="1" sqref="H2:H19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6"/>
  <sheetViews>
    <sheetView workbookViewId="0">
      <selection activeCell="B10" sqref="B10"/>
    </sheetView>
  </sheetViews>
  <sheetFormatPr defaultRowHeight="15" x14ac:dyDescent="0.25"/>
  <cols>
    <col min="1" max="1" width="36.42578125" bestFit="1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45" t="s">
        <v>1</v>
      </c>
      <c r="B1" s="48" t="s">
        <v>10</v>
      </c>
      <c r="C1" s="48" t="s">
        <v>2</v>
      </c>
      <c r="D1" s="48" t="s">
        <v>4</v>
      </c>
      <c r="E1" s="45" t="s">
        <v>3</v>
      </c>
      <c r="F1" s="48" t="s">
        <v>8</v>
      </c>
      <c r="G1" s="47" t="s">
        <v>58</v>
      </c>
      <c r="H1" s="33" t="s">
        <v>59</v>
      </c>
    </row>
    <row r="2" spans="1:8" ht="15.75" x14ac:dyDescent="0.25">
      <c r="A2" s="68" t="s">
        <v>140</v>
      </c>
      <c r="B2" s="68" t="s">
        <v>141</v>
      </c>
      <c r="C2" s="56" t="s">
        <v>7</v>
      </c>
      <c r="D2" s="56">
        <v>1</v>
      </c>
      <c r="E2" s="56" t="s">
        <v>6</v>
      </c>
      <c r="F2" s="56">
        <v>1</v>
      </c>
      <c r="G2" s="39">
        <f t="shared" ref="G2:G16" si="0">COUNTIF($A$2:$A$16,A2)</f>
        <v>1</v>
      </c>
      <c r="H2" s="40" t="s">
        <v>91</v>
      </c>
    </row>
    <row r="3" spans="1:8" ht="15.75" x14ac:dyDescent="0.25">
      <c r="A3" s="72" t="s">
        <v>83</v>
      </c>
      <c r="B3" s="74" t="s">
        <v>84</v>
      </c>
      <c r="C3" s="53" t="s">
        <v>7</v>
      </c>
      <c r="D3" s="53">
        <v>1</v>
      </c>
      <c r="E3" s="53" t="s">
        <v>6</v>
      </c>
      <c r="F3" s="53">
        <f>D3</f>
        <v>1</v>
      </c>
      <c r="G3" s="39">
        <f t="shared" si="0"/>
        <v>1</v>
      </c>
      <c r="H3" s="40" t="s">
        <v>91</v>
      </c>
    </row>
    <row r="4" spans="1:8" ht="15.75" x14ac:dyDescent="0.25">
      <c r="A4" s="77" t="s">
        <v>56</v>
      </c>
      <c r="B4" s="74" t="s">
        <v>74</v>
      </c>
      <c r="C4" s="53" t="s">
        <v>5</v>
      </c>
      <c r="D4" s="53">
        <v>1</v>
      </c>
      <c r="E4" s="53" t="s">
        <v>6</v>
      </c>
      <c r="F4" s="53">
        <f>D4</f>
        <v>1</v>
      </c>
      <c r="G4" s="39">
        <f t="shared" si="0"/>
        <v>1</v>
      </c>
      <c r="H4" s="40" t="s">
        <v>65</v>
      </c>
    </row>
    <row r="5" spans="1:8" ht="15.75" x14ac:dyDescent="0.25">
      <c r="A5" s="67" t="s">
        <v>63</v>
      </c>
      <c r="B5" s="67" t="s">
        <v>136</v>
      </c>
      <c r="C5" s="64" t="s">
        <v>7</v>
      </c>
      <c r="D5" s="64">
        <v>1</v>
      </c>
      <c r="E5" s="64" t="s">
        <v>6</v>
      </c>
      <c r="F5" s="64">
        <v>1</v>
      </c>
      <c r="G5" s="39">
        <f t="shared" si="0"/>
        <v>1</v>
      </c>
      <c r="H5" s="40" t="s">
        <v>91</v>
      </c>
    </row>
    <row r="6" spans="1:8" ht="15.75" x14ac:dyDescent="0.25">
      <c r="A6" s="77" t="s">
        <v>76</v>
      </c>
      <c r="B6" s="74" t="s">
        <v>77</v>
      </c>
      <c r="C6" s="53" t="s">
        <v>5</v>
      </c>
      <c r="D6" s="53">
        <v>1</v>
      </c>
      <c r="E6" s="53" t="s">
        <v>6</v>
      </c>
      <c r="F6" s="53">
        <f>D6</f>
        <v>1</v>
      </c>
      <c r="G6" s="39">
        <f t="shared" si="0"/>
        <v>1</v>
      </c>
      <c r="H6" s="40" t="s">
        <v>65</v>
      </c>
    </row>
    <row r="7" spans="1:8" ht="15.75" x14ac:dyDescent="0.25">
      <c r="A7" s="72" t="s">
        <v>78</v>
      </c>
      <c r="B7" s="74" t="s">
        <v>79</v>
      </c>
      <c r="C7" s="53" t="s">
        <v>5</v>
      </c>
      <c r="D7" s="53">
        <v>1</v>
      </c>
      <c r="E7" s="53" t="s">
        <v>6</v>
      </c>
      <c r="F7" s="53">
        <f>D7</f>
        <v>1</v>
      </c>
      <c r="G7" s="39">
        <f t="shared" si="0"/>
        <v>1</v>
      </c>
      <c r="H7" s="40" t="s">
        <v>91</v>
      </c>
    </row>
    <row r="8" spans="1:8" ht="15.75" x14ac:dyDescent="0.25">
      <c r="A8" s="78" t="s">
        <v>137</v>
      </c>
      <c r="B8" s="67" t="s">
        <v>118</v>
      </c>
      <c r="C8" s="56" t="s">
        <v>5</v>
      </c>
      <c r="D8" s="64">
        <v>1</v>
      </c>
      <c r="E8" s="64" t="s">
        <v>6</v>
      </c>
      <c r="F8" s="64">
        <v>1</v>
      </c>
      <c r="G8" s="39">
        <f t="shared" si="0"/>
        <v>1</v>
      </c>
      <c r="H8" s="40" t="s">
        <v>91</v>
      </c>
    </row>
    <row r="9" spans="1:8" ht="15.75" x14ac:dyDescent="0.25">
      <c r="A9" s="77" t="s">
        <v>53</v>
      </c>
      <c r="B9" s="74" t="s">
        <v>75</v>
      </c>
      <c r="C9" s="53" t="s">
        <v>5</v>
      </c>
      <c r="D9" s="53">
        <v>1</v>
      </c>
      <c r="E9" s="53" t="s">
        <v>6</v>
      </c>
      <c r="F9" s="53">
        <f>D9</f>
        <v>1</v>
      </c>
      <c r="G9" s="39">
        <f t="shared" si="0"/>
        <v>1</v>
      </c>
      <c r="H9" s="40" t="s">
        <v>65</v>
      </c>
    </row>
    <row r="10" spans="1:8" ht="15.75" x14ac:dyDescent="0.25">
      <c r="A10" s="72" t="s">
        <v>47</v>
      </c>
      <c r="B10" s="72" t="s">
        <v>80</v>
      </c>
      <c r="C10" s="53" t="s">
        <v>7</v>
      </c>
      <c r="D10" s="53">
        <v>1</v>
      </c>
      <c r="E10" s="53" t="s">
        <v>6</v>
      </c>
      <c r="F10" s="53">
        <f>D10</f>
        <v>1</v>
      </c>
      <c r="G10" s="39">
        <f t="shared" si="0"/>
        <v>2</v>
      </c>
      <c r="H10" s="40" t="s">
        <v>91</v>
      </c>
    </row>
    <row r="11" spans="1:8" ht="15.75" x14ac:dyDescent="0.25">
      <c r="A11" s="72" t="s">
        <v>47</v>
      </c>
      <c r="B11" s="84" t="s">
        <v>81</v>
      </c>
      <c r="C11" s="53" t="s">
        <v>7</v>
      </c>
      <c r="D11" s="53">
        <v>1</v>
      </c>
      <c r="E11" s="53" t="s">
        <v>6</v>
      </c>
      <c r="F11" s="53">
        <f>D11</f>
        <v>1</v>
      </c>
      <c r="G11" s="39">
        <f t="shared" si="0"/>
        <v>2</v>
      </c>
      <c r="H11" s="40" t="s">
        <v>91</v>
      </c>
    </row>
    <row r="12" spans="1:8" ht="15.75" x14ac:dyDescent="0.25">
      <c r="A12" s="67" t="s">
        <v>134</v>
      </c>
      <c r="B12" s="68" t="s">
        <v>135</v>
      </c>
      <c r="C12" s="64" t="s">
        <v>7</v>
      </c>
      <c r="D12" s="64">
        <v>1</v>
      </c>
      <c r="E12" s="64" t="s">
        <v>6</v>
      </c>
      <c r="F12" s="64">
        <v>1</v>
      </c>
      <c r="G12" s="39">
        <f t="shared" si="0"/>
        <v>1</v>
      </c>
      <c r="H12" s="40" t="s">
        <v>91</v>
      </c>
    </row>
    <row r="13" spans="1:8" ht="15.75" x14ac:dyDescent="0.25">
      <c r="A13" s="72" t="s">
        <v>85</v>
      </c>
      <c r="B13" s="83" t="s">
        <v>86</v>
      </c>
      <c r="C13" s="53" t="s">
        <v>7</v>
      </c>
      <c r="D13" s="53">
        <v>1</v>
      </c>
      <c r="E13" s="53" t="s">
        <v>6</v>
      </c>
      <c r="F13" s="53">
        <v>1</v>
      </c>
      <c r="G13" s="39">
        <f t="shared" si="0"/>
        <v>1</v>
      </c>
      <c r="H13" s="40" t="s">
        <v>91</v>
      </c>
    </row>
    <row r="14" spans="1:8" ht="15.75" x14ac:dyDescent="0.25">
      <c r="A14" s="67" t="s">
        <v>138</v>
      </c>
      <c r="B14" s="67" t="s">
        <v>139</v>
      </c>
      <c r="C14" s="56" t="s">
        <v>5</v>
      </c>
      <c r="D14" s="64">
        <v>1</v>
      </c>
      <c r="E14" s="64" t="s">
        <v>6</v>
      </c>
      <c r="F14" s="64">
        <v>1</v>
      </c>
      <c r="G14" s="39">
        <f t="shared" si="0"/>
        <v>1</v>
      </c>
      <c r="H14" s="40" t="s">
        <v>65</v>
      </c>
    </row>
    <row r="15" spans="1:8" ht="15.75" x14ac:dyDescent="0.25">
      <c r="A15" s="72" t="s">
        <v>61</v>
      </c>
      <c r="B15" s="74" t="s">
        <v>82</v>
      </c>
      <c r="C15" s="53" t="s">
        <v>7</v>
      </c>
      <c r="D15" s="53">
        <v>1</v>
      </c>
      <c r="E15" s="53" t="s">
        <v>6</v>
      </c>
      <c r="F15" s="53">
        <v>1</v>
      </c>
      <c r="G15" s="39">
        <f t="shared" si="0"/>
        <v>1</v>
      </c>
      <c r="H15" s="40" t="s">
        <v>65</v>
      </c>
    </row>
    <row r="16" spans="1:8" ht="15.75" x14ac:dyDescent="0.25">
      <c r="A16" s="67" t="s">
        <v>64</v>
      </c>
      <c r="B16" s="67" t="s">
        <v>142</v>
      </c>
      <c r="C16" s="56" t="s">
        <v>7</v>
      </c>
      <c r="D16" s="56">
        <v>1</v>
      </c>
      <c r="E16" s="69" t="s">
        <v>6</v>
      </c>
      <c r="F16" s="56">
        <v>1</v>
      </c>
      <c r="G16" s="39">
        <f t="shared" si="0"/>
        <v>1</v>
      </c>
      <c r="H16" s="40" t="s">
        <v>65</v>
      </c>
    </row>
  </sheetData>
  <autoFilter ref="A1:H16" xr:uid="{97F10251-FDCB-4286-A465-C747F863DD76}">
    <sortState xmlns:xlrd2="http://schemas.microsoft.com/office/spreadsheetml/2017/richdata2" ref="A2:H16">
      <sortCondition ref="A1:A16"/>
    </sortState>
  </autoFilter>
  <conditionalFormatting sqref="C2:C16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16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16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8" xr:uid="{D24C86EF-2E51-4871-9E24-E7B652C0A124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7"/>
  <sheetViews>
    <sheetView workbookViewId="0">
      <selection activeCell="B10" sqref="B10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32" t="s">
        <v>1</v>
      </c>
      <c r="B1" s="33" t="s">
        <v>10</v>
      </c>
      <c r="C1" s="33" t="s">
        <v>2</v>
      </c>
      <c r="D1" s="33" t="s">
        <v>4</v>
      </c>
      <c r="E1" s="32" t="s">
        <v>3</v>
      </c>
      <c r="F1" s="33" t="s">
        <v>8</v>
      </c>
      <c r="G1" s="33" t="s">
        <v>58</v>
      </c>
      <c r="H1" s="33" t="s">
        <v>59</v>
      </c>
    </row>
    <row r="2" spans="1:8" ht="25.5" x14ac:dyDescent="0.25">
      <c r="A2" s="59" t="s">
        <v>31</v>
      </c>
      <c r="B2" s="60" t="s">
        <v>87</v>
      </c>
      <c r="C2" s="55" t="s">
        <v>88</v>
      </c>
      <c r="D2" s="58">
        <v>1</v>
      </c>
      <c r="E2" s="58" t="s">
        <v>6</v>
      </c>
      <c r="F2" s="57">
        <f>D2</f>
        <v>1</v>
      </c>
      <c r="G2" s="39">
        <f t="shared" ref="G2:G7" si="0">COUNTIF($A$2:$A$7,A2)</f>
        <v>2</v>
      </c>
      <c r="H2" s="40" t="s">
        <v>65</v>
      </c>
    </row>
    <row r="3" spans="1:8" ht="15.75" x14ac:dyDescent="0.25">
      <c r="A3" s="71" t="s">
        <v>31</v>
      </c>
      <c r="B3" s="79" t="s">
        <v>143</v>
      </c>
      <c r="C3" s="56" t="s">
        <v>9</v>
      </c>
      <c r="D3" s="56">
        <v>1</v>
      </c>
      <c r="E3" s="56" t="s">
        <v>6</v>
      </c>
      <c r="F3" s="56">
        <v>1</v>
      </c>
      <c r="G3" s="39">
        <f t="shared" si="0"/>
        <v>2</v>
      </c>
      <c r="H3" s="40" t="s">
        <v>65</v>
      </c>
    </row>
    <row r="4" spans="1:8" ht="15.75" x14ac:dyDescent="0.25">
      <c r="A4" s="71" t="s">
        <v>62</v>
      </c>
      <c r="B4" s="80" t="s">
        <v>145</v>
      </c>
      <c r="C4" s="56" t="s">
        <v>9</v>
      </c>
      <c r="D4" s="56">
        <v>48</v>
      </c>
      <c r="E4" s="56" t="s">
        <v>6</v>
      </c>
      <c r="F4" s="56">
        <v>48</v>
      </c>
      <c r="G4" s="39">
        <f t="shared" si="0"/>
        <v>1</v>
      </c>
      <c r="H4" s="40" t="s">
        <v>65</v>
      </c>
    </row>
    <row r="5" spans="1:8" ht="15.75" x14ac:dyDescent="0.25">
      <c r="A5" s="59" t="s">
        <v>32</v>
      </c>
      <c r="B5" s="62" t="s">
        <v>89</v>
      </c>
      <c r="C5" s="55" t="s">
        <v>88</v>
      </c>
      <c r="D5" s="58">
        <v>1</v>
      </c>
      <c r="E5" s="58" t="s">
        <v>6</v>
      </c>
      <c r="F5" s="57">
        <f>D5</f>
        <v>1</v>
      </c>
      <c r="G5" s="39">
        <f t="shared" si="0"/>
        <v>2</v>
      </c>
      <c r="H5" s="40" t="s">
        <v>65</v>
      </c>
    </row>
    <row r="6" spans="1:8" ht="15.75" x14ac:dyDescent="0.25">
      <c r="A6" s="71" t="s">
        <v>32</v>
      </c>
      <c r="B6" s="80" t="s">
        <v>144</v>
      </c>
      <c r="C6" s="56" t="s">
        <v>9</v>
      </c>
      <c r="D6" s="56">
        <v>1</v>
      </c>
      <c r="E6" s="56" t="s">
        <v>6</v>
      </c>
      <c r="F6" s="56">
        <v>1</v>
      </c>
      <c r="G6" s="39">
        <f t="shared" si="0"/>
        <v>2</v>
      </c>
      <c r="H6" s="40" t="s">
        <v>65</v>
      </c>
    </row>
    <row r="7" spans="1:8" ht="15.75" x14ac:dyDescent="0.25">
      <c r="A7" s="61" t="s">
        <v>48</v>
      </c>
      <c r="B7" s="82" t="s">
        <v>90</v>
      </c>
      <c r="C7" s="55" t="s">
        <v>88</v>
      </c>
      <c r="D7" s="58">
        <v>1</v>
      </c>
      <c r="E7" s="57" t="s">
        <v>6</v>
      </c>
      <c r="F7" s="57">
        <f>D7</f>
        <v>1</v>
      </c>
      <c r="G7" s="39">
        <f t="shared" si="0"/>
        <v>1</v>
      </c>
      <c r="H7" s="40" t="s">
        <v>65</v>
      </c>
    </row>
  </sheetData>
  <autoFilter ref="A1:H1" xr:uid="{6E043B89-60E6-4362-A6B7-D2324202873B}">
    <sortState xmlns:xlrd2="http://schemas.microsoft.com/office/spreadsheetml/2017/richdata2" ref="A2:H25">
      <sortCondition ref="A1"/>
    </sortState>
  </autoFilter>
  <conditionalFormatting sqref="C2:C7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7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7" priority="13" operator="equal">
      <formula>"Вариативная часть"</formula>
    </cfRule>
    <cfRule type="cellIs" dxfId="6" priority="14" operator="equal">
      <formula>"Базовая часть"</formula>
    </cfRule>
  </conditionalFormatting>
  <dataValidations count="1">
    <dataValidation type="list" allowBlank="1" showInputMessage="1" showErrorMessage="1" sqref="H2:H7" xr:uid="{28FCD83D-5D09-4A8F-9473-A1030713049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2"/>
  <sheetViews>
    <sheetView workbookViewId="0">
      <selection activeCell="B1" sqref="B1"/>
    </sheetView>
  </sheetViews>
  <sheetFormatPr defaultRowHeight="15" x14ac:dyDescent="0.25"/>
  <cols>
    <col min="1" max="1" width="29.28515625" bestFit="1" customWidth="1"/>
    <col min="2" max="2" width="100.42578125" bestFit="1" customWidth="1"/>
  </cols>
  <sheetData>
    <row r="1" spans="1:2" x14ac:dyDescent="0.25">
      <c r="A1" s="34" t="s">
        <v>67</v>
      </c>
      <c r="B1" s="44" t="s">
        <v>92</v>
      </c>
    </row>
    <row r="2" spans="1:2" x14ac:dyDescent="0.25">
      <c r="A2" s="34" t="s">
        <v>60</v>
      </c>
      <c r="B2" s="34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27" customWidth="1"/>
  </cols>
  <sheetData>
    <row r="1" spans="1:1" x14ac:dyDescent="0.25">
      <c r="A1" s="10" t="s">
        <v>7</v>
      </c>
    </row>
    <row r="2" spans="1:1" x14ac:dyDescent="0.25">
      <c r="A2" s="10" t="s">
        <v>11</v>
      </c>
    </row>
    <row r="3" spans="1:1" x14ac:dyDescent="0.25">
      <c r="A3" s="10" t="s">
        <v>5</v>
      </c>
    </row>
    <row r="4" spans="1:1" x14ac:dyDescent="0.25">
      <c r="A4" s="10" t="s">
        <v>21</v>
      </c>
    </row>
    <row r="5" spans="1:1" x14ac:dyDescent="0.25">
      <c r="A5" s="28" t="s">
        <v>9</v>
      </c>
    </row>
    <row r="6" spans="1:1" x14ac:dyDescent="0.25">
      <c r="A6" s="28" t="s">
        <v>54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2023-11-24T09:54:24Z</dcterms:modified>
</cp:coreProperties>
</file>