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0DCCF0F-1C19-4524-9E8F-99C2F7F68AA4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зона'!$A$1:$H$18</definedName>
    <definedName name="_xlnm._FilterDatabase" localSheetId="5" hidden="1">'Охрана труда'!$A$1:$H$6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 l="1"/>
  <c r="G27" i="6"/>
  <c r="G26" i="6"/>
  <c r="G25" i="6"/>
  <c r="G24" i="6"/>
  <c r="G23" i="6"/>
  <c r="G22" i="6"/>
  <c r="G21" i="6"/>
  <c r="G29" i="6"/>
  <c r="G32" i="6"/>
  <c r="G40" i="6"/>
  <c r="G39" i="6"/>
  <c r="G14" i="11"/>
  <c r="G13" i="11"/>
  <c r="G12" i="11"/>
  <c r="G11" i="11"/>
  <c r="G10" i="11"/>
  <c r="G9" i="11"/>
  <c r="G8" i="11"/>
  <c r="G7" i="11"/>
  <c r="G6" i="11"/>
  <c r="G5" i="11"/>
  <c r="G4" i="11"/>
  <c r="G3" i="11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  <c r="G2" i="11"/>
  <c r="G2" i="12"/>
  <c r="G4" i="12"/>
  <c r="G4" i="13"/>
  <c r="G2" i="13"/>
  <c r="G6" i="13"/>
  <c r="G5" i="13"/>
  <c r="C9" i="14"/>
  <c r="J1" i="8"/>
  <c r="G38" i="6"/>
  <c r="G36" i="6"/>
  <c r="G37" i="6"/>
  <c r="G31" i="6"/>
  <c r="G30" i="6"/>
  <c r="G3" i="12" l="1"/>
  <c r="G3" i="13"/>
  <c r="C3" i="6"/>
  <c r="G54" i="6" l="1"/>
  <c r="G49" i="6"/>
  <c r="G53" i="6"/>
  <c r="G51" i="6"/>
</calcChain>
</file>

<file path=xl/sharedStrings.xml><?xml version="1.0" encoding="utf-8"?>
<sst xmlns="http://schemas.openxmlformats.org/spreadsheetml/2006/main" count="691" uniqueCount="191">
  <si>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</si>
  <si>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</si>
  <si>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</si>
  <si>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</si>
  <si>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</si>
  <si>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</si>
  <si>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</si>
  <si>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</si>
  <si>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</si>
  <si>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</si>
  <si>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</si>
  <si>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</si>
  <si>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</si>
  <si>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</si>
  <si>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</si>
  <si>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</si>
  <si>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</si>
  <si>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</si>
  <si>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</si>
  <si>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</si>
  <si>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</si>
  <si>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</si>
  <si>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</si>
  <si>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</si>
  <si>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</si>
  <si>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</si>
  <si>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</si>
  <si>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</si>
  <si>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</si>
  <si>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</si>
  <si>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</si>
  <si>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</si>
  <si>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</si>
  <si>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</si>
  <si>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</si>
  <si>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</si>
  <si>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</si>
  <si>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</si>
  <si>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</si>
  <si>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</si>
  <si>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</si>
  <si>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</si>
  <si>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</si>
  <si>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</si>
  <si>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</si>
  <si>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</si>
  <si>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</si>
  <si>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</si>
  <si>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</si>
  <si>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</si>
  <si>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</si>
  <si>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</si>
  <si>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</si>
  <si>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</si>
  <si>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</si>
  <si>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</si>
  <si>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</si>
  <si>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</si>
  <si>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</si>
  <si>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</si>
  <si>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</si>
  <si>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</si>
  <si>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</si>
  <si>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</si>
  <si>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</si>
  <si>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</si>
  <si>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</si>
  <si>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</si>
  <si>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</si>
  <si>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</si>
  <si>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</si>
  <si>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</si>
  <si>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</si>
  <si>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</si>
  <si>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</si>
  <si>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</si>
  <si>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</si>
  <si>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</si>
  <si>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Горнодобывающая отрасль</t>
  </si>
  <si>
    <t>Забайкальский край</t>
  </si>
  <si>
    <t>ГАПОУ «Забайкальский горный колледж имени М.И. Агошкова»</t>
  </si>
  <si>
    <t>Лаборатория лабораторных методов исследования минерального сырья</t>
  </si>
  <si>
    <t>20.02.01 Экологическая безопасность природных комплексов
21.02.13 Геологическая съемка, поиски и разведка месторождений полезных ископаемых
21.02.14 Маркшейдерское дело
21.02.15 Открытые горные работы
21.02.17 Подземная разработка месторождений полезных ископаемых
21.02.18 Обогащение полезных ископаемых</t>
  </si>
  <si>
    <t>Лабораторные исследования минерального сырья</t>
  </si>
  <si>
    <t>Инфраструктурный лист для оснащения образовательно-производственного центра (кластера)</t>
  </si>
  <si>
    <t>в сфере Горнодобывающая отрасль, Забайкальский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</si>
  <si>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</si>
  <si>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«Забайкальский горный колледж имени М.И. Агошкова»</t>
  </si>
  <si>
    <t xml:space="preserve">Адрес базовой образовательной организации: </t>
  </si>
  <si>
    <t>Чита Баргузинская Дом: 41</t>
  </si>
  <si>
    <t>Адрес размещения зоны по виду работ:</t>
  </si>
  <si>
    <t>Площадь зоны: 66 кв.м.</t>
  </si>
  <si>
    <t>Освещение: Светодиод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</si>
  <si>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</si>
  <si>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</si>
  <si>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</si>
  <si>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Коммерческий линолеум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</si>
  <si>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</si>
  <si>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</si>
  <si>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</si>
  <si>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</si>
  <si>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 с программной оболочкой</t>
  </si>
  <si>
    <t>Вес панели, Кг - Не более 50; 
Количество мегапикселей на экране, Мп - Не менее 8 ;
Высота панели, мм - Не более 1000;
Количество точек касания, Шт - Не менее 20;
Безвентиляторное охлаждение-Наличие;
Тип установленной оперативной памяти - DDR4 или DDR5;
Функция игнорирования касаний экрана ладонью - Наличие;
Возможность использования ладони в качестве инструмента стирания - Наличие;
Возможность подключения к сети Ethernet беспроводным способом (Wi-Fi) - Наличие;
Возможность подключения к сети Ethernet проводным способом - 	Наличие;
Возможность удаленного включения - Наличие;
Возможность удаленного управления и мониторинга через Ethernet - Наличие;
Возможность удаленного управления и мониторинга через RS-232 - Наличие;
Количество HDMI входов на лицевой панели для подключения внешних устройств, Шт - Не менее 3;
Количество USB 3.0 входов на лицевой панели для подключения внешних устройств, Шт - Не менее 3;
Количество USB Type-B входов на лицевой панели для подключения внешних устройств, Шт - Не менее 1;
Количество USB Type-C входов на лицевой панели для подключения внешних устройств	- Не менее 1;
Время отклика матрицы экрана (от серого к серому), мс - Не более 8;
Время отклика сенсора касания, мс - Не более 10;
Встроенные функции распознавания объектов касания - Наличие;
Высота срабатывания сенсора от поверхности экрана, мм - Не более 3;
Количество входов аудиосигнала линейного уровня, Шт - Не менее 1;
Количество входов аудиосигнала микрофонного уровня, Шт - Не менее 1;
Количество выходов аудиосигнала, Шт - Не менее 2;
Антибликовое защитное стекло - 	Наличие;
Встроенный вычислительный блок - Наличие;
Количество ядер процессора встроенного вычислительного блока, Шт - Не менее 4;
Количество потоков процессора встроенного вычислительного блока, Шт - Не менее 8;
Базовая тактовая частота процессора встроенного вычислительного блока, ГГц - 	Не менее 3.30;
Объем кэш памяти процессора встроенного вычислительного блока, Мегабайт - Не менее 12;
Тип накопителя встроенного вычислительного блока - SSD;
Количество ядер процессора встроенного вычислительного блока, Шт - Не менее 4;
Встроенная акустическая система - Наличие;
Интегрированный датчик освещенности для автоматической коррекции яркости подсветки - Наличие;
Пульт дистанционного управления - Наличие;
Слот на корпусе для установки дополнительного вычислительного блока - Наличие;
Объем накопителя встроенного вычислительного блока, Гигабайт - Не менее 240;
Объем оперативной памяти встроенного вычислительного блока, Гигабайт - Не менее 16;
Поддержка разрешения 3840х2160 пикселей (при 60 Гц) - Наличие;
Размер диагонали, дюйм (25,4 мм) - Не менее 65 и не более 70;
Разрешение сенсора касания, миллиметр - Не более 1;
Разрешение экрана по вертикали, пиксель - Не менее 2100;
Разрешение экрана по горизонтали, пиксель - Не менее 3000;
Совместимость - Android, ChromeOS, MacOS, Windows;
Статическая контрастность экрана - Не менее 1200:1;
Тип подсветки - Прямая светодиодная;
Тип сенсорной технологии - Инфракрасная;
Тип стилусов для работы с панелью  - Безбатарейный;
Толщина панели, миллиметр - 	Не более 100;
Условия эксплуатации - В помещении;
Частота оперативной памяти встроенного вычислительного блока, МГц - Не менее 3200;
Ширина панели, миллиметр	 - Не более 1500;
Яркость экрана, кд/м2 - Не менее 700;
Прочность защитного стекла экрана, ед. по шкале Мооса	- Не менее 7;
Толщина закаленного защитного стекла, миллиметр - Не менее 4;
Угол обзора экрана по горизонтали, градус - Не менее 178;
Угол обзора экрана по вертикали, градус - Не менее 178;
Суммарная мощность встроенной акустической системы, Ватт - Не менее 30;
Адаптер беспроводной связи Wi-Fi стандарта 802.11a/b/g/n/ac, работающий на частоте 2.4 и 5 ГГц	- Наличие;
Расположение динамиков акустической системы - Встроены в корпус панели (не имеют выступающих частей относительно габаритов корпуса);
Количество динамиков акустической системы, штука - Не менее 2;
Мощность каждого динамика акустической системы, Ватт -	Не менее 10;
Номинальная потребляемая мощность панели, Ватт	- Не более 320;
Руководство по эксплуатации, Изделия в комплекте поставки - Наличие.
Программная оболочка представляет из себя программную среду, которая установлена на операционную систему  - Наличие;
ПЭО* должна быть построена на клиент-серверной архитектуре. Сервер должен иметь возможность "отвечать" на запросы, как от одного клиента, так и от нескольких одновременно. Также сервер должен предоставлять возможность "выгрузки" данных в XML-формате. В качестве хранилища данных должна использоваться СУБД  (или аналогичную). - Наличие;
Для обеспечения безотказной работы ПЭО* должна иметь возможность связи сетевых протоколов локально и через интернет	- Наличие;
ПЭО должна поддерживать возможность развертывания серверной части как локально, так и на удаленном устройстве - Наличие;
СЧПЭО* должна быть связан по HTTP-протоколу (или аналогу) и с клиентским интерфейсом, и с графическим пользовательским интерфейсом для выполнения функции администрирования	- Наличие;
СЧПЭО* должна поддерживать режим работы 24/7 и должен быть  настроен на использование SSL-сертификатов для защиты от DDOS-атак - Наличие;
Поддержка HAProxy, Lighttpf, Apache или аналог - Наличие;
СЧПЭО* должен предусматривать функционал мониторинга количества подключений в режиме реального времени - Наличие4
СЧПЭО* должен присутствовать модуль блокировки доступа по IP-адресу - Наличие;
СЧПЭО* должна поддерживать вариативность скриптовых языков для доработки ПЭО*. Количество языков не менее 5	- Наличие;
ККЧПЭО* должен обеспечивать минимальные характеристики безопасности и настройки, такие как логин/пароль, список разрешенных/запрещенных адресов и создавать конфигурационный файл - 	Наличие;
Количество поддерживаемых БД не менее 5 - Наличие;
КЧПЭО* должен обращаться к СЧПЭО* за получением данных, созданных через административную панель	-Наличие;
Административная панель должна быть реализована через интуитивно понятный русифицированный графический интерфейс, реализованный через веб-браузер - Наличие;
ПЭО* должна быть зарегистрирована в реестре программ для ЭВМ - Наличие;
В графическом интерфейсе должен быть предусмотрен минимальный функционал – авторизация пользователя, активация ключа лицензии, информация о лицензии (возможные ограничения, количество лицензированных рабочих мест) - Наличие;
Административная панель должна поддерживать функционал ограничения/расширения прав доступа пользователей - Наличие;
Административная панель должна поддерживать настройку групп пользователей  - Наличие;
Административная панель должна обеспечивать следующие поля заполнения для пользователей:
-ФИО
-подтвержденный электронный адрес
- пароль
- принадлежность к группе пользователей
- прочие поля (по требованию) - 	Наличие;
Количество возможных пользователей не менее 1000 - 	Наличие;
Администрирование ПЭО* должно быть доступным для обычного пользователя ПК, не обладающего специальными знаниями в IT-сфере  - Наличие;
ПЭО* должна поддерживать функцию Multilanguage* (Русский/английский) - Наличие;
ПЭО* должна поддерживать следующий минимальный функционал: предустановленные графические темы, страница, конструктор меню, функция УСУ*, создание контента с добавлением различных мультимедиа файлов, пользователи, настройка ролей, новостной раздел с категориями, раздел сотрудников с категориями, раздел услуг с категориями, настраиваемая функция слайдера, фото раздел, форма обратной связи, прочие (по требованию) - Наличие;
ПЭО* должна обеспечивать функционал по удалению/добавлению/редактированию разделов - Наличие;
ПЭО* должна обеспечивать функцию preview, обеспечивающую предпросмотр редактируемого раздела	- Наличие;
В функционал ПЭО* должны обеспечивать сортировку добавляемой информации по заданным критериям - Наличие;
Создание разделов меню должно поддерживать следующий минимальный функционал:
-	Наименование раздела
-	URL* ссылка на раздел
-	Цветовое оформление 
-	Заголовок
-	Медиаконтент 
-	Описание
-	Статус активен/не активен
-     Категория	- Наличие;
Функция беспроводной передачи изображения с устройств на базе ОС Android - Наличие ;
Функция беспроводной передачи изображения с устройств на базе ОС ChromeOS - Наличие;
Функция беспроводной передачи изображения с устройств на базе ОС MacOS - Наличие;
Функция беспроводной передачи изображения с устройств на базе ОС Windows - Наличие;
Функция беспроводной передачи изображения с устройств на базе ОС iOS - Наличие;
Поддержка переключения между пользователями  операционной системой управляющего компьютера - Наличие;
Встроенный интернет-обозреватель  операционной системы управляющего компьютера - Наличие;
Функция создания логических групп компьютеров  операционной системы управляющего компьютера	-Имеет функцию создания логических групп компьютеров с централизованной аутентификацией в едином каталоге учетных записей.</t>
  </si>
  <si>
    <t>ФБ</t>
  </si>
  <si>
    <t>Делитель желобчатый</t>
  </si>
  <si>
    <t>Делительный блок и пробосборники изготовлены
из нержавеющей стали AISI 304
Ширина желобков не менее 5 мм
Количество желобков не менее 20 шт.
Габаритные размеры с двумя пробосборниками (ДхШхВ) не менее 258х161х220 мм</t>
  </si>
  <si>
    <t>Многофункциональное устройство</t>
  </si>
  <si>
    <t>Тип устройства - Многофункциональное устройство (МФУ);
Количество печати страниц в месяц, штука - Не менее 60 000; 
Формат печати - А4;
Технология печати - Электрографическая;
Цветность печати - Черно-белая; 
Автоматическая двухсторонняя печать - Наличие;
Устройство автоподачи сканера	- Наличие;
Тип сканирования - Планшетный
протяжный;
Суммарная емкость устройства автоподачи сканера оригиналов, листов - Не менее 50
Способ подключения - USB,
Ethernet (RJ-45);
Скорость черно-белой печати в формате А4 по ISO/IEC 24734, стр/мин  - Не менее 30;
Максимальное разрешение черно-белой печати по горизонтали, dpi - Не менее 1200;
Максимальное разрешение черно-белой печати по вертикали, dpi - Не менее 1200;
Суммарная емкость лотков подачи бумаги, лист - Не менее 250;
Суммарная емкость выходных лотков, лист - Не менее 150;
Объем установленной оперативной памяти, Мегабайт
 - Не менее 256;
Максимальное оптическое разрешение сканирования по горизонтали, dpi - Не менее 1200;
Максимальное оптическое разрешение сканирования по вертикали, dpi - Не менее 1200;
Скорость черно-белого копирования в формате А4, стр/мин	- Не менее 30;
Оригинальный стартовый черно-белый картридж в комплекте поставки	- Наличие; 
Количество оригинальных черных тонер-картриджей (включая стартовый), поставляемых с оборудованием, штук - Не менее 2;
Суммарный ресурс оригинальных черных тонер-картриджей (включая стартовый), поставляемых с оборудованием, страниц - Не менее 7500;
Оригинальный стартовый фотобарабан в комплекте поставки	- Наличие;
Количество оригинальных фотобарабанов (включая стартовый), поставляемых с оборудованием, штук - Не менее 1;
Поддерживаемая плотность носителей, г/м2 - От 60 до 200;
Интерфейсный кабель для подключения к компьютеру в комплекте поставки - Наличие;
Кабель электропитания для подключения к сети 220В в комплекте поставки - Наличие.</t>
  </si>
  <si>
    <t>Лабораторные весы</t>
  </si>
  <si>
    <t>Максимальная нагрузка 320 г
Минимальная нагрузка 0,02 г
Дискретность 0,001 г
Класс точности (II) высокий
Калибровка внешняя
Размер платформы диаметр 140 мм
Дисплей жидкокристаллический
Интерфейс RS-232C
Питание 220V/50Hz</t>
  </si>
  <si>
    <t>Стеллаж с полками для образцов минералов</t>
  </si>
  <si>
    <t>Размер не менее 2500х1600х400 мм
Металлический профиль не менее 20х20 мм.
Материал корпуса – ЛДСП, толщина не менее 16 мм</t>
  </si>
  <si>
    <t>БР</t>
  </si>
  <si>
    <t>Регистратор уровня и температуры</t>
  </si>
  <si>
    <t>Точность измерений в широком диапазоне температур - 	от - 30℃ до +80℃
Диапазон давления -	от 0-0.1 до 1.1мПа (абсолютное)
Класс защиты -	не менее IP68
Питание от одной литиевой батареи	- наличие</t>
  </si>
  <si>
    <t>Микроскоп бинокулярный</t>
  </si>
  <si>
    <t>Увеличение микроскопа, крат - 	от 20х до 40х
Визуальная насадка	-бинокулярная
Угол наклона визуальной насадки, град	 - 45
Регулируемое межзрачковое расстояние, в пределах, мм -	от 55 до 75
Объективы	- 2х и 4х</t>
  </si>
  <si>
    <t>Демонстрационный шкаф- витрина для минералов</t>
  </si>
  <si>
    <t>не меене 15 полок различной длины;
- задняя стенка - Зеркало;
- глубина верхней части витрины - 120 мм;
- глубина нижней части витрины - 200 мм;
- все части витрины закрываются стеклянными дверками с замками
длина  не менее 1750 мм
высота не менее 2100 мм</t>
  </si>
  <si>
    <t>Шкаф - стеллаж с полками</t>
  </si>
  <si>
    <t>Наличие полок: да
Вид материала корпуса: ЛДСП
Высота: не менее 2100 мм
Длина: не менее 5500мм
Глубина: не менее 384мм
Толщина ЛДСП - не менее 16 мм</t>
  </si>
  <si>
    <t>Уровнемер</t>
  </si>
  <si>
    <t>предназначен для измерения глубины залегания уровня воды	 - наличие
Диапазон рабочих температур	-  от - 10 до +85°С
Класс защиты	- не менее IP68
Диапазон измерения, Бар	- от 0 до 0,6
Длина кабеля, м - 	не менее 10</t>
  </si>
  <si>
    <t>Учебное пособие</t>
  </si>
  <si>
    <t>Лазерный дальномер</t>
  </si>
  <si>
    <t>Дальность	до 100 м
Точность	±3 мм
Цвет лазерного луча	красный
Класс лазера	2
Степень защиты от пыли и влаги	IP54</t>
  </si>
  <si>
    <t>Стенд Геохронологическая таблица</t>
  </si>
  <si>
    <t>1. Назначение.
Изучение геологической временной шкалы истории Земли, стратиграфии.
2. Содержание.
На стенде представлена стратиграфическая шкала с указанием продолжительности и наименования временного промежутка, а также древовидная структура развития организмов на Земле, где изображены представители фауны, существовавшие в эти геологические эпохи.
3. Требования к конструктивному исполнению.
Конструкция стенда состоит из пластика на металлическом каркасе. На конструкцию нанесена полноцветная печать и защитная пленка (ламинация).
Каркас – труба профильная алюминиевая, сечением не менее 25*25 мм, толщиной стенки не менее 1,5 мм.
Основа – лист пористый из поливинилхлорида, белого цвета, толщиной не менее 6 не более 8 мм.
Печатная основа – пленка самоклеящаяся глянцевая, толщиной не менее 0,07 не более 0,1 мм, с клеевым слоем постоянного прилипания.
Ламинация – защитная пленка самоклеящаяся матовая, толщиной не менее 0,07 не более 0,1 мм, с клеевым слоем постоянного прилипания.
4. Основные технические характеристики.
Габариты стенда:
- длина не менее 1600 не более 1800 мм;
- высота не менее 2300 не более 2500 мм.
5. Комплект поставки.
В комплект поставки входят:
- стенд – 1 шт.;
- паспорт изделия – 1 шт.</t>
  </si>
  <si>
    <t>Геологическое скальное зубило</t>
  </si>
  <si>
    <t>Общий вес не менее 370 гр.
Длина не менее 185 мм.
Ширина рабочей кромки не менее 31 мм.</t>
  </si>
  <si>
    <t>Мешки для проб</t>
  </si>
  <si>
    <t>Материал: Бязь
Размер: 10х15 см.</t>
  </si>
  <si>
    <t>Грипперы</t>
  </si>
  <si>
    <t>Тип застежки	zip-lock
Длина, мм	Не менее 150
Ширина, мм	Не менее 100</t>
  </si>
  <si>
    <t>Модель стратовулкана</t>
  </si>
  <si>
    <t>Визуальное представление строения стратовулкана.
Изделие представляет собой уменьшенную модель стратовулкана. Модель отображает структуру стратовулкана в разрезе, демонстрируя его внутреннее строение. Окраска модели позволяет идентифицировать отображенные на изделии элементы стратовулкана: слои земной коры, магму, каналы, по которым она поднимается, и жерло вулкана. Разрез модели выполнен таким образом, чтобы была видна последовательность формирования вулканической активности: от глубины до выхода магмы на поверхность.
Исполнение изделия – настольное.
Размещение модели стратовулкана – на подмакетнике.
Габариты изделия не менее 400х430х205 мм.</t>
  </si>
  <si>
    <t>Мобильная тележка для хранения и зарядки ноутбуков</t>
  </si>
  <si>
    <t>Габаритные размеры, мм - Не менее 1015*500*990;
Размер ячейки, мм - Не менее 460*315*47;
Количество розеток, Шт - Не менее 31;
Количество полок под ноутбуки, Шт - Не менее 30;
Материалы корпуса, мм - Не менее 1;
Тип выхода питания на полке, В - розетка 220;
Застежки для адаптеров ноутбуков - Наличие;
Автоматы для защиты от короткого замыкания на каждую линию розеток - Наличие;
Максимальная потребляемая мощность, Вт - Не более 2500.</t>
  </si>
  <si>
    <t>Рабочее место учащегося</t>
  </si>
  <si>
    <t xml:space="preserve">Количество рабочих мест: </t>
  </si>
  <si>
    <t>Размер диагонали экрана, дюйм -	Не менее 16; 
Разрешение экрана -	WUXGA;
Яркость экрана, кд/м2 -	Не менее 350;
Форм-фактор -	Ноутбук;
Вес, кг - 	Не более 2.1;
Время автономной работы от батареи, час -	Не менее 6;
Емкость батареи, Ватт-час -	Не менее 44;
Количество встроенных в корпус портов USB 3.2 Gen 1 Type-A, Шт -	Не менее 2;
Количество встроенных в корпус портов USB 3.2 Gen 2 Type-A, Шт -	Не менее 2;
Количество встроенных в корпус портов USB 3.2 Gen 1 Type-C, Шт -	Не менее 1;
Количество встроенных в корпус портов USB 3.2 Gen 2 Type-C, Шт -	Не менее 2;
Количество встроенных в корпус портов USB 2.0, Шт -	Не менее 1;
Количество встроенных в корпус портов USB Type-C, Шт -	Не менее 4;
Частота процессора базовая, ГГц -	Не менее 3.3;
Количество ядер процессора, Шт -	Не менее 6;
Количество потоков процессора, Шт -	Не менее 12;
Объем кэш памяти третьего уровня процессора (L3), Мб -	Не менее 16;
Наличие дополнительного цифрового блока на клавиатуре -	Наличие;
Количество видео разъемов DisplayPort, Шт -	Не менее 1;
Количество выходных видео разъемов HDMI, Шт -	Не менее 1;
Наличие модулей и интерфейсов -	Gigabit Ethernet RJ45 8P8C , HDMI, M.2 , Type-C, Display Port;
Встроенное устройство для чтения карт памяти -	Наличие;
Максимальный общий поддерживаемый объем оперативной памяти, Гб -	Не менее 32;
Тип оперативной памяти -	DDR5;
Общий объем установленной оперативной памяти, Гб -	Не менее 16;
Тип накопителя -	SSD;
Интерфейс накопителя -	PCIe;
Объем SSD накопителя, ГБ -	Не менее 480;
Разрешение вэб-камеры, Мпиксель -	Не менее 2;
Тип беспроводной связи -	Bluetooth, Wi-Fi;
Тип видеоадаптера -	Интегрированная (встроенная);
Технология изготовления матрицы дисплея -	IPS (PLS, ADS, AAS, FFS, SFT, New Mode2, Vistarich);
Требования к электропитанию -	Зарядка через разъем USB Type-C.</t>
  </si>
  <si>
    <t>шт. (на 1 раб. место)</t>
  </si>
  <si>
    <t>Стол для весов тип 1</t>
  </si>
  <si>
    <t>Габаритные размеры:
Длина, мм	600
Глубина, мм	400
Высота, мм	750
Высота стола регулируется за счет опорных механизмов для компенсации неровности пола	
Материал каркаса	стальной профиль прямоугольного сечения
Сечение основных профилей, мм	60×30×2
Сечение вспомогательных профилей, мм	30×30×1,5
Каркас имеет цельносварную конструкцию	
Материал столешницы	съемная полированная плита из натурального монолитного гранита
Толщина столешницы, мм	60
Допустимая распределенная нагрузка на столешницу, кг	300
Изделие окрашено порошковой краской	
Цвет	светло-серый</t>
  </si>
  <si>
    <t>шт. (на 3 раб. места)</t>
  </si>
  <si>
    <t>Комплект сит</t>
  </si>
  <si>
    <t>Назначение -	Для грунта СПП
Количество -	не менее 6 сит
Высота, мм -	не менее 20
Диаметр обечайки, мм -	не менее 200
Материал -	нержавеющая сталь</t>
  </si>
  <si>
    <t>шт. (на 2 раб. места)</t>
  </si>
  <si>
    <t>Геологический молоток</t>
  </si>
  <si>
    <t>Форма геологического молотка 	- один конец четырёхугольный, а другой — поперечно-острый
Молоток цельнокованый	-наличие
Длина молотка, мм -	Не менее 285
Вес, гр	- Не менее 800</t>
  </si>
  <si>
    <t>Загрузочный совок</t>
  </si>
  <si>
    <t>Совок, нержавеющая сталь, общая длина - 28см (ручка - 10.5см, ручка припаяна), ширина - 11.5см. Объем самого совка - 400мл, вес -139 грамм.</t>
  </si>
  <si>
    <t>Магнит "Универсальный"</t>
  </si>
  <si>
    <t>Диаметр магнитного основания -  не менее 5 см
Общая высота -  не менее 13,7 см
Высота поршня - не менее 6 см.</t>
  </si>
  <si>
    <t>Лупа просмотровая геологическая</t>
  </si>
  <si>
    <t>Увеличение - не менее 20х.
 Диаметр линзы - не менее 21 мм.
 Оптика -  стекло.
 Корпус  - металл.</t>
  </si>
  <si>
    <t>Увеличение - не менее 10х.
 Диаметр линзы - не менее 21 мм.
 Оптика -  стекло.
 Корпус  - металл.</t>
  </si>
  <si>
    <t>Лоток старательский тип1</t>
  </si>
  <si>
    <t>Размер: не менее 420х70 мм.
Материал: Пластик</t>
  </si>
  <si>
    <t>Лоток старательский тип2</t>
  </si>
  <si>
    <t>Лоток старательский пластиковый V-образный для промывки золота
Материал: пластиковый.
Длина не менее 620 мм.
Ширина не менее 365 мм.
Глубина не менее 85 мм.
Толщина не менее 4 мм.</t>
  </si>
  <si>
    <t>Шкала Мооса</t>
  </si>
  <si>
    <t>Изучение твердости и магнитных свойств минералов. Контроль знаний в игровой форме.
Лабораторно-практический набор включает в себя кейс, в котором содержатся ложементы с расположенными в них следующими натурными образцами минералов:
- тальк;
- гипс;
- кальцит;
- флюорит;
- апатит;
- ортоклаз;
- кварц;
- топаз;
- корунд.
Кроме этого, кейс содержит ложементы с расположенными в них следующими элементами:
- магнит, предоставляющий возможность определения магнитных свойств минералов;
- фарфоровая пластина, предоставляющая возможность определения твердости минералов.
Также в состав набора включен плакат с текстовой информацией по теме «Шкала Мооса», представленной в виде таблицы со следующими данными:
- твердость по Моосу;
- эталонный минерал;
- абсолютная твердость;
- обрабатываемость;
- другие минералы с аналогичной твердостью.
Набор предоставляет возможность проведения контроля знаний в игровой форме путем сопоставления минерала и его наименования. Для исполнения данного функционала, кейс содержит ложементы без табличек с наименованиями минералов и ложементы с табличками.
Габариты кейса – не менее 430х310х130 мм.</t>
  </si>
  <si>
    <t>Программная система</t>
  </si>
  <si>
    <t>Срок действия лицензии - Бессрочная;
Функция выпуска полного комплекса графической документации для отчета по ИГИ - Наличие;
Функция создания и вывода ведомостей грунтов по различным характеристикам, пробам, свойствам - Наличие;
Функция расчета и вывода нормативных и расчетных характеристик по выделенным ИГЭ - Наличие;
Функция создания твердотельной геологической модели с семантическими свойствами по инженерно-геологическим элементам и грунтам - Наличие;
Функция создания и выпуска чертежей КФМ, инженерно-геологических разрезов, продольных и поперечных профилей, колонок скважин - Наличие;
Функция подготовки геологических моделей для использования в других подсистемах программной системы - Наличие
Функция расчета несущей способности грунтов по данным статического и динамического зондирования грунтов - Наличие;
Функция расчета физико-механических свойств грунтов по данным статического и динамического зондирования грунтов - Наличие;
Функция расчета механических характеристик грунтов по данным полевых испытаний - статическими нагрузками, вращательным срезом и дилатометром - Наличие;
Функция расчета физических и механических характеристик грунтов по данным испытаний грунтов, по данным опробования - Наличие;
Функция расчета химической агрессивности грунтов и воды по данным опробования - Наличие4
Функция выделения инженерно-геологических элементов на основании данных опробования грунтов - Наличие;
Функция создания 3D-модели отдельных выработок и общего геологического строения на основе сетки плоских геологических разрезов, с учетом объектов гидрографии - Наличие;
Функция создания 3D-модели существующей дороги с ее геологическим строением - Наличие.</t>
  </si>
  <si>
    <t>Система автоматизированного проектирования</t>
  </si>
  <si>
    <t>Срок действия лицензии - Не менее 1 года;
Набор приложений, для машиностроительных специальностей: Проектирование и конструирование в машиностроении (MCAD):
Система тpехмеpного моделиpовaния  - Наличие;
Универсальная система автоматизированного проектирования  - Наличие;
Стандартные Изделия: Крепеж. - Включает крепежные стандартные и прочие изделия 2D и 3D по ГОСТ, ОСТ 92, ISO, DIN;
Стандартные Изделия: Детали, узлы и конструктивные элементы.  - Включает стандартные и прочие изделия 2D и 3D: подшипники и детали машин, детали и арматуру трубопроводов, детали пневмо- и гидросистем, детали и узлы сосудов и аппаратов, элементы станочных приспособлений;
Стандартные Изделия: Электрические аппараты и арматура 3D  - Наличие;
Каталог: Металлопрокат	-Наличие;
Материалы и Сортаменты	-Наличие;
Оборудование: Трубопроводы - 	Наличие;
Оборудование: Металлоконструкции	-Наличие;
Оборудование: Кабельные каналы	- Наличие;
Оборудование: Кабели и жгуты	- Наличие;
Валы и механические передачи 3D, система моделирования тел вращения - Наличие;
Механика: Пружины	-Наличие;
Каталог: Муфты - Наличие;
Система распознавания 3D-моделей - Наличие;
Менеджер типовых элементов	- Наличие;
Конвертор eCAD - Наличие;
Каталог: Электродвигатели	-Наличие;
Размерные цепи - Наличие;
Каталог: Редукторы	-Наличие;
Оборудование: Развертки	-Наличие;
Каталог: Сварные швы	-Наличие;
Конвертор PdiF - Наличие;
Чтение файлов LT	 - Наличие;
Механика: Анимация - 	Наличие;
Система автоматизированного проектирования схем и перечней элементов к ним - 	Наличие;
Система автоматизированного проектирования электрооборудования	-Наличие;
Универсальный механизм Express (кинематический и динамический анализ)	-Наличие;
Набор приложений, для архитектурно-строительных специальностей: Проектирование в строительстве и архитектуре (AEC):
Система тpехмеpного моделиpовaния  - Наличие;
Универсальная система автоматизированного проектирования   - Наличие;
Менеджер типовых элементов - 	Наличие;
Спецификации - Наличие;
СПДС-Помощник  - Наличие;
Архитектура: АС/АР  - Наличие;
Железобетонные конструкции: КЖ  - Наличие;
Металлоконструкции: КМ	-Наличие;
Каталог: Сварные швы	-Наличие;
Технология: ТХ.  - Включает Каталог: Технологическое оборудование и коммуникации, Каталог: Элементы сосудов и аппаратов, Каталог: Элементы химических производств;
Стандартные Изделия: Электрические аппараты и арматура 3D   - Наличие4
Каталог: Строительные машины - Наличие;
Каталог: Объекты ПОС/ППР	 - Наличие;
Жизнеобеспечение: ОВ. -	Включает Каталог: Элементы систем отопления и вентиляции;
Жизнеобеспечение: ВК. -  Включает Каталог: Элементы систем водоснабжения и канализации;
Оборудование: Развертки	-Наличие;
Электроснабжение: ЭС/ЭМ -	Наличие;
Каталог: ОПС	- Наличие;
Станки - Наличие;
Каталог: СКС	- Наличие;
Приложение по проектированию молниезащиты: МЗ.	-Наличие;
План эвакуации	- Наличие;
Газоснабжение: ГСН	-Наличие;
Наружные сети: НВК	-Наличие;
Каталог: Генплан и ландшафт - 	Наличие;
Приложение по проектированию воздушных линий электропередач: ЛЭП 0,4-10 кВ.  - Наличие;
Чтение файлов LT	- Наличие;
Система автоматизированного проектирования схем и перечней элементов к ним -	Наличие;
Система автоматизированного проектирования электрооборудования	-Наличие
Универсальный механизм Express (кинематический и динамический анализ)	-Наличие.</t>
  </si>
  <si>
    <t>Компьютерное кресло офисное</t>
  </si>
  <si>
    <t>цвет: серый/черный, обивка сетка/ткань, крестовина пластик.
Без механизма качания
Материал корпуса: Пластик, Фанера
Материал наполнителя: Поролон
Ширина, не менее 58 см</t>
  </si>
  <si>
    <t>Стол угловой для преподавателя</t>
  </si>
  <si>
    <t>стол преподавателя угловой (правый или левый углы).
Материалы: ЛДСП (толщина столешницы не менее 22 мм, остальных элементов – не более 16 мм), металл.
Цвет: серый.
Размер: не более 1500*1300*600 мм</t>
  </si>
  <si>
    <t>Автоматизированное рабочее место</t>
  </si>
  <si>
    <t>Системный блок:	
Базовая частота процессора, ГГц -	Не менее 2.5;
Максимальная частота процессора, ГГц -	Не менее 4.4;
Количество ядер процессора -	Не менее 6;
Число потоков процессора -	Не менее 12;
Объем кэша L3, МБ -	Не менее 18;
Максимальная частота графического ядра процессора, МГц -	Не менее 1450;
Объём установленной оперативной памяти, ГБ -	Не менее 16;
Тип установленной оперативной памяти -	DDR5;
Твердотельный накопитель, ГБ -	Не менее 512;
Дискретная видеокарта -	Наличие;
Объем видеопамяти, ГБ -	Не менее 6;
Тип видеопамяти -	GDDR6;
Максимальная частота работы видеочипа, МГц -	Не менее 1537;
Мощность блока питания, Вт -	Не менее 600;
Количество отсеков 2.5", Шт -	Не менее 2;
Количество отсеков 3.5, Шт -	Не менее 4;
Порты на передней панели:	 
 USB 2.0 Type-C, Шт -	Не менее 2;
USB 3.2 Gen1 Type-A, Шт -	Не менее 2;
3,5 мм комбинированный аудиоразъем, Шт -	Не менее 1;
3,5 мм разъем для наушников, Шт -	Не менее 1;
3,5 мм разъем для микрофона, Шт -	Не менее 1;
Порты на задней панели:
USB 2.0 Type-A, Шт -	Не менее 2;
USB 3.2 Gen 1 Type-A, Шт -	Не менее 4;
VGA, Шт -	Не менее 1;
HDMI, Шт -	Не менее 2;
DisplayPort, Шт -	Не менее 1;
Встроенная сетевая карта, Мбит/cек -	100/1000/2500;
Встроенный замок блокировки кнопки включения -	Наличие;
Монитор:
Диагональ -	Не менее 23,8 дюйм;
Тип матрицы экрана -	IPS;
Время отклика -	Не менее 5 мс;
Угол обзора -	Не менее 178º/178º;
Видеовходы HDMI 2.0; VGA; DVI-D -	Наличие;
Клавиатура:	
Тип подключения -	проводная;
Интерфейс подключения -	USB;
Длина кабеля, м -	Не менее 1,6;
Раскладка клавиатуры -	QWERTY/ЙЦУКЕН;
Способ нанесения русификации клавиатуры -	Промышленный;
Мышь:
Тип подключения -	проводная;
Интерфейс подключения -	USB;
Длина кабеля, м -	Не менее 1,6;
Тип сенсора -	оптический;
Разрешение сенсора, точек/дюйм -	Не менее 1000.</t>
  </si>
  <si>
    <t>Костюм рабочий</t>
  </si>
  <si>
    <t>Класс защиты:
Ми, З - от механических воздействий (истирания) и общих производственных загрязнений
Нормативно техническая документация:
ГОСТ 12.4.280-2014 Одежда специальная для защиты от общих производственных загрязнений и механических воздействий" серый/красный.</t>
  </si>
  <si>
    <t>В наличии</t>
  </si>
  <si>
    <t>Очки открытые</t>
  </si>
  <si>
    <t>Нормативно техническая документация:
ТР ТС 019/2011 "О безопасности средств индивидуальной защиты"  УльтраЛайт (Классик Тим) прозрачные.</t>
  </si>
  <si>
    <t>Нормативно техническая документация:
ТР ТС 019/2011 ""О безопасности средств индивидуальной защиты"" х/б Профи-Люкс ПВХ-Точка 7,5 кл.</t>
  </si>
  <si>
    <t>Аптечка производственная рассчитана на оказание первой помощи. Ее состав разработан в соответствии с требованиями Минздравсоцразвития РФ.</t>
  </si>
  <si>
    <t>Огнетушитель порошковый.</t>
  </si>
  <si>
    <t>Тип застежки zip-lock
Длина, мм Не менее 150
Ширина, мм Не менее 100</t>
  </si>
  <si>
    <t>Базовая часть</t>
  </si>
  <si>
    <t>Лупа просмотровая геологическая тип1</t>
  </si>
  <si>
    <t>Лупа просмотровая геологическая тип2</t>
  </si>
  <si>
    <t>Программное обеспечение для обработки данных  инженерно-геологических изысканий</t>
  </si>
  <si>
    <t>Стол для весов</t>
  </si>
  <si>
    <t>Весы лабораторные</t>
  </si>
  <si>
    <t>Дальномер лазерный</t>
  </si>
  <si>
    <t>Стенд "Геохронологическая таблица"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</si>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</sst>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0" fillId="0" borderId="8" xfId="5" applyFont="1" applyFill="1" applyBorder="1" applyAlignment="1">
      <alignment horizontal="center" vertical="center" wrapText="1"/>
    </xf>
    <xf numFmtId="0" fontId="29" fillId="0" borderId="8" xfId="5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49" fontId="0" fillId="0" borderId="8" xfId="0" applyNumberFormat="1" applyBorder="1" applyAlignment="1">
      <alignment vertical="center" wrapText="1"/>
    </xf>
    <xf numFmtId="0" fontId="33" fillId="11" borderId="21" xfId="0" applyFont="1" applyFill="1" applyBorder="1" applyAlignment="1">
      <alignment horizontal="left" vertical="justify" wrapText="1"/>
    </xf>
    <xf numFmtId="0" fontId="20" fillId="0" borderId="21" xfId="0" applyFont="1" applyBorder="1" applyAlignment="1">
      <alignment horizontal="center" vertical="justify" wrapText="1"/>
    </xf>
    <xf numFmtId="0" fontId="12" fillId="0" borderId="21" xfId="0" applyFont="1" applyBorder="1" applyAlignment="1">
      <alignment horizontal="center" vertical="justify" wrapText="1"/>
    </xf>
    <xf numFmtId="0" fontId="23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/>
    </xf>
    <xf numFmtId="0" fontId="23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6" fillId="8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 wrapText="1"/>
    </xf>
    <xf numFmtId="0" fontId="17" fillId="8" borderId="0" xfId="0" applyFont="1" applyFill="1" applyAlignment="1">
      <alignment vertical="center"/>
    </xf>
    <xf numFmtId="0" fontId="14" fillId="8" borderId="0" xfId="0" applyFont="1" applyFill="1" applyAlignment="1">
      <alignment horizontal="center" vertical="center" wrapText="1"/>
    </xf>
    <xf numFmtId="0" fontId="15" fillId="2" borderId="2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left" vertical="center" wrapText="1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left" vertical="center"/>
    </xf>
    <xf numFmtId="0" fontId="18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justify" wrapText="1"/>
    </xf>
    <xf numFmtId="0" fontId="12" fillId="0" borderId="21" xfId="0" applyFont="1" applyBorder="1" applyAlignment="1">
      <alignment horizontal="center" vertical="justify" wrapText="1"/>
    </xf>
    <xf numFmtId="0" fontId="20" fillId="12" borderId="21" xfId="0" applyFont="1" applyFill="1" applyBorder="1" applyAlignment="1">
      <alignment horizontal="center" vertical="justify" wrapText="1"/>
    </xf>
    <xf numFmtId="0" fontId="12" fillId="12" borderId="21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33" fillId="11" borderId="21" xfId="0" applyFont="1" applyFill="1" applyBorder="1" applyAlignment="1">
      <alignment horizontal="left" vertical="justify" wrapText="1"/>
    </xf>
    <xf numFmtId="0" fontId="31" fillId="10" borderId="19" xfId="0" applyFont="1" applyFill="1" applyBorder="1" applyAlignment="1">
      <alignment horizontal="center" vertical="center" wrapText="1"/>
    </xf>
    <xf numFmtId="0" fontId="32" fillId="10" borderId="20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vertical="center" wrapText="1"/>
    </xf>
    <xf numFmtId="0" fontId="20" fillId="5" borderId="21" xfId="0" applyFont="1" applyFill="1" applyBorder="1" applyAlignment="1">
      <alignment vertical="center" wrapText="1"/>
    </xf>
    <xf numFmtId="0" fontId="20" fillId="0" borderId="22" xfId="0" applyFont="1" applyBorder="1" applyAlignment="1">
      <alignment horizontal="left"/>
    </xf>
    <xf numFmtId="0" fontId="34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49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38" t="s">
        <v>190</v>
      </c>
      <c r="B1" s="138"/>
      <c r="C1" s="138"/>
      <c r="D1" s="138"/>
      <c r="E1" s="138"/>
      <c r="F1" s="138"/>
      <c r="G1" s="138"/>
    </row>
    <row r="2" spans="1:7" ht="21" x14ac:dyDescent="0.3">
      <c r="A2" s="23" t="s">
        <v>43</v>
      </c>
      <c r="B2" s="22" t="s">
        <v>44</v>
      </c>
      <c r="C2" s="109" t="s">
        <v>83</v>
      </c>
      <c r="D2" s="109"/>
      <c r="E2" s="109"/>
      <c r="F2" s="109"/>
      <c r="G2" s="109"/>
    </row>
    <row r="3" spans="1:7" ht="18" x14ac:dyDescent="0.35">
      <c r="A3" s="110" t="s">
        <v>45</v>
      </c>
      <c r="B3" s="111"/>
      <c r="C3" s="112">
        <f>D19+D34</f>
        <v>12</v>
      </c>
      <c r="D3" s="112"/>
      <c r="E3" s="112"/>
      <c r="F3" s="112"/>
      <c r="G3" s="112"/>
    </row>
    <row r="4" spans="1:7" ht="96.6" customHeight="1" x14ac:dyDescent="0.3">
      <c r="A4" s="113" t="s">
        <v>46</v>
      </c>
      <c r="B4" s="114"/>
      <c r="C4" s="115" t="s">
        <v>82</v>
      </c>
      <c r="D4" s="115"/>
      <c r="E4" s="115"/>
      <c r="F4" s="115"/>
      <c r="G4" s="115"/>
    </row>
    <row r="5" spans="1:7" ht="14.4" x14ac:dyDescent="0.3">
      <c r="A5" s="118" t="s">
        <v>12</v>
      </c>
      <c r="B5" s="119"/>
      <c r="C5" s="119"/>
      <c r="D5" s="119"/>
      <c r="E5" s="119"/>
      <c r="F5" s="119"/>
      <c r="G5" s="119"/>
    </row>
    <row r="6" spans="1:7" ht="14.4" x14ac:dyDescent="0.3">
      <c r="A6" s="116" t="s">
        <v>47</v>
      </c>
      <c r="B6" s="117"/>
      <c r="C6" s="117"/>
      <c r="D6" s="117"/>
      <c r="E6" s="117"/>
      <c r="F6" s="117"/>
      <c r="G6" s="117"/>
    </row>
    <row r="7" spans="1:7" ht="14.4" x14ac:dyDescent="0.3">
      <c r="A7" s="116" t="s">
        <v>48</v>
      </c>
      <c r="B7" s="117"/>
      <c r="C7" s="117"/>
      <c r="D7" s="117"/>
      <c r="E7" s="117"/>
      <c r="F7" s="117"/>
      <c r="G7" s="117"/>
    </row>
    <row r="8" spans="1:7" ht="14.4" x14ac:dyDescent="0.3">
      <c r="A8" s="116" t="s">
        <v>49</v>
      </c>
      <c r="B8" s="117"/>
      <c r="C8" s="117"/>
      <c r="D8" s="117"/>
      <c r="E8" s="117"/>
      <c r="F8" s="117"/>
      <c r="G8" s="117"/>
    </row>
    <row r="9" spans="1:7" ht="14.4" x14ac:dyDescent="0.3">
      <c r="A9" s="116" t="s">
        <v>50</v>
      </c>
      <c r="B9" s="117"/>
      <c r="C9" s="117"/>
      <c r="D9" s="117"/>
      <c r="E9" s="117"/>
      <c r="F9" s="117"/>
      <c r="G9" s="117"/>
    </row>
    <row r="10" spans="1:7" ht="14.4" x14ac:dyDescent="0.3">
      <c r="A10" s="116" t="s">
        <v>51</v>
      </c>
      <c r="B10" s="117"/>
      <c r="C10" s="117"/>
      <c r="D10" s="117"/>
      <c r="E10" s="117"/>
      <c r="F10" s="117"/>
      <c r="G10" s="117"/>
    </row>
    <row r="11" spans="1:7" ht="14.4" x14ac:dyDescent="0.3">
      <c r="A11" s="116" t="s">
        <v>52</v>
      </c>
      <c r="B11" s="117"/>
      <c r="C11" s="117"/>
      <c r="D11" s="117"/>
      <c r="E11" s="117"/>
      <c r="F11" s="117"/>
      <c r="G11" s="117"/>
    </row>
    <row r="12" spans="1:7" ht="14.4" x14ac:dyDescent="0.3">
      <c r="A12" s="116" t="s">
        <v>53</v>
      </c>
      <c r="B12" s="117"/>
      <c r="C12" s="117"/>
      <c r="D12" s="117"/>
      <c r="E12" s="117"/>
      <c r="F12" s="117"/>
      <c r="G12" s="117"/>
    </row>
    <row r="13" spans="1:7" ht="14.4" x14ac:dyDescent="0.3">
      <c r="A13" s="99" t="s">
        <v>18</v>
      </c>
      <c r="B13" s="100"/>
      <c r="C13" s="100"/>
      <c r="D13" s="100"/>
      <c r="E13" s="100"/>
      <c r="F13" s="100"/>
      <c r="G13" s="100"/>
    </row>
    <row r="14" spans="1:7" ht="17.399999999999999" x14ac:dyDescent="0.3">
      <c r="A14" s="101" t="s">
        <v>11</v>
      </c>
      <c r="B14" s="102"/>
      <c r="C14" s="102"/>
      <c r="D14" s="102"/>
      <c r="E14" s="98"/>
      <c r="F14" s="98"/>
      <c r="G14" s="102"/>
    </row>
    <row r="15" spans="1:7" s="29" customFormat="1" ht="46.8" x14ac:dyDescent="0.3">
      <c r="A15" s="28" t="s">
        <v>0</v>
      </c>
      <c r="B15" s="28" t="s">
        <v>1</v>
      </c>
      <c r="C15" s="26" t="s">
        <v>9</v>
      </c>
      <c r="D15" s="26" t="s">
        <v>2</v>
      </c>
      <c r="E15" s="34"/>
      <c r="F15" s="35"/>
      <c r="G15" s="30" t="s">
        <v>54</v>
      </c>
    </row>
    <row r="16" spans="1:7" s="29" customFormat="1" ht="31.2" x14ac:dyDescent="0.3">
      <c r="A16" s="43">
        <v>1</v>
      </c>
      <c r="B16" s="12" t="s">
        <v>38</v>
      </c>
      <c r="C16" s="24" t="s">
        <v>15</v>
      </c>
      <c r="D16" s="11" t="s">
        <v>5</v>
      </c>
      <c r="E16" s="36"/>
      <c r="F16" s="37"/>
      <c r="G16" s="21">
        <v>1</v>
      </c>
    </row>
    <row r="17" spans="1:7" s="29" customFormat="1" ht="31.2" x14ac:dyDescent="0.3">
      <c r="A17" s="44">
        <v>2</v>
      </c>
      <c r="B17" s="45" t="s">
        <v>27</v>
      </c>
      <c r="C17" s="46" t="s">
        <v>15</v>
      </c>
      <c r="D17" s="27" t="s">
        <v>5</v>
      </c>
      <c r="E17" s="36"/>
      <c r="F17" s="37"/>
      <c r="G17" s="31">
        <v>1</v>
      </c>
    </row>
    <row r="18" spans="1:7" ht="17.399999999999999" x14ac:dyDescent="0.3">
      <c r="A18" s="106" t="s">
        <v>74</v>
      </c>
      <c r="B18" s="107"/>
      <c r="C18" s="107"/>
      <c r="D18" s="108">
        <v>1</v>
      </c>
      <c r="E18" s="108"/>
      <c r="F18" s="108"/>
      <c r="G18" s="108"/>
    </row>
    <row r="19" spans="1:7" x14ac:dyDescent="0.3">
      <c r="A19" s="103" t="s">
        <v>16</v>
      </c>
      <c r="B19" s="104"/>
      <c r="C19" s="104"/>
      <c r="D19" s="105">
        <v>6</v>
      </c>
      <c r="E19" s="105"/>
      <c r="F19" s="105"/>
      <c r="G19" s="105"/>
    </row>
    <row r="20" spans="1:7" s="29" customFormat="1" ht="46.8" x14ac:dyDescent="0.3">
      <c r="A20" s="28" t="s">
        <v>0</v>
      </c>
      <c r="B20" s="28" t="s">
        <v>1</v>
      </c>
      <c r="C20" s="28" t="s">
        <v>9</v>
      </c>
      <c r="D20" s="28" t="s">
        <v>2</v>
      </c>
      <c r="E20" s="28" t="s">
        <v>55</v>
      </c>
      <c r="F20" s="28" t="s">
        <v>56</v>
      </c>
      <c r="G20" s="28" t="s">
        <v>54</v>
      </c>
    </row>
    <row r="21" spans="1:7" s="29" customFormat="1" ht="31.2" x14ac:dyDescent="0.3">
      <c r="A21" s="47">
        <v>1</v>
      </c>
      <c r="B21" s="54" t="s">
        <v>148</v>
      </c>
      <c r="C21" s="10" t="s">
        <v>15</v>
      </c>
      <c r="D21" s="11" t="s">
        <v>10</v>
      </c>
      <c r="E21" s="32">
        <v>1</v>
      </c>
      <c r="F21" s="32" t="s">
        <v>57</v>
      </c>
      <c r="G21" s="32">
        <f t="shared" ref="G21:G32" si="0">$D$19*E21/IF(F21="на 1 р.м.",1,IF(F21="на 2 р.м.",2,#VALUE!))</f>
        <v>6</v>
      </c>
    </row>
    <row r="22" spans="1:7" s="29" customFormat="1" ht="31.2" x14ac:dyDescent="0.3">
      <c r="A22" s="47">
        <v>2</v>
      </c>
      <c r="B22" s="54" t="s">
        <v>150</v>
      </c>
      <c r="C22" s="10" t="s">
        <v>15</v>
      </c>
      <c r="D22" s="11" t="s">
        <v>10</v>
      </c>
      <c r="E22" s="32">
        <v>1</v>
      </c>
      <c r="F22" s="32" t="s">
        <v>57</v>
      </c>
      <c r="G22" s="32">
        <f t="shared" si="0"/>
        <v>6</v>
      </c>
    </row>
    <row r="23" spans="1:7" ht="31.2" x14ac:dyDescent="0.3">
      <c r="A23" s="47">
        <v>3</v>
      </c>
      <c r="B23" s="71" t="s">
        <v>145</v>
      </c>
      <c r="C23" s="10" t="s">
        <v>15</v>
      </c>
      <c r="D23" s="11" t="s">
        <v>10</v>
      </c>
      <c r="E23" s="32">
        <v>1</v>
      </c>
      <c r="F23" s="32" t="s">
        <v>57</v>
      </c>
      <c r="G23" s="32">
        <f t="shared" si="0"/>
        <v>6</v>
      </c>
    </row>
    <row r="24" spans="1:7" ht="31.2" x14ac:dyDescent="0.3">
      <c r="A24" s="47">
        <v>4</v>
      </c>
      <c r="B24" s="71" t="s">
        <v>157</v>
      </c>
      <c r="C24" s="10" t="s">
        <v>15</v>
      </c>
      <c r="D24" s="11" t="s">
        <v>10</v>
      </c>
      <c r="E24" s="32">
        <v>1</v>
      </c>
      <c r="F24" s="32" t="s">
        <v>57</v>
      </c>
      <c r="G24" s="32">
        <f t="shared" si="0"/>
        <v>6</v>
      </c>
    </row>
    <row r="25" spans="1:7" ht="31.2" x14ac:dyDescent="0.3">
      <c r="A25" s="47">
        <v>5</v>
      </c>
      <c r="B25" s="71" t="s">
        <v>159</v>
      </c>
      <c r="C25" s="10" t="s">
        <v>15</v>
      </c>
      <c r="D25" s="11" t="s">
        <v>10</v>
      </c>
      <c r="E25" s="32">
        <v>1</v>
      </c>
      <c r="F25" s="32" t="s">
        <v>57</v>
      </c>
      <c r="G25" s="32">
        <f t="shared" si="0"/>
        <v>6</v>
      </c>
    </row>
    <row r="26" spans="1:7" ht="31.2" x14ac:dyDescent="0.3">
      <c r="A26" s="47">
        <v>6</v>
      </c>
      <c r="B26" s="71" t="s">
        <v>183</v>
      </c>
      <c r="C26" s="10" t="s">
        <v>15</v>
      </c>
      <c r="D26" s="11" t="s">
        <v>10</v>
      </c>
      <c r="E26" s="32">
        <v>1</v>
      </c>
      <c r="F26" s="32" t="s">
        <v>57</v>
      </c>
      <c r="G26" s="32">
        <f t="shared" si="0"/>
        <v>6</v>
      </c>
    </row>
    <row r="27" spans="1:7" ht="31.2" x14ac:dyDescent="0.3">
      <c r="A27" s="47">
        <v>7</v>
      </c>
      <c r="B27" s="71" t="s">
        <v>184</v>
      </c>
      <c r="C27" s="10" t="s">
        <v>15</v>
      </c>
      <c r="D27" s="11" t="s">
        <v>10</v>
      </c>
      <c r="E27" s="32">
        <v>1</v>
      </c>
      <c r="F27" s="32" t="s">
        <v>57</v>
      </c>
      <c r="G27" s="32">
        <f t="shared" si="0"/>
        <v>6</v>
      </c>
    </row>
    <row r="28" spans="1:7" ht="31.2" x14ac:dyDescent="0.3">
      <c r="A28" s="47">
        <v>8</v>
      </c>
      <c r="B28" s="71" t="s">
        <v>152</v>
      </c>
      <c r="C28" s="10" t="s">
        <v>15</v>
      </c>
      <c r="D28" s="11" t="s">
        <v>10</v>
      </c>
      <c r="E28" s="32">
        <v>1</v>
      </c>
      <c r="F28" s="32" t="s">
        <v>57</v>
      </c>
      <c r="G28" s="32">
        <f t="shared" si="0"/>
        <v>6</v>
      </c>
    </row>
    <row r="29" spans="1:7" ht="31.2" x14ac:dyDescent="0.3">
      <c r="A29" s="47">
        <v>9</v>
      </c>
      <c r="B29" s="71" t="s">
        <v>115</v>
      </c>
      <c r="C29" s="10" t="s">
        <v>15</v>
      </c>
      <c r="D29" s="11" t="s">
        <v>10</v>
      </c>
      <c r="E29" s="32">
        <v>1</v>
      </c>
      <c r="F29" s="32" t="s">
        <v>57</v>
      </c>
      <c r="G29" s="32">
        <f t="shared" si="0"/>
        <v>6</v>
      </c>
    </row>
    <row r="30" spans="1:7" ht="31.2" x14ac:dyDescent="0.3">
      <c r="A30" s="47">
        <v>10</v>
      </c>
      <c r="B30" s="86" t="s">
        <v>39</v>
      </c>
      <c r="C30" s="10" t="s">
        <v>15</v>
      </c>
      <c r="D30" s="11" t="s">
        <v>6</v>
      </c>
      <c r="E30" s="32">
        <v>1</v>
      </c>
      <c r="F30" s="32" t="s">
        <v>72</v>
      </c>
      <c r="G30" s="32">
        <f t="shared" si="0"/>
        <v>3</v>
      </c>
    </row>
    <row r="31" spans="1:7" ht="31.2" x14ac:dyDescent="0.3">
      <c r="A31" s="47">
        <v>11</v>
      </c>
      <c r="B31" s="86" t="s">
        <v>23</v>
      </c>
      <c r="C31" s="10" t="s">
        <v>15</v>
      </c>
      <c r="D31" s="11" t="s">
        <v>6</v>
      </c>
      <c r="E31" s="32">
        <v>1</v>
      </c>
      <c r="F31" s="32" t="s">
        <v>57</v>
      </c>
      <c r="G31" s="32">
        <f t="shared" si="0"/>
        <v>6</v>
      </c>
    </row>
    <row r="32" spans="1:7" ht="31.2" x14ac:dyDescent="0.3">
      <c r="A32" s="47">
        <v>12</v>
      </c>
      <c r="B32" s="71" t="s">
        <v>161</v>
      </c>
      <c r="C32" s="10" t="s">
        <v>15</v>
      </c>
      <c r="D32" s="11" t="s">
        <v>10</v>
      </c>
      <c r="E32" s="32">
        <v>1</v>
      </c>
      <c r="F32" s="32" t="s">
        <v>57</v>
      </c>
      <c r="G32" s="32">
        <f t="shared" si="0"/>
        <v>6</v>
      </c>
    </row>
    <row r="33" spans="1:7" ht="17.399999999999999" x14ac:dyDescent="0.3">
      <c r="A33" s="106" t="s">
        <v>74</v>
      </c>
      <c r="B33" s="107"/>
      <c r="C33" s="107"/>
      <c r="D33" s="108">
        <v>2</v>
      </c>
      <c r="E33" s="108"/>
      <c r="F33" s="108"/>
      <c r="G33" s="108"/>
    </row>
    <row r="34" spans="1:7" x14ac:dyDescent="0.3">
      <c r="A34" s="103" t="s">
        <v>16</v>
      </c>
      <c r="B34" s="104"/>
      <c r="C34" s="104"/>
      <c r="D34" s="105">
        <v>6</v>
      </c>
      <c r="E34" s="105"/>
      <c r="F34" s="105"/>
      <c r="G34" s="105"/>
    </row>
    <row r="35" spans="1:7" s="29" customFormat="1" ht="46.8" x14ac:dyDescent="0.3">
      <c r="A35" s="28" t="s">
        <v>0</v>
      </c>
      <c r="B35" s="28" t="s">
        <v>1</v>
      </c>
      <c r="C35" s="28" t="s">
        <v>9</v>
      </c>
      <c r="D35" s="28" t="s">
        <v>2</v>
      </c>
      <c r="E35" s="28" t="s">
        <v>55</v>
      </c>
      <c r="F35" s="28" t="s">
        <v>56</v>
      </c>
      <c r="G35" s="28" t="s">
        <v>54</v>
      </c>
    </row>
    <row r="36" spans="1:7" s="29" customFormat="1" ht="93.6" x14ac:dyDescent="0.3">
      <c r="A36" s="47">
        <v>1</v>
      </c>
      <c r="B36" s="12" t="s">
        <v>40</v>
      </c>
      <c r="C36" s="24" t="s">
        <v>69</v>
      </c>
      <c r="D36" s="16" t="s">
        <v>5</v>
      </c>
      <c r="E36" s="32">
        <v>1</v>
      </c>
      <c r="F36" s="32" t="s">
        <v>57</v>
      </c>
      <c r="G36" s="32">
        <f>$D$34*E36/IF(F36="на 1 р.м.",1,IF(F36="на 2 р.м.",2,#VALUE!))</f>
        <v>6</v>
      </c>
    </row>
    <row r="37" spans="1:7" s="29" customFormat="1" ht="46.8" x14ac:dyDescent="0.3">
      <c r="A37" s="47">
        <v>2</v>
      </c>
      <c r="B37" s="85" t="s">
        <v>185</v>
      </c>
      <c r="C37" s="15" t="s">
        <v>73</v>
      </c>
      <c r="D37" s="16" t="s">
        <v>17</v>
      </c>
      <c r="E37" s="32">
        <v>1</v>
      </c>
      <c r="F37" s="32" t="s">
        <v>57</v>
      </c>
      <c r="G37" s="32">
        <f>$D$34*E37/IF(F37="на 1 р.м.",1,IF(F37="на 2 р.м.",2,#VALUE!))</f>
        <v>6</v>
      </c>
    </row>
    <row r="38" spans="1:7" s="29" customFormat="1" ht="46.8" x14ac:dyDescent="0.3">
      <c r="A38" s="48">
        <v>3</v>
      </c>
      <c r="B38" s="87" t="s">
        <v>165</v>
      </c>
      <c r="C38" s="15" t="s">
        <v>73</v>
      </c>
      <c r="D38" s="16" t="s">
        <v>17</v>
      </c>
      <c r="E38" s="32">
        <v>1</v>
      </c>
      <c r="F38" s="32" t="s">
        <v>57</v>
      </c>
      <c r="G38" s="32">
        <f>$D$34*E38/IF(F38="на 1 р.м.",1,IF(F38="на 2 р.м.",2,#VALUE!))</f>
        <v>6</v>
      </c>
    </row>
    <row r="39" spans="1:7" s="29" customFormat="1" ht="31.2" x14ac:dyDescent="0.3">
      <c r="A39" s="47">
        <v>4</v>
      </c>
      <c r="B39" s="86" t="s">
        <v>58</v>
      </c>
      <c r="C39" s="10" t="s">
        <v>15</v>
      </c>
      <c r="D39" s="16" t="s">
        <v>6</v>
      </c>
      <c r="E39" s="32">
        <v>1</v>
      </c>
      <c r="F39" s="32" t="s">
        <v>57</v>
      </c>
      <c r="G39" s="32">
        <f t="shared" ref="G39:G40" si="1">$D$34*E39/IF(F39="на 1 р.м.",1,IF(F39="на 2 р.м.",2,#VALUE!))</f>
        <v>6</v>
      </c>
    </row>
    <row r="40" spans="1:7" ht="31.2" x14ac:dyDescent="0.3">
      <c r="A40" s="47">
        <v>5</v>
      </c>
      <c r="B40" s="86" t="s">
        <v>59</v>
      </c>
      <c r="C40" s="10" t="s">
        <v>15</v>
      </c>
      <c r="D40" s="16" t="s">
        <v>6</v>
      </c>
      <c r="E40" s="32">
        <v>1</v>
      </c>
      <c r="F40" s="32" t="s">
        <v>57</v>
      </c>
      <c r="G40" s="32">
        <f t="shared" si="1"/>
        <v>6</v>
      </c>
    </row>
    <row r="41" spans="1:7" ht="17.399999999999999" x14ac:dyDescent="0.3">
      <c r="A41" s="95" t="s">
        <v>14</v>
      </c>
      <c r="B41" s="96"/>
      <c r="C41" s="96"/>
      <c r="D41" s="96"/>
      <c r="E41" s="97"/>
      <c r="F41" s="97"/>
      <c r="G41" s="96"/>
    </row>
    <row r="42" spans="1:7" s="29" customFormat="1" ht="46.8" x14ac:dyDescent="0.3">
      <c r="A42" s="28" t="s">
        <v>0</v>
      </c>
      <c r="B42" s="28" t="s">
        <v>1</v>
      </c>
      <c r="C42" s="26" t="s">
        <v>9</v>
      </c>
      <c r="D42" s="26" t="s">
        <v>2</v>
      </c>
      <c r="E42" s="34"/>
      <c r="F42" s="35"/>
      <c r="G42" s="30" t="s">
        <v>54</v>
      </c>
    </row>
    <row r="43" spans="1:7" s="29" customFormat="1" ht="31.2" x14ac:dyDescent="0.3">
      <c r="A43" s="50">
        <v>1</v>
      </c>
      <c r="B43" s="12" t="s">
        <v>40</v>
      </c>
      <c r="C43" s="10" t="s">
        <v>15</v>
      </c>
      <c r="D43" s="20" t="s">
        <v>5</v>
      </c>
      <c r="E43" s="38"/>
      <c r="F43" s="39"/>
      <c r="G43" s="21">
        <v>1</v>
      </c>
    </row>
    <row r="44" spans="1:7" s="29" customFormat="1" ht="31.2" x14ac:dyDescent="0.3">
      <c r="A44" s="50">
        <v>2</v>
      </c>
      <c r="B44" s="9" t="s">
        <v>39</v>
      </c>
      <c r="C44" s="10" t="s">
        <v>15</v>
      </c>
      <c r="D44" s="20" t="s">
        <v>6</v>
      </c>
      <c r="E44" s="38"/>
      <c r="F44" s="39"/>
      <c r="G44" s="21">
        <v>1</v>
      </c>
    </row>
    <row r="45" spans="1:7" s="29" customFormat="1" ht="31.2" x14ac:dyDescent="0.3">
      <c r="A45" s="50">
        <v>3</v>
      </c>
      <c r="B45" s="9" t="s">
        <v>23</v>
      </c>
      <c r="C45" s="10" t="s">
        <v>15</v>
      </c>
      <c r="D45" s="20" t="s">
        <v>6</v>
      </c>
      <c r="E45" s="40"/>
      <c r="F45" s="41"/>
      <c r="G45" s="21">
        <v>1</v>
      </c>
    </row>
    <row r="46" spans="1:7" ht="17.399999999999999" x14ac:dyDescent="0.3">
      <c r="A46" s="95" t="s">
        <v>13</v>
      </c>
      <c r="B46" s="96"/>
      <c r="C46" s="96"/>
      <c r="D46" s="96"/>
      <c r="E46" s="98"/>
      <c r="F46" s="98"/>
      <c r="G46" s="96"/>
    </row>
    <row r="47" spans="1:7" s="29" customFormat="1" ht="46.8" x14ac:dyDescent="0.3">
      <c r="A47" s="28" t="s">
        <v>0</v>
      </c>
      <c r="B47" s="28" t="s">
        <v>1</v>
      </c>
      <c r="C47" s="26" t="s">
        <v>9</v>
      </c>
      <c r="D47" s="26" t="s">
        <v>2</v>
      </c>
      <c r="E47" s="88"/>
      <c r="F47" s="88"/>
      <c r="G47" s="30" t="s">
        <v>54</v>
      </c>
    </row>
    <row r="48" spans="1:7" s="29" customFormat="1" ht="31.2" x14ac:dyDescent="0.3">
      <c r="A48" s="50">
        <v>1</v>
      </c>
      <c r="B48" s="12" t="s">
        <v>19</v>
      </c>
      <c r="C48" s="24" t="s">
        <v>15</v>
      </c>
      <c r="D48" s="11" t="s">
        <v>8</v>
      </c>
      <c r="E48" s="89"/>
      <c r="F48" s="90"/>
      <c r="G48" s="33">
        <v>1</v>
      </c>
    </row>
    <row r="49" spans="1:7" s="29" customFormat="1" ht="31.2" x14ac:dyDescent="0.3">
      <c r="A49" s="50">
        <v>2</v>
      </c>
      <c r="B49" s="54" t="s">
        <v>173</v>
      </c>
      <c r="C49" s="24" t="s">
        <v>15</v>
      </c>
      <c r="D49" s="11" t="s">
        <v>75</v>
      </c>
      <c r="E49" s="91"/>
      <c r="F49" s="92"/>
      <c r="G49" s="21">
        <f>$C$3</f>
        <v>12</v>
      </c>
    </row>
    <row r="50" spans="1:7" s="29" customFormat="1" ht="31.2" x14ac:dyDescent="0.3">
      <c r="A50" s="50">
        <v>3</v>
      </c>
      <c r="B50" s="9" t="s">
        <v>22</v>
      </c>
      <c r="C50" s="24" t="s">
        <v>15</v>
      </c>
      <c r="D50" s="11" t="s">
        <v>8</v>
      </c>
      <c r="E50" s="89"/>
      <c r="F50" s="90"/>
      <c r="G50" s="33">
        <v>1</v>
      </c>
    </row>
    <row r="51" spans="1:7" s="29" customFormat="1" ht="31.2" x14ac:dyDescent="0.3">
      <c r="A51" s="50">
        <v>4</v>
      </c>
      <c r="B51" s="25" t="s">
        <v>34</v>
      </c>
      <c r="C51" s="24" t="s">
        <v>15</v>
      </c>
      <c r="D51" s="11" t="s">
        <v>75</v>
      </c>
      <c r="E51" s="89"/>
      <c r="F51" s="90"/>
      <c r="G51" s="21">
        <f>$C$3</f>
        <v>12</v>
      </c>
    </row>
    <row r="52" spans="1:7" s="29" customFormat="1" ht="31.2" x14ac:dyDescent="0.3">
      <c r="A52" s="50">
        <v>5</v>
      </c>
      <c r="B52" s="12" t="s">
        <v>20</v>
      </c>
      <c r="C52" s="24" t="s">
        <v>15</v>
      </c>
      <c r="D52" s="11" t="s">
        <v>8</v>
      </c>
      <c r="E52" s="91"/>
      <c r="F52" s="92"/>
      <c r="G52" s="33">
        <v>1</v>
      </c>
    </row>
    <row r="53" spans="1:7" s="29" customFormat="1" ht="31.2" x14ac:dyDescent="0.3">
      <c r="A53" s="50">
        <v>6</v>
      </c>
      <c r="B53" s="54" t="s">
        <v>176</v>
      </c>
      <c r="C53" s="24" t="s">
        <v>15</v>
      </c>
      <c r="D53" s="11" t="s">
        <v>75</v>
      </c>
      <c r="E53" s="91"/>
      <c r="F53" s="92"/>
      <c r="G53" s="21">
        <f>$C$3</f>
        <v>12</v>
      </c>
    </row>
    <row r="54" spans="1:7" ht="31.2" x14ac:dyDescent="0.3">
      <c r="A54" s="50">
        <v>7</v>
      </c>
      <c r="B54" s="93" t="s">
        <v>37</v>
      </c>
      <c r="C54" s="24" t="s">
        <v>15</v>
      </c>
      <c r="D54" s="11" t="s">
        <v>75</v>
      </c>
      <c r="E54" s="91"/>
      <c r="F54" s="92"/>
      <c r="G54" s="21">
        <f>$C$3</f>
        <v>12</v>
      </c>
    </row>
    <row r="55" spans="1:7" ht="31.2" x14ac:dyDescent="0.3">
      <c r="A55" s="50">
        <v>8</v>
      </c>
      <c r="B55" s="86" t="s">
        <v>21</v>
      </c>
      <c r="C55" s="24" t="s">
        <v>15</v>
      </c>
      <c r="D55" s="11" t="s">
        <v>8</v>
      </c>
      <c r="E55" s="91"/>
      <c r="F55" s="92"/>
      <c r="G55" s="33">
        <v>1</v>
      </c>
    </row>
  </sheetData>
  <sortState xmlns:xlrd2="http://schemas.microsoft.com/office/spreadsheetml/2017/richdata2" ref="B21:G32">
    <sortCondition ref="B21:B32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1:G41"/>
    <mergeCell ref="A46:G46"/>
    <mergeCell ref="A13:G13"/>
    <mergeCell ref="A14:G14"/>
    <mergeCell ref="A34:C34"/>
    <mergeCell ref="D34:G34"/>
    <mergeCell ref="A19:C19"/>
    <mergeCell ref="D19:G19"/>
    <mergeCell ref="A18:C18"/>
    <mergeCell ref="D18:G18"/>
    <mergeCell ref="A33:C33"/>
    <mergeCell ref="D33:G33"/>
  </mergeCells>
  <conditionalFormatting sqref="B53">
    <cfRule type="cellIs" dxfId="144" priority="88" operator="equal">
      <formula>"Аппаратный тренажер "</formula>
    </cfRule>
  </conditionalFormatting>
  <conditionalFormatting sqref="D16:D17">
    <cfRule type="cellIs" dxfId="143" priority="64" operator="equal">
      <formula>"Техника безопасности"</formula>
    </cfRule>
    <cfRule type="cellIs" dxfId="142" priority="65" operator="equal">
      <formula>"Охрана труда"</formula>
    </cfRule>
    <cfRule type="endsWith" dxfId="141" priority="66" operator="endsWith" text="Оборудование">
      <formula>RIGHT(D16,LEN("Оборудование"))="Оборудование"</formula>
    </cfRule>
    <cfRule type="containsText" dxfId="140" priority="67" operator="containsText" text="Программное обеспечение">
      <formula>NOT(ISERROR(SEARCH("Программное обеспечение",D16)))</formula>
    </cfRule>
    <cfRule type="endsWith" dxfId="139" priority="68" operator="endsWith" text="Оборудование IT">
      <formula>RIGHT(D16,LEN("Оборудование IT"))="Оборудование IT"</formula>
    </cfRule>
    <cfRule type="containsText" dxfId="138" priority="69" operator="containsText" text="Мебель">
      <formula>NOT(ISERROR(SEARCH("Мебель",D16)))</formula>
    </cfRule>
  </conditionalFormatting>
  <conditionalFormatting sqref="D21:D22">
    <cfRule type="cellIs" dxfId="137" priority="54" operator="equal">
      <formula>"Техника безопасности"</formula>
    </cfRule>
    <cfRule type="cellIs" dxfId="136" priority="55" operator="equal">
      <formula>"Охрана труда"</formula>
    </cfRule>
    <cfRule type="endsWith" dxfId="135" priority="56" operator="endsWith" text="Оборудование">
      <formula>RIGHT(D21,LEN("Оборудование"))="Оборудование"</formula>
    </cfRule>
    <cfRule type="containsText" dxfId="134" priority="57" operator="containsText" text="Программное обеспечение">
      <formula>NOT(ISERROR(SEARCH("Программное обеспечение",D21)))</formula>
    </cfRule>
    <cfRule type="endsWith" dxfId="133" priority="58" operator="endsWith" text="Оборудование IT">
      <formula>RIGHT(D21,LEN("Оборудование IT"))="Оборудование IT"</formula>
    </cfRule>
    <cfRule type="containsText" dxfId="132" priority="59" operator="containsText" text="Мебель">
      <formula>NOT(ISERROR(SEARCH("Мебель",D21)))</formula>
    </cfRule>
  </conditionalFormatting>
  <conditionalFormatting sqref="D23:D32">
    <cfRule type="expression" dxfId="131" priority="29">
      <formula>EXACT("Учебное пособие",D23)</formula>
    </cfRule>
    <cfRule type="expression" dxfId="130" priority="30">
      <formula>EXACT("СИЗ",D23)</formula>
    </cfRule>
    <cfRule type="expression" dxfId="129" priority="31">
      <formula>EXACT("Охрана труда",D23)</formula>
    </cfRule>
    <cfRule type="expression" dxfId="128" priority="32">
      <formula>EXACT("Программное обеспечение",D23)</formula>
    </cfRule>
    <cfRule type="expression" dxfId="127" priority="33">
      <formula>EXACT("Оборудование IT",D23)</formula>
    </cfRule>
    <cfRule type="expression" dxfId="126" priority="34">
      <formula>EXACT("Мебель",D23)</formula>
    </cfRule>
    <cfRule type="expression" dxfId="125" priority="35">
      <formula>EXACT("Оборудование",D23)</formula>
    </cfRule>
  </conditionalFormatting>
  <conditionalFormatting sqref="D36:D40">
    <cfRule type="endsWith" dxfId="124" priority="50" operator="endsWith" text="Оборудование">
      <formula>RIGHT(D36,LEN("Оборудование"))="Оборудование"</formula>
    </cfRule>
    <cfRule type="containsText" dxfId="123" priority="51" operator="containsText" text="Программное обеспечение">
      <formula>NOT(ISERROR(SEARCH("Программное обеспечение",D36)))</formula>
    </cfRule>
    <cfRule type="endsWith" dxfId="122" priority="52" operator="endsWith" text="Оборудование IT">
      <formula>RIGHT(D36,LEN("Оборудование IT"))="Оборудование IT"</formula>
    </cfRule>
    <cfRule type="containsText" dxfId="121" priority="53" operator="containsText" text="Мебель">
      <formula>NOT(ISERROR(SEARCH("Мебель",D36)))</formula>
    </cfRule>
  </conditionalFormatting>
  <conditionalFormatting sqref="D43:D45">
    <cfRule type="cellIs" dxfId="120" priority="76" operator="equal">
      <formula>"Техника безопасности"</formula>
    </cfRule>
    <cfRule type="cellIs" dxfId="119" priority="77" operator="equal">
      <formula>"Охрана труда"</formula>
    </cfRule>
    <cfRule type="endsWith" dxfId="118" priority="78" operator="endsWith" text="Оборудование">
      <formula>RIGHT(D43,LEN("Оборудование"))="Оборудование"</formula>
    </cfRule>
    <cfRule type="containsText" dxfId="117" priority="79" operator="containsText" text="Программное обеспечение">
      <formula>NOT(ISERROR(SEARCH("Программное обеспечение",D43)))</formula>
    </cfRule>
    <cfRule type="endsWith" dxfId="116" priority="80" operator="endsWith" text="Оборудование IT">
      <formula>RIGHT(D43,LEN("Оборудование IT"))="Оборудование IT"</formula>
    </cfRule>
    <cfRule type="containsText" dxfId="115" priority="81" operator="containsText" text="Мебель">
      <formula>NOT(ISERROR(SEARCH("Мебель",D43)))</formula>
    </cfRule>
  </conditionalFormatting>
  <conditionalFormatting sqref="D48:D55">
    <cfRule type="expression" dxfId="114" priority="1">
      <formula>EXACT("Учебное пособие",D48)</formula>
    </cfRule>
    <cfRule type="expression" dxfId="113" priority="2">
      <formula>EXACT("СИЗ",D48)</formula>
    </cfRule>
    <cfRule type="expression" dxfId="112" priority="3">
      <formula>EXACT("Охрана труда",D48)</formula>
    </cfRule>
    <cfRule type="expression" dxfId="111" priority="4">
      <formula>EXACT("Программное обеспечение",D48)</formula>
    </cfRule>
    <cfRule type="expression" dxfId="110" priority="5">
      <formula>EXACT("Оборудование IT",D48)</formula>
    </cfRule>
    <cfRule type="expression" dxfId="109" priority="6">
      <formula>EXACT("Мебель",D48)</formula>
    </cfRule>
    <cfRule type="expression" dxfId="108" priority="7">
      <formula>EXACT("Оборудование",D48)</formula>
    </cfRule>
  </conditionalFormatting>
  <dataValidations count="2">
    <dataValidation type="list" allowBlank="1" showInputMessage="1" showErrorMessage="1" sqref="F21:F32 F36:F40" xr:uid="{860AB650-7BE1-4DA1-902C-ACE91A8B4EA4}">
      <formula1>"на 1 р.м.,на 2 р.м."</formula1>
    </dataValidation>
    <dataValidation allowBlank="1" showErrorMessage="1" sqref="B2:C17 D18 D33 B34:C1048576 B19:C3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D5:D14 D21:D32 D43:D46 D3 D36:D41 D48:D1048576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5"/>
  <sheetViews>
    <sheetView zoomScaleNormal="100" workbookViewId="0">
      <pane ySplit="1" topLeftCell="A2" activePane="bottomLeft" state="frozen"/>
      <selection activeCell="B31" sqref="B31"/>
      <selection pane="bottomLeft" activeCell="C25" sqref="C25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9" t="s">
        <v>54</v>
      </c>
    </row>
    <row r="2" spans="1:5" ht="21" x14ac:dyDescent="0.3">
      <c r="A2" s="120" t="s">
        <v>6</v>
      </c>
      <c r="B2" s="120"/>
      <c r="C2" s="120"/>
      <c r="D2" s="120"/>
      <c r="E2" s="120"/>
    </row>
    <row r="3" spans="1:5" s="29" customFormat="1" ht="31.2" x14ac:dyDescent="0.3">
      <c r="A3" s="48">
        <v>1</v>
      </c>
      <c r="B3" s="54" t="s">
        <v>117</v>
      </c>
      <c r="C3" s="49" t="s">
        <v>15</v>
      </c>
      <c r="D3" s="11" t="s">
        <v>6</v>
      </c>
      <c r="E3" s="51">
        <v>1</v>
      </c>
    </row>
    <row r="4" spans="1:5" s="29" customFormat="1" ht="31.2" x14ac:dyDescent="0.3">
      <c r="A4" s="48">
        <v>2</v>
      </c>
      <c r="B4" s="12" t="s">
        <v>30</v>
      </c>
      <c r="C4" s="49" t="s">
        <v>15</v>
      </c>
      <c r="D4" s="11" t="s">
        <v>6</v>
      </c>
      <c r="E4" s="51">
        <v>1</v>
      </c>
    </row>
    <row r="5" spans="1:5" s="29" customFormat="1" ht="31.2" x14ac:dyDescent="0.3">
      <c r="A5" s="47">
        <v>3</v>
      </c>
      <c r="B5" s="12" t="s">
        <v>29</v>
      </c>
      <c r="C5" s="24" t="s">
        <v>15</v>
      </c>
      <c r="D5" s="11" t="s">
        <v>6</v>
      </c>
      <c r="E5" s="53">
        <v>1</v>
      </c>
    </row>
    <row r="6" spans="1:5" s="29" customFormat="1" ht="31.2" x14ac:dyDescent="0.3">
      <c r="A6" s="48">
        <v>4</v>
      </c>
      <c r="B6" s="52" t="s">
        <v>68</v>
      </c>
      <c r="C6" s="49" t="s">
        <v>15</v>
      </c>
      <c r="D6" s="11" t="s">
        <v>6</v>
      </c>
      <c r="E6" s="51">
        <v>1</v>
      </c>
    </row>
    <row r="7" spans="1:5" s="29" customFormat="1" ht="31.2" x14ac:dyDescent="0.3">
      <c r="A7" s="48">
        <v>5</v>
      </c>
      <c r="B7" s="54" t="s">
        <v>36</v>
      </c>
      <c r="C7" s="49" t="s">
        <v>15</v>
      </c>
      <c r="D7" s="11" t="s">
        <v>6</v>
      </c>
      <c r="E7" s="56">
        <v>1</v>
      </c>
    </row>
    <row r="8" spans="1:5" s="29" customFormat="1" ht="31.2" x14ac:dyDescent="0.3">
      <c r="A8" s="47">
        <v>6</v>
      </c>
      <c r="B8" s="9" t="s">
        <v>39</v>
      </c>
      <c r="C8" s="15" t="s">
        <v>15</v>
      </c>
      <c r="D8" s="11" t="s">
        <v>6</v>
      </c>
      <c r="E8" s="56">
        <v>1</v>
      </c>
    </row>
    <row r="9" spans="1:5" s="29" customFormat="1" ht="31.2" x14ac:dyDescent="0.3">
      <c r="A9" s="48">
        <v>7</v>
      </c>
      <c r="B9" s="54" t="s">
        <v>186</v>
      </c>
      <c r="C9" s="49" t="s">
        <v>15</v>
      </c>
      <c r="D9" s="11" t="s">
        <v>6</v>
      </c>
      <c r="E9" s="56">
        <v>1</v>
      </c>
    </row>
    <row r="10" spans="1:5" s="29" customFormat="1" ht="31.2" x14ac:dyDescent="0.3">
      <c r="A10" s="47">
        <v>8</v>
      </c>
      <c r="B10" s="9" t="s">
        <v>23</v>
      </c>
      <c r="C10" s="10" t="s">
        <v>15</v>
      </c>
      <c r="D10" s="11" t="s">
        <v>6</v>
      </c>
      <c r="E10" s="56">
        <v>1</v>
      </c>
    </row>
    <row r="11" spans="1:5" s="29" customFormat="1" ht="31.2" x14ac:dyDescent="0.3">
      <c r="A11" s="48">
        <v>9</v>
      </c>
      <c r="B11" s="55" t="s">
        <v>33</v>
      </c>
      <c r="C11" s="24" t="s">
        <v>15</v>
      </c>
      <c r="D11" s="11" t="s">
        <v>6</v>
      </c>
      <c r="E11" s="56">
        <v>1</v>
      </c>
    </row>
    <row r="12" spans="1:5" ht="31.2" x14ac:dyDescent="0.3">
      <c r="A12" s="47">
        <v>10</v>
      </c>
      <c r="B12" s="94" t="s">
        <v>62</v>
      </c>
      <c r="C12" s="24" t="s">
        <v>15</v>
      </c>
      <c r="D12" s="11" t="s">
        <v>6</v>
      </c>
      <c r="E12" s="56">
        <v>1</v>
      </c>
    </row>
    <row r="13" spans="1:5" ht="31.2" x14ac:dyDescent="0.3">
      <c r="A13" s="48">
        <v>11</v>
      </c>
      <c r="B13" s="94" t="s">
        <v>61</v>
      </c>
      <c r="C13" s="24" t="s">
        <v>15</v>
      </c>
      <c r="D13" s="11" t="s">
        <v>6</v>
      </c>
      <c r="E13" s="56">
        <v>1</v>
      </c>
    </row>
    <row r="14" spans="1:5" ht="21" x14ac:dyDescent="0.3">
      <c r="A14" s="120" t="s">
        <v>5</v>
      </c>
      <c r="B14" s="120"/>
      <c r="C14" s="120"/>
      <c r="D14" s="120"/>
      <c r="E14" s="120"/>
    </row>
    <row r="15" spans="1:5" s="29" customFormat="1" ht="31.2" x14ac:dyDescent="0.3">
      <c r="A15" s="48">
        <v>1</v>
      </c>
      <c r="B15" s="57" t="s">
        <v>25</v>
      </c>
      <c r="C15" s="49" t="s">
        <v>15</v>
      </c>
      <c r="D15" s="11" t="s">
        <v>5</v>
      </c>
      <c r="E15" s="58">
        <v>1</v>
      </c>
    </row>
    <row r="16" spans="1:5" s="29" customFormat="1" ht="31.2" x14ac:dyDescent="0.3">
      <c r="A16" s="48">
        <v>2</v>
      </c>
      <c r="B16" s="14" t="s">
        <v>24</v>
      </c>
      <c r="C16" s="49" t="s">
        <v>15</v>
      </c>
      <c r="D16" s="11" t="s">
        <v>5</v>
      </c>
      <c r="E16" s="58">
        <v>1</v>
      </c>
    </row>
    <row r="17" spans="1:5" s="29" customFormat="1" ht="31.2" x14ac:dyDescent="0.3">
      <c r="A17" s="48">
        <v>3</v>
      </c>
      <c r="B17" s="14" t="s">
        <v>40</v>
      </c>
      <c r="C17" s="15" t="s">
        <v>15</v>
      </c>
      <c r="D17" s="11" t="s">
        <v>5</v>
      </c>
      <c r="E17" s="58">
        <v>1</v>
      </c>
    </row>
    <row r="18" spans="1:5" s="29" customFormat="1" ht="31.2" x14ac:dyDescent="0.3">
      <c r="A18" s="48">
        <v>4</v>
      </c>
      <c r="B18" s="57" t="s">
        <v>27</v>
      </c>
      <c r="C18" s="49" t="s">
        <v>15</v>
      </c>
      <c r="D18" s="11" t="s">
        <v>5</v>
      </c>
      <c r="E18" s="58">
        <v>1</v>
      </c>
    </row>
    <row r="19" spans="1:5" s="29" customFormat="1" ht="31.2" x14ac:dyDescent="0.3">
      <c r="A19" s="48">
        <v>5</v>
      </c>
      <c r="B19" s="14" t="s">
        <v>28</v>
      </c>
      <c r="C19" s="49" t="s">
        <v>15</v>
      </c>
      <c r="D19" s="11" t="s">
        <v>5</v>
      </c>
      <c r="E19" s="58">
        <v>1</v>
      </c>
    </row>
    <row r="20" spans="1:5" s="29" customFormat="1" ht="31.2" x14ac:dyDescent="0.3">
      <c r="A20" s="48">
        <v>6</v>
      </c>
      <c r="B20" s="9" t="s">
        <v>26</v>
      </c>
      <c r="C20" s="24" t="s">
        <v>15</v>
      </c>
      <c r="D20" s="11" t="s">
        <v>5</v>
      </c>
      <c r="E20" s="58">
        <v>1</v>
      </c>
    </row>
    <row r="21" spans="1:5" s="29" customFormat="1" ht="31.2" x14ac:dyDescent="0.3">
      <c r="A21" s="48">
        <v>7</v>
      </c>
      <c r="B21" s="25" t="s">
        <v>42</v>
      </c>
      <c r="C21" s="24" t="s">
        <v>15</v>
      </c>
      <c r="D21" s="11" t="s">
        <v>5</v>
      </c>
      <c r="E21" s="58">
        <v>1</v>
      </c>
    </row>
    <row r="22" spans="1:5" s="29" customFormat="1" ht="31.2" x14ac:dyDescent="0.3">
      <c r="A22" s="48">
        <v>8</v>
      </c>
      <c r="B22" s="25" t="s">
        <v>41</v>
      </c>
      <c r="C22" s="49" t="s">
        <v>15</v>
      </c>
      <c r="D22" s="11" t="s">
        <v>10</v>
      </c>
      <c r="E22" s="58">
        <v>1</v>
      </c>
    </row>
    <row r="23" spans="1:5" s="29" customFormat="1" ht="62.4" x14ac:dyDescent="0.3">
      <c r="A23" s="48">
        <v>9</v>
      </c>
      <c r="B23" s="14" t="s">
        <v>60</v>
      </c>
      <c r="C23" s="49" t="s">
        <v>70</v>
      </c>
      <c r="D23" s="11" t="s">
        <v>5</v>
      </c>
      <c r="E23" s="51">
        <v>1</v>
      </c>
    </row>
    <row r="24" spans="1:5" ht="21" x14ac:dyDescent="0.3">
      <c r="A24" s="121" t="s">
        <v>10</v>
      </c>
      <c r="B24" s="122"/>
      <c r="C24" s="122"/>
      <c r="D24" s="122"/>
      <c r="E24" s="123"/>
    </row>
    <row r="25" spans="1:5" s="29" customFormat="1" ht="31.2" x14ac:dyDescent="0.3">
      <c r="A25" s="59">
        <v>1</v>
      </c>
      <c r="B25" s="71" t="s">
        <v>187</v>
      </c>
      <c r="C25" s="49" t="s">
        <v>15</v>
      </c>
      <c r="D25" s="11" t="s">
        <v>10</v>
      </c>
      <c r="E25" s="58">
        <v>1</v>
      </c>
    </row>
    <row r="26" spans="1:5" s="29" customFormat="1" ht="31.2" x14ac:dyDescent="0.3">
      <c r="A26" s="59">
        <v>2</v>
      </c>
      <c r="B26" s="71" t="s">
        <v>128</v>
      </c>
      <c r="C26" s="49" t="s">
        <v>15</v>
      </c>
      <c r="D26" s="11" t="s">
        <v>10</v>
      </c>
      <c r="E26" s="58">
        <v>1</v>
      </c>
    </row>
    <row r="27" spans="1:5" s="29" customFormat="1" ht="31.2" x14ac:dyDescent="0.3">
      <c r="A27" s="59">
        <v>3</v>
      </c>
      <c r="B27" s="71" t="s">
        <v>132</v>
      </c>
      <c r="C27" s="49" t="s">
        <v>15</v>
      </c>
      <c r="D27" s="11" t="s">
        <v>10</v>
      </c>
      <c r="E27" s="58">
        <v>1</v>
      </c>
    </row>
    <row r="28" spans="1:5" ht="31.2" x14ac:dyDescent="0.3">
      <c r="A28" s="59">
        <v>4</v>
      </c>
      <c r="B28" s="71" t="s">
        <v>188</v>
      </c>
      <c r="C28" s="49" t="s">
        <v>15</v>
      </c>
      <c r="D28" s="11" t="s">
        <v>10</v>
      </c>
      <c r="E28" s="58">
        <v>1</v>
      </c>
    </row>
    <row r="29" spans="1:5" ht="31.2" x14ac:dyDescent="0.3">
      <c r="A29" s="59">
        <v>5</v>
      </c>
      <c r="B29" s="71" t="s">
        <v>104</v>
      </c>
      <c r="C29" s="49" t="s">
        <v>15</v>
      </c>
      <c r="D29" s="11" t="s">
        <v>10</v>
      </c>
      <c r="E29" s="58">
        <v>1</v>
      </c>
    </row>
    <row r="30" spans="1:5" ht="31.2" x14ac:dyDescent="0.3">
      <c r="A30" s="59">
        <v>6</v>
      </c>
      <c r="B30" s="71" t="s">
        <v>130</v>
      </c>
      <c r="C30" s="49" t="s">
        <v>15</v>
      </c>
      <c r="D30" s="11" t="s">
        <v>10</v>
      </c>
      <c r="E30" s="58">
        <v>1</v>
      </c>
    </row>
    <row r="31" spans="1:5" ht="31.2" x14ac:dyDescent="0.3">
      <c r="A31" s="59">
        <v>7</v>
      </c>
      <c r="B31" s="71" t="s">
        <v>115</v>
      </c>
      <c r="C31" s="49" t="s">
        <v>15</v>
      </c>
      <c r="D31" s="11" t="s">
        <v>10</v>
      </c>
      <c r="E31" s="58">
        <v>1</v>
      </c>
    </row>
    <row r="32" spans="1:5" ht="31.2" x14ac:dyDescent="0.3">
      <c r="A32" s="59">
        <v>9</v>
      </c>
      <c r="B32" s="71" t="s">
        <v>134</v>
      </c>
      <c r="C32" s="49" t="s">
        <v>15</v>
      </c>
      <c r="D32" s="11" t="s">
        <v>10</v>
      </c>
      <c r="E32" s="58">
        <v>1</v>
      </c>
    </row>
    <row r="33" spans="1:5" ht="31.2" x14ac:dyDescent="0.3">
      <c r="A33" s="59">
        <v>10</v>
      </c>
      <c r="B33" s="71" t="s">
        <v>113</v>
      </c>
      <c r="C33" s="49" t="s">
        <v>15</v>
      </c>
      <c r="D33" s="11" t="s">
        <v>10</v>
      </c>
      <c r="E33" s="58">
        <v>1</v>
      </c>
    </row>
    <row r="34" spans="1:5" ht="31.2" x14ac:dyDescent="0.3">
      <c r="A34" s="59">
        <v>11</v>
      </c>
      <c r="B34" s="71" t="s">
        <v>189</v>
      </c>
      <c r="C34" s="49" t="s">
        <v>15</v>
      </c>
      <c r="D34" s="11" t="s">
        <v>10</v>
      </c>
      <c r="E34" s="58">
        <v>1</v>
      </c>
    </row>
    <row r="35" spans="1:5" ht="31.2" x14ac:dyDescent="0.3">
      <c r="A35" s="59">
        <v>12</v>
      </c>
      <c r="B35" s="71" t="s">
        <v>121</v>
      </c>
      <c r="C35" s="49" t="s">
        <v>15</v>
      </c>
      <c r="D35" s="11" t="s">
        <v>10</v>
      </c>
      <c r="E35" s="58">
        <v>1</v>
      </c>
    </row>
  </sheetData>
  <sortState xmlns:xlrd2="http://schemas.microsoft.com/office/spreadsheetml/2017/richdata2" ref="B25:D35">
    <sortCondition ref="B25:B35"/>
  </sortState>
  <mergeCells count="3">
    <mergeCell ref="A2:E2"/>
    <mergeCell ref="A14:E14"/>
    <mergeCell ref="A24:E24"/>
  </mergeCells>
  <conditionalFormatting sqref="D1:D2">
    <cfRule type="endsWith" dxfId="107" priority="72" operator="endsWith" text="Оборудование">
      <formula>RIGHT(D1,LEN("Оборудование"))="Оборудование"</formula>
    </cfRule>
    <cfRule type="containsText" dxfId="106" priority="73" operator="containsText" text="Программное обеспечение">
      <formula>NOT(ISERROR(SEARCH("Программное обеспечение",D1)))</formula>
    </cfRule>
    <cfRule type="endsWith" dxfId="105" priority="74" operator="endsWith" text="Оборудование IT">
      <formula>RIGHT(D1,LEN("Оборудование IT"))="Оборудование IT"</formula>
    </cfRule>
    <cfRule type="containsText" dxfId="104" priority="75" operator="containsText" text="Мебель">
      <formula>NOT(ISERROR(SEARCH("Мебель",D1)))</formula>
    </cfRule>
  </conditionalFormatting>
  <conditionalFormatting sqref="D3:D9 D25:D35">
    <cfRule type="expression" dxfId="103" priority="28">
      <formula>EXACT("Учебные пособия",D3)</formula>
    </cfRule>
    <cfRule type="expression" dxfId="102" priority="29">
      <formula>EXACT("Техника безопасности",D3)</formula>
    </cfRule>
    <cfRule type="expression" dxfId="101" priority="30">
      <formula>EXACT("Охрана труда",D3)</formula>
    </cfRule>
    <cfRule type="expression" dxfId="100" priority="31">
      <formula>EXACT("Программное обеспечение",D3)</formula>
    </cfRule>
    <cfRule type="expression" dxfId="99" priority="32">
      <formula>EXACT("Оборудование IT",D3)</formula>
    </cfRule>
    <cfRule type="expression" dxfId="98" priority="33">
      <formula>EXACT("Мебель",D3)</formula>
    </cfRule>
    <cfRule type="expression" dxfId="97" priority="34">
      <formula>EXACT("Оборудование",D3)</formula>
    </cfRule>
  </conditionalFormatting>
  <conditionalFormatting sqref="D10:D13">
    <cfRule type="cellIs" dxfId="96" priority="22" operator="equal">
      <formula>"Техника безопасности"</formula>
    </cfRule>
    <cfRule type="cellIs" dxfId="95" priority="23" operator="equal">
      <formula>"Охрана труда"</formula>
    </cfRule>
  </conditionalFormatting>
  <conditionalFormatting sqref="D10:D14">
    <cfRule type="endsWith" dxfId="94" priority="24" operator="endsWith" text="Оборудование">
      <formula>RIGHT(D10,LEN("Оборудование"))="Оборудование"</formula>
    </cfRule>
    <cfRule type="containsText" dxfId="93" priority="25" operator="containsText" text="Программное обеспечение">
      <formula>NOT(ISERROR(SEARCH("Программное обеспечение",D10)))</formula>
    </cfRule>
    <cfRule type="endsWith" dxfId="92" priority="26" operator="endsWith" text="Оборудование IT">
      <formula>RIGHT(D10,LEN("Оборудование IT"))="Оборудование IT"</formula>
    </cfRule>
    <cfRule type="containsText" dxfId="91" priority="27" operator="containsText" text="Мебель">
      <formula>NOT(ISERROR(SEARCH("Мебель",D10)))</formula>
    </cfRule>
  </conditionalFormatting>
  <conditionalFormatting sqref="D15:D23">
    <cfRule type="expression" dxfId="90" priority="42">
      <formula>EXACT("Учебные пособия",D15)</formula>
    </cfRule>
    <cfRule type="expression" dxfId="89" priority="43">
      <formula>EXACT("Техника безопасности",D15)</formula>
    </cfRule>
    <cfRule type="expression" dxfId="88" priority="44">
      <formula>EXACT("Охрана труда",D15)</formula>
    </cfRule>
    <cfRule type="expression" dxfId="87" priority="45">
      <formula>EXACT("Программное обеспечение",D15)</formula>
    </cfRule>
    <cfRule type="expression" dxfId="86" priority="46">
      <formula>EXACT("Оборудование IT",D15)</formula>
    </cfRule>
    <cfRule type="expression" dxfId="85" priority="47">
      <formula>EXACT("Мебель",D15)</formula>
    </cfRule>
    <cfRule type="expression" dxfId="84" priority="48">
      <formula>EXACT("Оборудование",D15)</formula>
    </cfRule>
  </conditionalFormatting>
  <conditionalFormatting sqref="D24">
    <cfRule type="containsText" dxfId="83" priority="93" operator="containsText" text="Мебель">
      <formula>NOT(ISERROR(SEARCH("Мебель",D24)))</formula>
    </cfRule>
    <cfRule type="cellIs" dxfId="82" priority="94" operator="equal">
      <formula>"Техника безопасности"</formula>
    </cfRule>
    <cfRule type="cellIs" dxfId="81" priority="95" operator="equal">
      <formula>"Охрана труда"</formula>
    </cfRule>
    <cfRule type="endsWith" dxfId="80" priority="134" operator="endsWith" text="Оборудование">
      <formula>RIGHT(D24,LEN("Оборудование"))="Оборудование"</formula>
    </cfRule>
    <cfRule type="containsText" dxfId="79" priority="135" operator="containsText" text="Программное обеспечение">
      <formula>NOT(ISERROR(SEARCH("Программное обеспечение",D24)))</formula>
    </cfRule>
    <cfRule type="endsWith" dxfId="78" priority="136" operator="endsWith" text="Оборудование IT">
      <formula>RIGHT(D24,LEN("Оборудование IT"))="Оборудование IT"</formula>
    </cfRule>
    <cfRule type="containsText" dxfId="77" priority="137" operator="containsText" text="Мебель">
      <formula>NOT(ISERROR(SEARCH("Мебель",D24)))</formula>
    </cfRule>
    <cfRule type="endsWith" dxfId="76" priority="147" operator="endsWith" text="Оборудование">
      <formula>RIGHT(D24,LEN("Оборудование"))="Оборудование"</formula>
    </cfRule>
    <cfRule type="containsText" dxfId="75" priority="148" operator="containsText" text="Программное обеспечение">
      <formula>NOT(ISERROR(SEARCH("Программное обеспечение",D24)))</formula>
    </cfRule>
    <cfRule type="endsWith" dxfId="74" priority="149" operator="endsWith" text="Оборудование IT">
      <formula>RIGHT(D24,LEN("Оборудование IT"))="Оборудование IT"</formula>
    </cfRule>
  </conditionalFormatting>
  <conditionalFormatting sqref="D36:D9948">
    <cfRule type="endsWith" dxfId="73" priority="108" operator="endsWith" text="Оборудование">
      <formula>RIGHT(D36,LEN("Оборудование"))="Оборудование"</formula>
    </cfRule>
    <cfRule type="containsText" dxfId="72" priority="109" operator="containsText" text="Программное обеспечение">
      <formula>NOT(ISERROR(SEARCH("Программное обеспечение",D36)))</formula>
    </cfRule>
    <cfRule type="endsWith" dxfId="71" priority="110" operator="endsWith" text="Оборудование IT">
      <formula>RIGHT(D36,LEN("Оборудование IT"))="Оборудование IT"</formula>
    </cfRule>
    <cfRule type="containsText" dxfId="70" priority="111" operator="containsText" text="Мебель">
      <formula>NOT(ISERROR(SEARCH("Мебель",D36)))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36:B1048576 B14:B24" xr:uid="{B31479A3-79F2-4B88-872D-1D2E816BD980}"/>
    <dataValidation allowBlank="1" showErrorMessage="1" sqref="B10:C13 B25:B35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D14 D1:D2 D24 D36:D1048576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D3:D13 D15:D23 D25:D35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7" sqref="A7"/>
      <selection pane="bottomLeft" activeCell="A7" sqref="A7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5.6640625" style="80" bestFit="1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7" customWidth="1"/>
    <col min="8" max="8" width="20.88671875" style="7" customWidth="1"/>
    <col min="9" max="16384" width="8.88671875" style="42"/>
  </cols>
  <sheetData>
    <row r="1" spans="1:8" ht="31.2" x14ac:dyDescent="0.3">
      <c r="A1" s="6" t="s">
        <v>1</v>
      </c>
      <c r="B1" s="5" t="s">
        <v>9</v>
      </c>
      <c r="C1" s="81" t="s">
        <v>2</v>
      </c>
      <c r="D1" s="82"/>
      <c r="E1" s="83"/>
      <c r="F1" s="6" t="s">
        <v>7</v>
      </c>
      <c r="G1" s="6" t="s">
        <v>31</v>
      </c>
      <c r="H1" s="6" t="s">
        <v>32</v>
      </c>
    </row>
    <row r="2" spans="1:8" x14ac:dyDescent="0.3">
      <c r="A2" s="71" t="s">
        <v>128</v>
      </c>
      <c r="B2" s="72" t="s">
        <v>129</v>
      </c>
      <c r="C2" s="11" t="s">
        <v>10</v>
      </c>
      <c r="D2" s="73"/>
      <c r="E2" s="73"/>
      <c r="F2" s="73">
        <v>4</v>
      </c>
      <c r="G2" s="7">
        <f t="shared" ref="G2:G18" si="0">COUNTIF($A$2:$A$999,A2)</f>
        <v>1</v>
      </c>
      <c r="H2" s="7" t="s">
        <v>35</v>
      </c>
    </row>
    <row r="3" spans="1:8" x14ac:dyDescent="0.3">
      <c r="A3" s="71" t="s">
        <v>132</v>
      </c>
      <c r="B3" s="72" t="s">
        <v>181</v>
      </c>
      <c r="C3" s="11" t="s">
        <v>10</v>
      </c>
      <c r="D3" s="73"/>
      <c r="E3" s="73"/>
      <c r="F3" s="73">
        <v>100</v>
      </c>
      <c r="G3" s="7">
        <f t="shared" si="0"/>
        <v>1</v>
      </c>
      <c r="H3" s="7" t="s">
        <v>35</v>
      </c>
    </row>
    <row r="4" spans="1:8" x14ac:dyDescent="0.3">
      <c r="A4" s="71" t="s">
        <v>104</v>
      </c>
      <c r="B4" s="72" t="s">
        <v>105</v>
      </c>
      <c r="C4" s="11" t="s">
        <v>10</v>
      </c>
      <c r="D4" s="73"/>
      <c r="E4" s="73"/>
      <c r="F4" s="73">
        <v>1</v>
      </c>
      <c r="G4" s="7">
        <f t="shared" si="0"/>
        <v>1</v>
      </c>
      <c r="H4" s="7" t="s">
        <v>35</v>
      </c>
    </row>
    <row r="5" spans="1:8" ht="31.2" x14ac:dyDescent="0.3">
      <c r="A5" s="71" t="s">
        <v>117</v>
      </c>
      <c r="B5" s="72" t="s">
        <v>118</v>
      </c>
      <c r="C5" s="11" t="s">
        <v>6</v>
      </c>
      <c r="D5" s="73"/>
      <c r="E5" s="73"/>
      <c r="F5" s="73">
        <v>2</v>
      </c>
      <c r="G5" s="7">
        <f t="shared" si="0"/>
        <v>1</v>
      </c>
      <c r="H5" s="7" t="s">
        <v>35</v>
      </c>
    </row>
    <row r="6" spans="1:8" ht="31.2" x14ac:dyDescent="0.3">
      <c r="A6" s="71" t="s">
        <v>101</v>
      </c>
      <c r="B6" s="72" t="s">
        <v>102</v>
      </c>
      <c r="C6" s="11" t="s">
        <v>10</v>
      </c>
      <c r="D6" s="73"/>
      <c r="E6" s="73"/>
      <c r="F6" s="73">
        <v>1</v>
      </c>
      <c r="G6" s="7">
        <f t="shared" si="0"/>
        <v>1</v>
      </c>
      <c r="H6" s="7" t="s">
        <v>35</v>
      </c>
    </row>
    <row r="7" spans="1:8" x14ac:dyDescent="0.3">
      <c r="A7" s="71" t="s">
        <v>108</v>
      </c>
      <c r="B7" s="72" t="s">
        <v>109</v>
      </c>
      <c r="C7" s="11" t="s">
        <v>10</v>
      </c>
      <c r="D7" s="73"/>
      <c r="E7" s="73"/>
      <c r="F7" s="73">
        <v>4</v>
      </c>
      <c r="G7" s="7">
        <f t="shared" si="0"/>
        <v>1</v>
      </c>
      <c r="H7" s="7" t="s">
        <v>35</v>
      </c>
    </row>
    <row r="8" spans="1:8" x14ac:dyDescent="0.3">
      <c r="A8" s="71" t="s">
        <v>124</v>
      </c>
      <c r="B8" s="72" t="s">
        <v>125</v>
      </c>
      <c r="C8" s="11" t="s">
        <v>10</v>
      </c>
      <c r="D8" s="73"/>
      <c r="E8" s="73"/>
      <c r="F8" s="73">
        <v>3</v>
      </c>
      <c r="G8" s="7">
        <f t="shared" si="0"/>
        <v>1</v>
      </c>
      <c r="H8" s="7" t="s">
        <v>35</v>
      </c>
    </row>
    <row r="9" spans="1:8" x14ac:dyDescent="0.3">
      <c r="A9" s="71" t="s">
        <v>130</v>
      </c>
      <c r="B9" s="72" t="s">
        <v>131</v>
      </c>
      <c r="C9" s="11" t="s">
        <v>10</v>
      </c>
      <c r="D9" s="73"/>
      <c r="E9" s="73"/>
      <c r="F9" s="73">
        <v>100</v>
      </c>
      <c r="G9" s="7">
        <f t="shared" si="0"/>
        <v>1</v>
      </c>
      <c r="H9" s="7" t="s">
        <v>35</v>
      </c>
    </row>
    <row r="10" spans="1:8" x14ac:dyDescent="0.3">
      <c r="A10" s="71" t="s">
        <v>115</v>
      </c>
      <c r="B10" s="72" t="s">
        <v>116</v>
      </c>
      <c r="C10" s="11" t="s">
        <v>10</v>
      </c>
      <c r="D10" s="73"/>
      <c r="E10" s="73"/>
      <c r="F10" s="73">
        <v>6</v>
      </c>
      <c r="G10" s="7">
        <f t="shared" si="0"/>
        <v>1</v>
      </c>
      <c r="H10" s="7" t="s">
        <v>182</v>
      </c>
    </row>
    <row r="11" spans="1:8" ht="31.2" x14ac:dyDescent="0.3">
      <c r="A11" s="71" t="s">
        <v>106</v>
      </c>
      <c r="B11" s="72" t="s">
        <v>107</v>
      </c>
      <c r="C11" s="11" t="s">
        <v>10</v>
      </c>
      <c r="D11" s="73"/>
      <c r="E11" s="73"/>
      <c r="F11" s="73">
        <v>1</v>
      </c>
      <c r="G11" s="7">
        <f t="shared" si="0"/>
        <v>1</v>
      </c>
      <c r="H11" s="7" t="s">
        <v>35</v>
      </c>
    </row>
    <row r="12" spans="1:8" ht="31.2" x14ac:dyDescent="0.3">
      <c r="A12" s="71" t="s">
        <v>136</v>
      </c>
      <c r="B12" s="72" t="s">
        <v>137</v>
      </c>
      <c r="C12" s="11" t="s">
        <v>5</v>
      </c>
      <c r="D12" s="73"/>
      <c r="E12" s="73"/>
      <c r="F12" s="73">
        <v>1</v>
      </c>
      <c r="G12" s="7">
        <f t="shared" si="0"/>
        <v>1</v>
      </c>
      <c r="H12" s="7" t="s">
        <v>35</v>
      </c>
    </row>
    <row r="13" spans="1:8" x14ac:dyDescent="0.3">
      <c r="A13" s="71" t="s">
        <v>134</v>
      </c>
      <c r="B13" s="72" t="s">
        <v>135</v>
      </c>
      <c r="C13" s="11" t="s">
        <v>10</v>
      </c>
      <c r="D13" s="73"/>
      <c r="E13" s="73"/>
      <c r="F13" s="73">
        <v>1</v>
      </c>
      <c r="G13" s="7">
        <f t="shared" si="0"/>
        <v>1</v>
      </c>
      <c r="H13" s="7" t="s">
        <v>35</v>
      </c>
    </row>
    <row r="14" spans="1:8" ht="31.2" x14ac:dyDescent="0.3">
      <c r="A14" s="71" t="s">
        <v>113</v>
      </c>
      <c r="B14" s="72" t="s">
        <v>114</v>
      </c>
      <c r="C14" s="11" t="s">
        <v>10</v>
      </c>
      <c r="D14" s="73"/>
      <c r="E14" s="73"/>
      <c r="F14" s="73">
        <v>1</v>
      </c>
      <c r="G14" s="7">
        <f t="shared" si="0"/>
        <v>1</v>
      </c>
      <c r="H14" s="7" t="s">
        <v>35</v>
      </c>
    </row>
    <row r="15" spans="1:8" ht="31.2" x14ac:dyDescent="0.3">
      <c r="A15" s="71" t="s">
        <v>110</v>
      </c>
      <c r="B15" s="72" t="s">
        <v>111</v>
      </c>
      <c r="C15" s="11" t="s">
        <v>6</v>
      </c>
      <c r="D15" s="73"/>
      <c r="E15" s="73"/>
      <c r="F15" s="73">
        <v>1</v>
      </c>
      <c r="G15" s="7">
        <f t="shared" si="0"/>
        <v>1</v>
      </c>
      <c r="H15" s="7" t="s">
        <v>35</v>
      </c>
    </row>
    <row r="16" spans="1:8" ht="31.2" x14ac:dyDescent="0.3">
      <c r="A16" s="71" t="s">
        <v>126</v>
      </c>
      <c r="B16" s="72" t="s">
        <v>127</v>
      </c>
      <c r="C16" s="11" t="s">
        <v>10</v>
      </c>
      <c r="D16" s="73"/>
      <c r="E16" s="73"/>
      <c r="F16" s="73">
        <v>1</v>
      </c>
      <c r="G16" s="7">
        <f t="shared" si="0"/>
        <v>1</v>
      </c>
      <c r="H16" s="7" t="s">
        <v>35</v>
      </c>
    </row>
    <row r="17" spans="1:8" x14ac:dyDescent="0.3">
      <c r="A17" s="71" t="s">
        <v>121</v>
      </c>
      <c r="B17" s="72" t="s">
        <v>122</v>
      </c>
      <c r="C17" s="11" t="s">
        <v>10</v>
      </c>
      <c r="D17" s="73"/>
      <c r="E17" s="73"/>
      <c r="F17" s="73">
        <v>1</v>
      </c>
      <c r="G17" s="7">
        <f t="shared" si="0"/>
        <v>1</v>
      </c>
      <c r="H17" s="7" t="s">
        <v>35</v>
      </c>
    </row>
    <row r="18" spans="1:8" x14ac:dyDescent="0.3">
      <c r="A18" s="71" t="s">
        <v>119</v>
      </c>
      <c r="B18" s="72" t="s">
        <v>120</v>
      </c>
      <c r="C18" s="11" t="s">
        <v>6</v>
      </c>
      <c r="D18" s="73"/>
      <c r="E18" s="73"/>
      <c r="F18" s="73">
        <v>1</v>
      </c>
      <c r="G18" s="7">
        <f t="shared" si="0"/>
        <v>1</v>
      </c>
      <c r="H18" s="7" t="s">
        <v>35</v>
      </c>
    </row>
    <row r="19" spans="1:8" x14ac:dyDescent="0.3">
      <c r="C19" s="76"/>
    </row>
    <row r="20" spans="1:8" x14ac:dyDescent="0.3">
      <c r="C20" s="76"/>
    </row>
    <row r="21" spans="1:8" x14ac:dyDescent="0.3">
      <c r="C21" s="76"/>
    </row>
    <row r="22" spans="1:8" x14ac:dyDescent="0.3">
      <c r="C22" s="76"/>
    </row>
    <row r="23" spans="1:8" x14ac:dyDescent="0.3">
      <c r="C23" s="76"/>
    </row>
    <row r="24" spans="1:8" x14ac:dyDescent="0.3">
      <c r="C24" s="76"/>
    </row>
    <row r="25" spans="1:8" x14ac:dyDescent="0.3">
      <c r="C25" s="76"/>
    </row>
    <row r="26" spans="1:8" x14ac:dyDescent="0.3">
      <c r="C26" s="76"/>
    </row>
    <row r="27" spans="1:8" x14ac:dyDescent="0.3">
      <c r="C27" s="76"/>
    </row>
    <row r="28" spans="1:8" x14ac:dyDescent="0.3">
      <c r="C28" s="76"/>
    </row>
    <row r="29" spans="1:8" x14ac:dyDescent="0.3">
      <c r="C29" s="76"/>
    </row>
    <row r="30" spans="1:8" x14ac:dyDescent="0.3">
      <c r="C30" s="76"/>
    </row>
    <row r="31" spans="1:8" x14ac:dyDescent="0.3">
      <c r="C31" s="76"/>
    </row>
    <row r="32" spans="1:8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18" xr:uid="{B23CC546-2D1F-4D77-8557-6B74FEFF857B}">
    <sortState xmlns:xlrd2="http://schemas.microsoft.com/office/spreadsheetml/2017/richdata2" ref="A2:H18">
      <sortCondition ref="A2:A18"/>
    </sortState>
  </autoFilter>
  <conditionalFormatting sqref="C2:C18">
    <cfRule type="expression" dxfId="69" priority="1">
      <formula>EXACT("Учебное пособие",C2)</formula>
    </cfRule>
    <cfRule type="expression" dxfId="68" priority="2">
      <formula>EXACT("СИЗ",C2)</formula>
    </cfRule>
    <cfRule type="expression" dxfId="67" priority="3">
      <formula>EXACT("Охрана труда",C2)</formula>
    </cfRule>
    <cfRule type="expression" dxfId="66" priority="4">
      <formula>EXACT("Программное обеспечение",C2)</formula>
    </cfRule>
    <cfRule type="expression" dxfId="65" priority="5">
      <formula>EXACT("Оборудование IT",C2)</formula>
    </cfRule>
    <cfRule type="expression" dxfId="64" priority="6">
      <formula>EXACT("Мебель",C2)</formula>
    </cfRule>
    <cfRule type="expression" dxfId="63" priority="7">
      <formula>EXACT("Оборудование",C2)</formula>
    </cfRule>
  </conditionalFormatting>
  <conditionalFormatting sqref="C19:C999">
    <cfRule type="expression" dxfId="62" priority="15">
      <formula>EXACT("Учебные пособия",C19)</formula>
    </cfRule>
    <cfRule type="expression" dxfId="61" priority="16">
      <formula>EXACT("Техника безопасности",C19)</formula>
    </cfRule>
    <cfRule type="expression" dxfId="60" priority="17">
      <formula>EXACT("Охрана труда",C19)</formula>
    </cfRule>
    <cfRule type="expression" dxfId="59" priority="18">
      <formula>EXACT("Программное обеспечение",C19)</formula>
    </cfRule>
    <cfRule type="expression" dxfId="58" priority="19">
      <formula>EXACT("Оборудование IT",C19)</formula>
    </cfRule>
    <cfRule type="expression" dxfId="57" priority="20">
      <formula>EXACT("Мебель",C19)</formula>
    </cfRule>
    <cfRule type="expression" dxfId="56" priority="21">
      <formula>EXACT("Оборудование",C19)</formula>
    </cfRule>
  </conditionalFormatting>
  <conditionalFormatting sqref="G2:G18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55" priority="55" operator="equal">
      <formula>"Вариативная часть"</formula>
    </cfRule>
    <cfRule type="cellIs" dxfId="54" priority="56" operator="equal">
      <formula>"Базовая часть"</formula>
    </cfRule>
  </conditionalFormatting>
  <dataValidations count="2">
    <dataValidation type="list" allowBlank="1" showInputMessage="1" showErrorMessage="1" sqref="H2:H18" xr:uid="{D21DAE20-EAB0-4C6B-AEC9-307264B14F56}">
      <formula1>"Базовая часть, Вариативная часть"</formula1>
    </dataValidation>
    <dataValidation allowBlank="1" showErrorMessage="1" sqref="A2:B18" xr:uid="{9C7B640D-B464-4B0E-8BE6-AB209644E1A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7" sqref="A7"/>
      <selection pane="bottomLeft" activeCell="A7" sqref="A7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5.6640625" style="80" bestFit="1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7" customWidth="1"/>
    <col min="8" max="8" width="20.88671875" style="7" customWidth="1"/>
    <col min="9" max="16384" width="8.88671875" style="42"/>
  </cols>
  <sheetData>
    <row r="1" spans="1:8" ht="31.2" x14ac:dyDescent="0.3">
      <c r="A1" s="6" t="s">
        <v>1</v>
      </c>
      <c r="B1" s="5" t="s">
        <v>9</v>
      </c>
      <c r="C1" s="84" t="s">
        <v>2</v>
      </c>
      <c r="D1" s="6" t="s">
        <v>4</v>
      </c>
      <c r="E1" s="6" t="s">
        <v>3</v>
      </c>
      <c r="F1" s="6" t="s">
        <v>7</v>
      </c>
      <c r="G1" s="6" t="s">
        <v>31</v>
      </c>
      <c r="H1" s="6" t="s">
        <v>32</v>
      </c>
    </row>
    <row r="2" spans="1:8" x14ac:dyDescent="0.3">
      <c r="A2" s="71" t="s">
        <v>148</v>
      </c>
      <c r="B2" s="72" t="s">
        <v>149</v>
      </c>
      <c r="C2" s="11" t="s">
        <v>10</v>
      </c>
      <c r="D2" s="73">
        <v>1</v>
      </c>
      <c r="E2" s="73" t="s">
        <v>147</v>
      </c>
      <c r="F2" s="73">
        <v>6</v>
      </c>
      <c r="G2" s="13">
        <f t="shared" ref="G2:G14" si="0">COUNTIF($A$2:$A$999,A2)</f>
        <v>1</v>
      </c>
      <c r="H2" s="13" t="s">
        <v>182</v>
      </c>
    </row>
    <row r="3" spans="1:8" x14ac:dyDescent="0.3">
      <c r="A3" s="71" t="s">
        <v>150</v>
      </c>
      <c r="B3" s="72" t="s">
        <v>151</v>
      </c>
      <c r="C3" s="11" t="s">
        <v>10</v>
      </c>
      <c r="D3" s="73">
        <v>1</v>
      </c>
      <c r="E3" s="73" t="s">
        <v>147</v>
      </c>
      <c r="F3" s="73">
        <v>6</v>
      </c>
      <c r="G3" s="13">
        <f t="shared" si="0"/>
        <v>1</v>
      </c>
      <c r="H3" s="13" t="s">
        <v>182</v>
      </c>
    </row>
    <row r="4" spans="1:8" x14ac:dyDescent="0.3">
      <c r="A4" s="71" t="s">
        <v>145</v>
      </c>
      <c r="B4" s="72" t="s">
        <v>146</v>
      </c>
      <c r="C4" s="11" t="s">
        <v>10</v>
      </c>
      <c r="D4" s="73">
        <v>1</v>
      </c>
      <c r="E4" s="73" t="s">
        <v>147</v>
      </c>
      <c r="F4" s="73">
        <v>6</v>
      </c>
      <c r="G4" s="13">
        <f t="shared" si="0"/>
        <v>1</v>
      </c>
      <c r="H4" s="13" t="s">
        <v>182</v>
      </c>
    </row>
    <row r="5" spans="1:8" x14ac:dyDescent="0.3">
      <c r="A5" s="71" t="s">
        <v>157</v>
      </c>
      <c r="B5" s="72" t="s">
        <v>158</v>
      </c>
      <c r="C5" s="11" t="s">
        <v>10</v>
      </c>
      <c r="D5" s="73">
        <v>1</v>
      </c>
      <c r="E5" s="73" t="s">
        <v>147</v>
      </c>
      <c r="F5" s="73">
        <v>6</v>
      </c>
      <c r="G5" s="13">
        <f t="shared" si="0"/>
        <v>1</v>
      </c>
      <c r="H5" s="13" t="s">
        <v>182</v>
      </c>
    </row>
    <row r="6" spans="1:8" x14ac:dyDescent="0.3">
      <c r="A6" s="71" t="s">
        <v>159</v>
      </c>
      <c r="B6" s="72" t="s">
        <v>160</v>
      </c>
      <c r="C6" s="11" t="s">
        <v>10</v>
      </c>
      <c r="D6" s="73">
        <v>1</v>
      </c>
      <c r="E6" s="73" t="s">
        <v>147</v>
      </c>
      <c r="F6" s="73">
        <v>6</v>
      </c>
      <c r="G6" s="13">
        <f t="shared" si="0"/>
        <v>1</v>
      </c>
      <c r="H6" s="13" t="s">
        <v>182</v>
      </c>
    </row>
    <row r="7" spans="1:8" ht="31.2" x14ac:dyDescent="0.3">
      <c r="A7" s="71" t="s">
        <v>154</v>
      </c>
      <c r="B7" s="72" t="s">
        <v>155</v>
      </c>
      <c r="C7" s="11" t="s">
        <v>10</v>
      </c>
      <c r="D7" s="73">
        <v>1</v>
      </c>
      <c r="E7" s="73" t="s">
        <v>147</v>
      </c>
      <c r="F7" s="73">
        <v>6</v>
      </c>
      <c r="G7" s="13">
        <f t="shared" si="0"/>
        <v>2</v>
      </c>
      <c r="H7" s="13" t="s">
        <v>182</v>
      </c>
    </row>
    <row r="8" spans="1:8" ht="31.2" x14ac:dyDescent="0.3">
      <c r="A8" s="71" t="s">
        <v>154</v>
      </c>
      <c r="B8" s="72" t="s">
        <v>156</v>
      </c>
      <c r="C8" s="11" t="s">
        <v>10</v>
      </c>
      <c r="D8" s="73">
        <v>1</v>
      </c>
      <c r="E8" s="73" t="s">
        <v>147</v>
      </c>
      <c r="F8" s="73">
        <v>6</v>
      </c>
      <c r="G8" s="13">
        <f t="shared" si="0"/>
        <v>2</v>
      </c>
      <c r="H8" s="13" t="s">
        <v>182</v>
      </c>
    </row>
    <row r="9" spans="1:8" x14ac:dyDescent="0.3">
      <c r="A9" s="71" t="s">
        <v>152</v>
      </c>
      <c r="B9" s="72" t="s">
        <v>153</v>
      </c>
      <c r="C9" s="11" t="s">
        <v>10</v>
      </c>
      <c r="D9" s="73">
        <v>1</v>
      </c>
      <c r="E9" s="73" t="s">
        <v>147</v>
      </c>
      <c r="F9" s="73">
        <v>6</v>
      </c>
      <c r="G9" s="13">
        <f t="shared" si="0"/>
        <v>1</v>
      </c>
      <c r="H9" s="13" t="s">
        <v>182</v>
      </c>
    </row>
    <row r="10" spans="1:8" x14ac:dyDescent="0.3">
      <c r="A10" s="71" t="s">
        <v>26</v>
      </c>
      <c r="B10" s="72" t="s">
        <v>140</v>
      </c>
      <c r="C10" s="11" t="s">
        <v>5</v>
      </c>
      <c r="D10" s="73">
        <v>1</v>
      </c>
      <c r="E10" s="73" t="s">
        <v>141</v>
      </c>
      <c r="F10" s="73">
        <v>12</v>
      </c>
      <c r="G10" s="13">
        <f t="shared" si="0"/>
        <v>1</v>
      </c>
      <c r="H10" s="13" t="s">
        <v>182</v>
      </c>
    </row>
    <row r="11" spans="1:8" ht="31.2" x14ac:dyDescent="0.3">
      <c r="A11" s="71" t="s">
        <v>163</v>
      </c>
      <c r="B11" s="72" t="s">
        <v>164</v>
      </c>
      <c r="C11" s="11" t="s">
        <v>17</v>
      </c>
      <c r="D11" s="73">
        <v>1</v>
      </c>
      <c r="E11" s="73" t="s">
        <v>141</v>
      </c>
      <c r="F11" s="73">
        <v>12</v>
      </c>
      <c r="G11" s="13">
        <f t="shared" si="0"/>
        <v>1</v>
      </c>
      <c r="H11" s="13" t="s">
        <v>182</v>
      </c>
    </row>
    <row r="12" spans="1:8" ht="31.2" x14ac:dyDescent="0.3">
      <c r="A12" s="71" t="s">
        <v>165</v>
      </c>
      <c r="B12" s="72" t="s">
        <v>166</v>
      </c>
      <c r="C12" s="11" t="s">
        <v>17</v>
      </c>
      <c r="D12" s="73">
        <v>1</v>
      </c>
      <c r="E12" s="73" t="s">
        <v>141</v>
      </c>
      <c r="F12" s="73">
        <v>12</v>
      </c>
      <c r="G12" s="13">
        <f t="shared" si="0"/>
        <v>1</v>
      </c>
      <c r="H12" s="13" t="s">
        <v>182</v>
      </c>
    </row>
    <row r="13" spans="1:8" x14ac:dyDescent="0.3">
      <c r="A13" s="71" t="s">
        <v>142</v>
      </c>
      <c r="B13" s="72" t="s">
        <v>143</v>
      </c>
      <c r="C13" s="11" t="s">
        <v>6</v>
      </c>
      <c r="D13" s="73">
        <v>1</v>
      </c>
      <c r="E13" s="73" t="s">
        <v>144</v>
      </c>
      <c r="F13" s="73">
        <v>4</v>
      </c>
      <c r="G13" s="13">
        <f t="shared" si="0"/>
        <v>1</v>
      </c>
      <c r="H13" s="13" t="s">
        <v>35</v>
      </c>
    </row>
    <row r="14" spans="1:8" x14ac:dyDescent="0.3">
      <c r="A14" s="71" t="s">
        <v>161</v>
      </c>
      <c r="B14" s="72" t="s">
        <v>162</v>
      </c>
      <c r="C14" s="11" t="s">
        <v>10</v>
      </c>
      <c r="D14" s="73">
        <v>1</v>
      </c>
      <c r="E14" s="73" t="s">
        <v>147</v>
      </c>
      <c r="F14" s="73">
        <v>6</v>
      </c>
      <c r="G14" s="13">
        <f t="shared" si="0"/>
        <v>1</v>
      </c>
      <c r="H14" s="13" t="s">
        <v>182</v>
      </c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14" xr:uid="{862AB6E4-929E-4CA8-A82A-84513D3AB1A7}">
    <sortState xmlns:xlrd2="http://schemas.microsoft.com/office/spreadsheetml/2017/richdata2" ref="A2:H14">
      <sortCondition ref="A2:A14"/>
    </sortState>
  </autoFilter>
  <conditionalFormatting sqref="C2:C14">
    <cfRule type="expression" dxfId="53" priority="1">
      <formula>EXACT("Учебное пособие",C2)</formula>
    </cfRule>
    <cfRule type="expression" dxfId="52" priority="2">
      <formula>EXACT("СИЗ",C2)</formula>
    </cfRule>
    <cfRule type="expression" dxfId="51" priority="3">
      <formula>EXACT("Охрана труда",C2)</formula>
    </cfRule>
    <cfRule type="expression" dxfId="50" priority="4">
      <formula>EXACT("Программное обеспечение",C2)</formula>
    </cfRule>
    <cfRule type="expression" dxfId="49" priority="5">
      <formula>EXACT("Оборудование IT",C2)</formula>
    </cfRule>
    <cfRule type="expression" dxfId="48" priority="6">
      <formula>EXACT("Мебель",C2)</formula>
    </cfRule>
    <cfRule type="expression" dxfId="47" priority="7">
      <formula>EXACT("Оборудование",C2)</formula>
    </cfRule>
  </conditionalFormatting>
  <conditionalFormatting sqref="C15:C999">
    <cfRule type="expression" dxfId="46" priority="15">
      <formula>EXACT("Учебные пособия",C15)</formula>
    </cfRule>
    <cfRule type="expression" dxfId="45" priority="16">
      <formula>EXACT("Техника безопасности",C15)</formula>
    </cfRule>
    <cfRule type="expression" dxfId="44" priority="17">
      <formula>EXACT("Охрана труда",C15)</formula>
    </cfRule>
    <cfRule type="expression" dxfId="43" priority="18">
      <formula>EXACT("Программное обеспечение",C15)</formula>
    </cfRule>
    <cfRule type="expression" dxfId="42" priority="19">
      <formula>EXACT("Оборудование IT",C15)</formula>
    </cfRule>
    <cfRule type="expression" dxfId="41" priority="20">
      <formula>EXACT("Мебель",C15)</formula>
    </cfRule>
    <cfRule type="expression" dxfId="40" priority="21">
      <formula>EXACT("Оборудование",C15)</formula>
    </cfRule>
  </conditionalFormatting>
  <conditionalFormatting sqref="G2:G14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39" priority="49" operator="equal">
      <formula>"Вариативная часть"</formula>
    </cfRule>
    <cfRule type="cellIs" dxfId="38" priority="50" operator="equal">
      <formula>"Базовая часть"</formula>
    </cfRule>
  </conditionalFormatting>
  <dataValidations count="2">
    <dataValidation type="list" allowBlank="1" showInputMessage="1" showErrorMessage="1" sqref="H2:H14" xr:uid="{3116E6BD-2D16-4A6F-A5C8-481532240C5E}">
      <formula1>"Базовая часть, Вариативная часть"</formula1>
    </dataValidation>
    <dataValidation allowBlank="1" showErrorMessage="1" sqref="A2:B14" xr:uid="{BB21A0B6-2A83-4355-AA7C-1A8B202B5A5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7D88DB-4DBF-4DC8-AFF5-0242920403CF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7" sqref="A7"/>
      <selection pane="bottomLeft" activeCell="A7" sqref="A7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0.44140625" style="80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7" customWidth="1"/>
    <col min="8" max="8" width="20.88671875" style="7" customWidth="1"/>
    <col min="9" max="16384" width="8.88671875" style="42"/>
  </cols>
  <sheetData>
    <row r="1" spans="1:8" ht="31.2" x14ac:dyDescent="0.3">
      <c r="A1" s="6" t="s">
        <v>1</v>
      </c>
      <c r="B1" s="5" t="s">
        <v>9</v>
      </c>
      <c r="C1" s="81" t="s">
        <v>2</v>
      </c>
      <c r="D1" s="82"/>
      <c r="E1" s="83"/>
      <c r="F1" s="6" t="s">
        <v>7</v>
      </c>
      <c r="G1" s="5" t="s">
        <v>31</v>
      </c>
      <c r="H1" s="6" t="s">
        <v>32</v>
      </c>
    </row>
    <row r="2" spans="1:8" ht="31.2" x14ac:dyDescent="0.3">
      <c r="A2" s="71" t="s">
        <v>171</v>
      </c>
      <c r="B2" s="72" t="s">
        <v>172</v>
      </c>
      <c r="C2" s="11" t="s">
        <v>5</v>
      </c>
      <c r="D2" s="73"/>
      <c r="E2" s="73"/>
      <c r="F2" s="73">
        <v>1</v>
      </c>
      <c r="G2" s="7">
        <f>COUNTIF($A$2:$A$999,A2)</f>
        <v>1</v>
      </c>
      <c r="H2" s="7" t="s">
        <v>35</v>
      </c>
    </row>
    <row r="3" spans="1:8" x14ac:dyDescent="0.3">
      <c r="A3" s="71" t="s">
        <v>167</v>
      </c>
      <c r="B3" s="72" t="s">
        <v>168</v>
      </c>
      <c r="C3" s="11" t="s">
        <v>6</v>
      </c>
      <c r="D3" s="73"/>
      <c r="E3" s="73"/>
      <c r="F3" s="73">
        <v>1</v>
      </c>
      <c r="G3" s="7">
        <f>COUNTIF($A$2:$A$999,A3)</f>
        <v>1</v>
      </c>
      <c r="H3" s="7" t="s">
        <v>35</v>
      </c>
    </row>
    <row r="4" spans="1:8" x14ac:dyDescent="0.3">
      <c r="A4" s="71" t="s">
        <v>169</v>
      </c>
      <c r="B4" s="72" t="s">
        <v>170</v>
      </c>
      <c r="C4" s="11" t="s">
        <v>6</v>
      </c>
      <c r="D4" s="73"/>
      <c r="E4" s="73"/>
      <c r="F4" s="73">
        <v>1</v>
      </c>
      <c r="G4" s="7">
        <f>COUNTIF($A$2:$A$999,A4)</f>
        <v>1</v>
      </c>
      <c r="H4" s="7" t="s">
        <v>35</v>
      </c>
    </row>
    <row r="5" spans="1:8" x14ac:dyDescent="0.3">
      <c r="C5" s="76"/>
    </row>
    <row r="6" spans="1:8" x14ac:dyDescent="0.3">
      <c r="C6" s="76"/>
    </row>
    <row r="7" spans="1:8" x14ac:dyDescent="0.3">
      <c r="C7" s="76"/>
    </row>
    <row r="8" spans="1:8" x14ac:dyDescent="0.3">
      <c r="C8" s="76"/>
    </row>
    <row r="9" spans="1:8" x14ac:dyDescent="0.3">
      <c r="C9" s="76"/>
    </row>
    <row r="10" spans="1:8" x14ac:dyDescent="0.3">
      <c r="C10" s="76"/>
    </row>
    <row r="11" spans="1:8" x14ac:dyDescent="0.3">
      <c r="C11" s="76"/>
    </row>
    <row r="12" spans="1:8" x14ac:dyDescent="0.3">
      <c r="C12" s="76"/>
    </row>
    <row r="13" spans="1:8" x14ac:dyDescent="0.3">
      <c r="C13" s="76"/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4"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2:C999">
    <cfRule type="expression" dxfId="31" priority="1">
      <formula>EXACT("Учебные пособия",C2)</formula>
    </cfRule>
  </conditionalFormatting>
  <conditionalFormatting sqref="C5:C999">
    <cfRule type="expression" dxfId="30" priority="9">
      <formula>EXACT("Техника безопасности",C5)</formula>
    </cfRule>
    <cfRule type="expression" dxfId="29" priority="10">
      <formula>EXACT("Охрана труда",C5)</formula>
    </cfRule>
    <cfRule type="expression" dxfId="28" priority="11">
      <formula>EXACT("Программное обеспечение",C5)</formula>
    </cfRule>
    <cfRule type="expression" dxfId="27" priority="12">
      <formula>EXACT("Оборудование IT",C5)</formula>
    </cfRule>
    <cfRule type="expression" dxfId="26" priority="13">
      <formula>EXACT("Мебель",C5)</formula>
    </cfRule>
    <cfRule type="expression" dxfId="25" priority="14">
      <formula>EXACT("Оборудование",C5)</formula>
    </cfRule>
  </conditionalFormatting>
  <conditionalFormatting sqref="G2:G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ErrorMessage="1" sqref="A2:B4" xr:uid="{3D974803-6315-4F38-B7C1-5A5B268442C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C898E5-9AE1-4667-A58C-33D53E4EFD85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7" sqref="A7"/>
      <selection pane="bottomLeft" activeCell="A7" sqref="A7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9.33203125" style="80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7" customWidth="1"/>
    <col min="8" max="8" width="20.88671875" style="7" customWidth="1"/>
    <col min="9" max="16384" width="8.88671875" style="42"/>
  </cols>
  <sheetData>
    <row r="1" spans="1:8" ht="31.2" x14ac:dyDescent="0.3">
      <c r="A1" s="6" t="s">
        <v>1</v>
      </c>
      <c r="B1" s="5" t="s">
        <v>9</v>
      </c>
      <c r="C1" s="81" t="s">
        <v>2</v>
      </c>
      <c r="D1" s="82"/>
      <c r="E1" s="83"/>
      <c r="F1" s="6" t="s">
        <v>7</v>
      </c>
      <c r="G1" s="6" t="s">
        <v>31</v>
      </c>
      <c r="H1" s="6" t="s">
        <v>32</v>
      </c>
    </row>
    <row r="2" spans="1:8" x14ac:dyDescent="0.3">
      <c r="A2" s="71" t="s">
        <v>19</v>
      </c>
      <c r="B2" s="72" t="s">
        <v>179</v>
      </c>
      <c r="C2" s="11" t="s">
        <v>8</v>
      </c>
      <c r="D2" s="73"/>
      <c r="E2" s="73"/>
      <c r="F2" s="73">
        <v>1</v>
      </c>
      <c r="G2" s="7">
        <f>COUNTIF($A$2:$A$999,A2)</f>
        <v>1</v>
      </c>
      <c r="H2" s="7" t="s">
        <v>35</v>
      </c>
    </row>
    <row r="3" spans="1:8" x14ac:dyDescent="0.3">
      <c r="A3" s="71" t="s">
        <v>173</v>
      </c>
      <c r="B3" s="72" t="s">
        <v>174</v>
      </c>
      <c r="C3" s="11" t="s">
        <v>75</v>
      </c>
      <c r="D3" s="73"/>
      <c r="E3" s="73"/>
      <c r="F3" s="73">
        <v>12</v>
      </c>
      <c r="G3" s="7">
        <f>COUNTIF($A$2:$A$999,A3)</f>
        <v>1</v>
      </c>
      <c r="H3" s="7" t="s">
        <v>35</v>
      </c>
    </row>
    <row r="4" spans="1:8" x14ac:dyDescent="0.3">
      <c r="A4" s="71" t="s">
        <v>20</v>
      </c>
      <c r="B4" s="72" t="s">
        <v>180</v>
      </c>
      <c r="C4" s="11" t="s">
        <v>8</v>
      </c>
      <c r="D4" s="73"/>
      <c r="E4" s="73"/>
      <c r="F4" s="73">
        <v>1</v>
      </c>
      <c r="G4" s="7">
        <f>COUNTIF($A$2:$A$999,A4)</f>
        <v>1</v>
      </c>
      <c r="H4" s="7" t="s">
        <v>35</v>
      </c>
    </row>
    <row r="5" spans="1:8" x14ac:dyDescent="0.3">
      <c r="A5" s="71" t="s">
        <v>176</v>
      </c>
      <c r="B5" s="72" t="s">
        <v>177</v>
      </c>
      <c r="C5" s="11" t="s">
        <v>75</v>
      </c>
      <c r="D5" s="73"/>
      <c r="E5" s="73"/>
      <c r="F5" s="73">
        <v>12</v>
      </c>
      <c r="G5" s="7">
        <f>COUNTIF($A$2:$A$999,A5)</f>
        <v>1</v>
      </c>
      <c r="H5" s="7" t="s">
        <v>35</v>
      </c>
    </row>
    <row r="6" spans="1:8" x14ac:dyDescent="0.3">
      <c r="A6" s="71" t="s">
        <v>37</v>
      </c>
      <c r="B6" s="72" t="s">
        <v>178</v>
      </c>
      <c r="C6" s="11" t="s">
        <v>75</v>
      </c>
      <c r="D6" s="73"/>
      <c r="E6" s="73"/>
      <c r="F6" s="73">
        <v>12</v>
      </c>
      <c r="G6" s="7">
        <f>COUNTIF($A$2:$A$999,A6)</f>
        <v>1</v>
      </c>
      <c r="H6" s="7" t="s">
        <v>35</v>
      </c>
    </row>
    <row r="7" spans="1:8" x14ac:dyDescent="0.3">
      <c r="A7" s="74"/>
      <c r="B7" s="75"/>
      <c r="C7" s="76"/>
      <c r="D7" s="76"/>
      <c r="E7" s="77"/>
      <c r="F7" s="76"/>
    </row>
    <row r="8" spans="1:8" x14ac:dyDescent="0.3">
      <c r="A8" s="74"/>
      <c r="B8" s="75"/>
      <c r="C8" s="76"/>
      <c r="D8" s="76"/>
      <c r="E8" s="77"/>
      <c r="F8" s="76"/>
    </row>
    <row r="9" spans="1:8" x14ac:dyDescent="0.3">
      <c r="A9" s="74"/>
      <c r="B9" s="75"/>
      <c r="C9" s="76"/>
      <c r="D9" s="76"/>
      <c r="E9" s="77"/>
      <c r="F9" s="77"/>
    </row>
    <row r="10" spans="1:8" x14ac:dyDescent="0.3">
      <c r="A10" s="74"/>
      <c r="B10" s="75"/>
      <c r="C10" s="76"/>
      <c r="D10" s="76"/>
      <c r="E10" s="77"/>
      <c r="F10" s="77"/>
    </row>
    <row r="11" spans="1:8" x14ac:dyDescent="0.3">
      <c r="A11" s="74"/>
      <c r="B11" s="75"/>
      <c r="C11" s="76"/>
      <c r="D11" s="76"/>
      <c r="E11" s="77"/>
      <c r="F11" s="77"/>
    </row>
    <row r="12" spans="1:8" x14ac:dyDescent="0.3">
      <c r="A12" s="74"/>
      <c r="B12" s="75"/>
      <c r="C12" s="76"/>
      <c r="D12" s="76"/>
      <c r="E12" s="77"/>
      <c r="F12" s="77"/>
    </row>
    <row r="13" spans="1:8" x14ac:dyDescent="0.3">
      <c r="A13" s="74"/>
      <c r="B13" s="75"/>
      <c r="C13" s="76"/>
      <c r="D13" s="77"/>
      <c r="E13" s="77"/>
      <c r="F13" s="77"/>
    </row>
    <row r="14" spans="1:8" x14ac:dyDescent="0.3">
      <c r="A14" s="74"/>
      <c r="B14" s="75"/>
      <c r="C14" s="76"/>
      <c r="D14" s="77"/>
      <c r="E14" s="77"/>
      <c r="F14" s="77"/>
    </row>
    <row r="15" spans="1:8" x14ac:dyDescent="0.3">
      <c r="A15" s="74"/>
      <c r="B15" s="75"/>
      <c r="C15" s="76"/>
      <c r="D15" s="77"/>
      <c r="E15" s="77"/>
      <c r="F15" s="77"/>
    </row>
    <row r="16" spans="1:8" x14ac:dyDescent="0.3">
      <c r="A16" s="74"/>
      <c r="B16" s="75"/>
      <c r="C16" s="76"/>
      <c r="D16" s="77"/>
      <c r="E16" s="77"/>
      <c r="F16" s="77"/>
    </row>
    <row r="17" spans="1:6" x14ac:dyDescent="0.3">
      <c r="A17" s="74"/>
      <c r="B17" s="75"/>
      <c r="C17" s="76"/>
      <c r="D17" s="77"/>
      <c r="E17" s="77"/>
      <c r="F17" s="77"/>
    </row>
    <row r="18" spans="1:6" x14ac:dyDescent="0.3">
      <c r="A18" s="74"/>
      <c r="B18" s="75"/>
      <c r="C18" s="76"/>
      <c r="D18" s="77"/>
      <c r="E18" s="77"/>
      <c r="F18" s="77"/>
    </row>
    <row r="19" spans="1:6" x14ac:dyDescent="0.3">
      <c r="A19" s="74"/>
      <c r="B19" s="75"/>
      <c r="C19" s="76"/>
      <c r="D19" s="77"/>
      <c r="E19" s="77"/>
      <c r="F19" s="77"/>
    </row>
    <row r="20" spans="1:6" x14ac:dyDescent="0.3">
      <c r="A20" s="74"/>
      <c r="B20" s="75"/>
      <c r="C20" s="76"/>
      <c r="D20" s="77"/>
      <c r="E20" s="77"/>
      <c r="F20" s="77"/>
    </row>
    <row r="21" spans="1:6" x14ac:dyDescent="0.3">
      <c r="A21" s="74"/>
      <c r="B21" s="75"/>
      <c r="C21" s="76"/>
      <c r="D21" s="77"/>
      <c r="E21" s="77"/>
      <c r="F21" s="77"/>
    </row>
    <row r="22" spans="1:6" x14ac:dyDescent="0.3">
      <c r="A22" s="74"/>
      <c r="B22" s="75"/>
      <c r="C22" s="76"/>
      <c r="D22" s="77"/>
      <c r="E22" s="77"/>
      <c r="F22" s="77"/>
    </row>
    <row r="23" spans="1:6" x14ac:dyDescent="0.3">
      <c r="A23" s="74"/>
      <c r="B23" s="75"/>
      <c r="C23" s="76"/>
      <c r="D23" s="77"/>
      <c r="E23" s="77"/>
      <c r="F23" s="77"/>
    </row>
    <row r="24" spans="1:6" x14ac:dyDescent="0.3">
      <c r="A24" s="74"/>
      <c r="B24" s="75"/>
      <c r="C24" s="76"/>
      <c r="D24" s="77"/>
      <c r="E24" s="77"/>
      <c r="F24" s="77"/>
    </row>
    <row r="25" spans="1:6" x14ac:dyDescent="0.3">
      <c r="A25" s="74"/>
      <c r="B25" s="75"/>
      <c r="C25" s="76"/>
      <c r="D25" s="77"/>
      <c r="E25" s="77"/>
      <c r="F25" s="77"/>
    </row>
    <row r="26" spans="1:6" x14ac:dyDescent="0.3">
      <c r="A26" s="74"/>
      <c r="B26" s="75"/>
      <c r="C26" s="76"/>
      <c r="D26" s="77"/>
      <c r="E26" s="77"/>
      <c r="F26" s="77"/>
    </row>
    <row r="27" spans="1:6" x14ac:dyDescent="0.3">
      <c r="A27" s="74"/>
      <c r="B27" s="75"/>
      <c r="C27" s="76"/>
      <c r="D27" s="77"/>
      <c r="E27" s="77"/>
      <c r="F27" s="77"/>
    </row>
    <row r="28" spans="1:6" x14ac:dyDescent="0.3">
      <c r="A28" s="74"/>
      <c r="B28" s="75"/>
      <c r="C28" s="76"/>
      <c r="D28" s="77"/>
      <c r="E28" s="77"/>
      <c r="F28" s="77"/>
    </row>
    <row r="29" spans="1:6" x14ac:dyDescent="0.3">
      <c r="A29" s="74"/>
      <c r="B29" s="75"/>
      <c r="C29" s="76"/>
      <c r="D29" s="77"/>
      <c r="E29" s="77"/>
      <c r="F29" s="77"/>
    </row>
    <row r="30" spans="1:6" x14ac:dyDescent="0.3">
      <c r="A30" s="74"/>
      <c r="B30" s="75"/>
      <c r="C30" s="76"/>
      <c r="D30" s="77"/>
      <c r="E30" s="77"/>
      <c r="F30" s="77"/>
    </row>
    <row r="31" spans="1:6" x14ac:dyDescent="0.3">
      <c r="A31" s="74"/>
      <c r="B31" s="75"/>
      <c r="C31" s="76"/>
      <c r="D31" s="77"/>
      <c r="E31" s="77"/>
      <c r="F31" s="77"/>
    </row>
    <row r="32" spans="1:6" x14ac:dyDescent="0.3">
      <c r="A32" s="74"/>
      <c r="B32" s="75"/>
      <c r="C32" s="76"/>
      <c r="D32" s="77"/>
      <c r="E32" s="77"/>
      <c r="F32" s="77"/>
    </row>
    <row r="33" spans="1:6" x14ac:dyDescent="0.3">
      <c r="A33" s="74"/>
      <c r="B33" s="75"/>
      <c r="C33" s="76"/>
      <c r="D33" s="77"/>
      <c r="E33" s="77"/>
      <c r="F33" s="77"/>
    </row>
    <row r="34" spans="1:6" x14ac:dyDescent="0.3">
      <c r="A34" s="74"/>
      <c r="B34" s="75"/>
      <c r="C34" s="76"/>
      <c r="D34" s="77"/>
      <c r="E34" s="77"/>
      <c r="F34" s="77"/>
    </row>
    <row r="35" spans="1:6" x14ac:dyDescent="0.3">
      <c r="A35" s="74"/>
      <c r="B35" s="75"/>
      <c r="C35" s="76"/>
      <c r="D35" s="77"/>
      <c r="E35" s="77"/>
      <c r="F35" s="77"/>
    </row>
    <row r="36" spans="1:6" x14ac:dyDescent="0.3">
      <c r="A36" s="74"/>
      <c r="B36" s="75"/>
      <c r="C36" s="76"/>
      <c r="D36" s="77"/>
      <c r="E36" s="77"/>
      <c r="F36" s="77"/>
    </row>
    <row r="37" spans="1:6" x14ac:dyDescent="0.3">
      <c r="A37" s="74"/>
      <c r="B37" s="75"/>
      <c r="C37" s="76"/>
      <c r="D37" s="77"/>
      <c r="E37" s="77"/>
      <c r="F37" s="77"/>
    </row>
    <row r="38" spans="1:6" x14ac:dyDescent="0.3">
      <c r="A38" s="74"/>
      <c r="B38" s="75"/>
      <c r="C38" s="76"/>
      <c r="D38" s="77"/>
      <c r="E38" s="77"/>
      <c r="F38" s="77"/>
    </row>
    <row r="39" spans="1:6" x14ac:dyDescent="0.3">
      <c r="A39" s="74"/>
      <c r="B39" s="78"/>
      <c r="C39" s="76"/>
      <c r="D39" s="77"/>
      <c r="E39" s="77"/>
      <c r="F39" s="77"/>
    </row>
    <row r="40" spans="1:6" x14ac:dyDescent="0.3">
      <c r="A40" s="74"/>
      <c r="B40" s="78"/>
      <c r="C40" s="76"/>
      <c r="D40" s="77"/>
      <c r="E40" s="77"/>
      <c r="F40" s="77"/>
    </row>
    <row r="41" spans="1:6" x14ac:dyDescent="0.3">
      <c r="A41" s="74"/>
      <c r="B41" s="78"/>
      <c r="C41" s="76"/>
      <c r="D41" s="77"/>
      <c r="E41" s="77"/>
      <c r="F41" s="77"/>
    </row>
    <row r="42" spans="1:6" x14ac:dyDescent="0.3">
      <c r="C42" s="76"/>
    </row>
    <row r="43" spans="1:6" x14ac:dyDescent="0.3">
      <c r="C43" s="76"/>
    </row>
    <row r="44" spans="1:6" x14ac:dyDescent="0.3">
      <c r="C44" s="76"/>
    </row>
    <row r="45" spans="1:6" x14ac:dyDescent="0.3">
      <c r="C45" s="76"/>
    </row>
    <row r="46" spans="1:6" x14ac:dyDescent="0.3">
      <c r="C46" s="76"/>
    </row>
    <row r="47" spans="1:6" x14ac:dyDescent="0.3">
      <c r="C47" s="76"/>
    </row>
    <row r="48" spans="1:6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6"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2:C999">
    <cfRule type="expression" dxfId="16" priority="1">
      <formula>EXACT("Учебные пособия",C2)</formula>
    </cfRule>
  </conditionalFormatting>
  <conditionalFormatting sqref="C7:C999">
    <cfRule type="expression" dxfId="15" priority="9">
      <formula>EXACT("Техника безопасности",C7)</formula>
    </cfRule>
    <cfRule type="expression" dxfId="14" priority="10">
      <formula>EXACT("Охрана труда",C7)</formula>
    </cfRule>
    <cfRule type="expression" dxfId="13" priority="11">
      <formula>EXACT("Программное обеспечение",C7)</formula>
    </cfRule>
    <cfRule type="expression" dxfId="12" priority="12">
      <formula>EXACT("Оборудование IT",C7)</formula>
    </cfRule>
    <cfRule type="expression" dxfId="11" priority="13">
      <formula>EXACT("Мебель",C7)</formula>
    </cfRule>
    <cfRule type="expression" dxfId="10" priority="14">
      <formula>EXACT("Оборудование",C7)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F4C37651-C94B-4C4E-9F1A-E8E9EBE3B51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95EA6F-9C76-42EF-B85A-7D688AEC948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7" sqref="A7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60" t="s">
        <v>71</v>
      </c>
      <c r="B1" s="60" t="s">
        <v>63</v>
      </c>
      <c r="C1" s="60" t="s">
        <v>64</v>
      </c>
      <c r="D1" s="60" t="s">
        <v>76</v>
      </c>
      <c r="E1" s="60" t="s">
        <v>65</v>
      </c>
      <c r="F1" s="60" t="s">
        <v>77</v>
      </c>
      <c r="G1" s="60" t="s">
        <v>44</v>
      </c>
      <c r="H1" s="60" t="s">
        <v>66</v>
      </c>
      <c r="I1" s="60" t="s">
        <v>67</v>
      </c>
      <c r="J1" s="42" t="str">
        <f>_xlfn.TEXTJOIN("
",TRUE,H2:H99)</f>
        <v>20.02.01 Экологическая безопасность природных комплексов
21.02.13 Геологическая съемка, поиски и разведка месторождений полезных ископаемых
21.02.14 Маркшейдерское дело
21.02.15 Открытые горные работы
21.02.17 Подземная разработка месторождений полезных ископаемых
21.02.18 Обогащение полезных ископаемых</v>
      </c>
    </row>
    <row r="2" spans="1:10" ht="100.8" x14ac:dyDescent="0.3">
      <c r="A2" s="61" t="s">
        <v>78</v>
      </c>
      <c r="B2" s="62">
        <v>2025</v>
      </c>
      <c r="C2" s="63" t="s">
        <v>79</v>
      </c>
      <c r="D2" s="63">
        <v>549</v>
      </c>
      <c r="E2" s="64" t="s">
        <v>80</v>
      </c>
      <c r="F2" s="65">
        <v>13</v>
      </c>
      <c r="G2" s="66" t="s">
        <v>81</v>
      </c>
      <c r="H2" s="67" t="s">
        <v>82</v>
      </c>
      <c r="I2" s="66" t="s">
        <v>83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DCAB1312-8527-40DD-B0B5-9220E071D94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6"/>
  <sheetViews>
    <sheetView topLeftCell="A6" workbookViewId="0">
      <selection activeCell="A7" sqref="A7"/>
    </sheetView>
  </sheetViews>
  <sheetFormatPr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</cols>
  <sheetData>
    <row r="1" spans="1:8" ht="21" x14ac:dyDescent="0.3">
      <c r="A1" s="133" t="s">
        <v>84</v>
      </c>
      <c r="B1" s="133"/>
      <c r="C1" s="133"/>
      <c r="D1" s="133"/>
      <c r="E1" s="133"/>
      <c r="F1" s="133"/>
      <c r="G1" s="133"/>
      <c r="H1" s="133"/>
    </row>
    <row r="2" spans="1:8" ht="21" x14ac:dyDescent="0.3">
      <c r="A2" s="134" t="s">
        <v>85</v>
      </c>
      <c r="B2" s="134"/>
      <c r="C2" s="134"/>
      <c r="D2" s="134"/>
      <c r="E2" s="134"/>
      <c r="F2" s="134"/>
      <c r="G2" s="134"/>
      <c r="H2" s="134"/>
    </row>
    <row r="3" spans="1:8" ht="15.6" x14ac:dyDescent="0.3">
      <c r="A3" s="135" t="s">
        <v>86</v>
      </c>
      <c r="B3" s="135"/>
      <c r="C3" s="135"/>
      <c r="D3" s="135"/>
      <c r="E3" s="135"/>
      <c r="F3" s="135"/>
      <c r="G3" s="135"/>
      <c r="H3" s="135"/>
    </row>
    <row r="4" spans="1:8" x14ac:dyDescent="0.3">
      <c r="A4" s="136" t="s">
        <v>87</v>
      </c>
      <c r="B4" s="136"/>
      <c r="C4" s="136"/>
      <c r="D4" s="136"/>
      <c r="E4" s="136"/>
      <c r="F4" s="136"/>
      <c r="G4" s="136"/>
      <c r="H4" s="136"/>
    </row>
    <row r="5" spans="1:8" x14ac:dyDescent="0.3">
      <c r="A5" s="136" t="s">
        <v>88</v>
      </c>
      <c r="B5" s="136"/>
      <c r="C5" s="136"/>
      <c r="D5" s="136"/>
      <c r="E5" s="136"/>
      <c r="F5" s="136"/>
      <c r="G5" s="136"/>
      <c r="H5" s="136"/>
    </row>
    <row r="6" spans="1:8" x14ac:dyDescent="0.3">
      <c r="A6" s="137" t="s">
        <v>89</v>
      </c>
      <c r="B6" s="137"/>
      <c r="C6" s="137"/>
      <c r="D6" s="137"/>
      <c r="E6" s="137"/>
      <c r="F6" s="137"/>
      <c r="G6" s="137"/>
      <c r="H6" s="137"/>
    </row>
    <row r="7" spans="1:8" ht="18.600000000000001" x14ac:dyDescent="0.3">
      <c r="A7" s="68">
        <v>13</v>
      </c>
      <c r="B7" s="68" t="s">
        <v>44</v>
      </c>
      <c r="C7" s="132" t="s">
        <v>81</v>
      </c>
      <c r="D7" s="132"/>
      <c r="E7" s="132"/>
      <c r="F7" s="132"/>
      <c r="G7" s="132"/>
      <c r="H7" s="132"/>
    </row>
    <row r="8" spans="1:8" ht="18.600000000000001" x14ac:dyDescent="0.3">
      <c r="A8" s="132" t="s">
        <v>90</v>
      </c>
      <c r="B8" s="132"/>
      <c r="C8" s="132" t="s">
        <v>89</v>
      </c>
      <c r="D8" s="132"/>
      <c r="E8" s="132"/>
      <c r="F8" s="132"/>
      <c r="G8" s="132"/>
      <c r="H8" s="132"/>
    </row>
    <row r="9" spans="1:8" ht="18.600000000000001" x14ac:dyDescent="0.3">
      <c r="A9" s="132" t="s">
        <v>45</v>
      </c>
      <c r="B9" s="132"/>
      <c r="C9" s="132">
        <f>D40</f>
        <v>12</v>
      </c>
      <c r="D9" s="132"/>
      <c r="E9" s="132"/>
      <c r="F9" s="132"/>
      <c r="G9" s="132"/>
      <c r="H9" s="132"/>
    </row>
    <row r="10" spans="1:8" ht="18.600000000000001" x14ac:dyDescent="0.3">
      <c r="A10" s="132" t="s">
        <v>46</v>
      </c>
      <c r="B10" s="132"/>
      <c r="C10" s="132" t="s">
        <v>82</v>
      </c>
      <c r="D10" s="132"/>
      <c r="E10" s="132"/>
      <c r="F10" s="132"/>
      <c r="G10" s="132"/>
      <c r="H10" s="132"/>
    </row>
    <row r="11" spans="1:8" x14ac:dyDescent="0.3">
      <c r="A11" s="130" t="s">
        <v>12</v>
      </c>
      <c r="B11" s="130"/>
      <c r="C11" s="130"/>
      <c r="D11" s="131"/>
      <c r="E11" s="130"/>
      <c r="F11" s="130"/>
      <c r="G11" s="130"/>
      <c r="H11" s="131"/>
    </row>
    <row r="12" spans="1:8" x14ac:dyDescent="0.3">
      <c r="A12" s="128" t="s">
        <v>91</v>
      </c>
      <c r="B12" s="128"/>
      <c r="C12" s="128"/>
      <c r="D12" s="129"/>
      <c r="E12" s="128"/>
      <c r="F12" s="128"/>
      <c r="G12" s="128"/>
      <c r="H12" s="129"/>
    </row>
    <row r="13" spans="1:8" x14ac:dyDescent="0.3">
      <c r="A13" s="128" t="s">
        <v>92</v>
      </c>
      <c r="B13" s="128"/>
      <c r="C13" s="128"/>
      <c r="D13" s="129"/>
      <c r="E13" s="128"/>
      <c r="F13" s="128"/>
      <c r="G13" s="128"/>
      <c r="H13" s="129"/>
    </row>
    <row r="14" spans="1:8" x14ac:dyDescent="0.3">
      <c r="A14" s="128" t="s">
        <v>93</v>
      </c>
      <c r="B14" s="128"/>
      <c r="C14" s="128"/>
      <c r="D14" s="129"/>
      <c r="E14" s="128"/>
      <c r="F14" s="128"/>
      <c r="G14" s="128"/>
      <c r="H14" s="129"/>
    </row>
    <row r="15" spans="1:8" x14ac:dyDescent="0.3">
      <c r="A15" s="128" t="s">
        <v>94</v>
      </c>
      <c r="B15" s="128"/>
      <c r="C15" s="128"/>
      <c r="D15" s="129"/>
      <c r="E15" s="128"/>
      <c r="F15" s="128"/>
      <c r="G15" s="128"/>
      <c r="H15" s="129"/>
    </row>
    <row r="16" spans="1:8" x14ac:dyDescent="0.3">
      <c r="A16" s="128" t="s">
        <v>95</v>
      </c>
      <c r="B16" s="128"/>
      <c r="C16" s="128"/>
      <c r="D16" s="129"/>
      <c r="E16" s="128"/>
      <c r="F16" s="128"/>
      <c r="G16" s="128"/>
      <c r="H16" s="129"/>
    </row>
    <row r="17" spans="1:8" x14ac:dyDescent="0.3">
      <c r="A17" s="128" t="s">
        <v>96</v>
      </c>
      <c r="B17" s="128"/>
      <c r="C17" s="128"/>
      <c r="D17" s="129"/>
      <c r="E17" s="128"/>
      <c r="F17" s="128"/>
      <c r="G17" s="128"/>
      <c r="H17" s="129"/>
    </row>
    <row r="18" spans="1:8" x14ac:dyDescent="0.3">
      <c r="A18" s="128" t="s">
        <v>97</v>
      </c>
      <c r="B18" s="128"/>
      <c r="C18" s="128"/>
      <c r="D18" s="129"/>
      <c r="E18" s="128"/>
      <c r="F18" s="128"/>
      <c r="G18" s="128"/>
      <c r="H18" s="129"/>
    </row>
    <row r="19" spans="1:8" x14ac:dyDescent="0.3">
      <c r="A19" s="128" t="s">
        <v>98</v>
      </c>
      <c r="B19" s="128"/>
      <c r="C19" s="128"/>
      <c r="D19" s="129"/>
      <c r="E19" s="128"/>
      <c r="F19" s="128"/>
      <c r="G19" s="128"/>
      <c r="H19" s="129"/>
    </row>
    <row r="20" spans="1:8" x14ac:dyDescent="0.3">
      <c r="A20" s="126" t="s">
        <v>11</v>
      </c>
      <c r="B20" s="126"/>
      <c r="C20" s="126"/>
      <c r="D20" s="126"/>
      <c r="E20" s="126"/>
      <c r="F20" s="126"/>
      <c r="G20" s="126"/>
      <c r="H20" s="126"/>
    </row>
    <row r="21" spans="1:8" ht="41.4" x14ac:dyDescent="0.3">
      <c r="A21" s="69" t="s">
        <v>0</v>
      </c>
      <c r="B21" s="69" t="s">
        <v>99</v>
      </c>
      <c r="C21" s="69" t="s">
        <v>9</v>
      </c>
      <c r="D21" s="124" t="s">
        <v>2</v>
      </c>
      <c r="E21" s="124"/>
      <c r="F21" s="124"/>
      <c r="G21" s="69" t="s">
        <v>54</v>
      </c>
      <c r="H21" s="69" t="s">
        <v>100</v>
      </c>
    </row>
    <row r="22" spans="1:8" ht="409.6" x14ac:dyDescent="0.3">
      <c r="A22" s="70">
        <v>1</v>
      </c>
      <c r="B22" s="70" t="s">
        <v>101</v>
      </c>
      <c r="C22" s="70" t="s">
        <v>102</v>
      </c>
      <c r="D22" s="125" t="s">
        <v>10</v>
      </c>
      <c r="E22" s="125"/>
      <c r="F22" s="125"/>
      <c r="G22" s="70">
        <v>1</v>
      </c>
      <c r="H22" s="70" t="s">
        <v>103</v>
      </c>
    </row>
    <row r="23" spans="1:8" ht="82.8" x14ac:dyDescent="0.3">
      <c r="A23" s="70">
        <v>2</v>
      </c>
      <c r="B23" s="70" t="s">
        <v>104</v>
      </c>
      <c r="C23" s="70" t="s">
        <v>105</v>
      </c>
      <c r="D23" s="125" t="s">
        <v>10</v>
      </c>
      <c r="E23" s="125"/>
      <c r="F23" s="125"/>
      <c r="G23" s="70">
        <v>1</v>
      </c>
      <c r="H23" s="70" t="s">
        <v>103</v>
      </c>
    </row>
    <row r="24" spans="1:8" ht="409.6" x14ac:dyDescent="0.3">
      <c r="A24" s="70">
        <v>3</v>
      </c>
      <c r="B24" s="70" t="s">
        <v>106</v>
      </c>
      <c r="C24" s="70" t="s">
        <v>107</v>
      </c>
      <c r="D24" s="125" t="s">
        <v>10</v>
      </c>
      <c r="E24" s="125"/>
      <c r="F24" s="125"/>
      <c r="G24" s="70">
        <v>1</v>
      </c>
      <c r="H24" s="70" t="s">
        <v>103</v>
      </c>
    </row>
    <row r="25" spans="1:8" ht="124.2" x14ac:dyDescent="0.3">
      <c r="A25" s="70">
        <v>4</v>
      </c>
      <c r="B25" s="70" t="s">
        <v>108</v>
      </c>
      <c r="C25" s="70" t="s">
        <v>109</v>
      </c>
      <c r="D25" s="125" t="s">
        <v>10</v>
      </c>
      <c r="E25" s="125"/>
      <c r="F25" s="125"/>
      <c r="G25" s="70">
        <v>4</v>
      </c>
      <c r="H25" s="70" t="s">
        <v>103</v>
      </c>
    </row>
    <row r="26" spans="1:8" ht="41.4" x14ac:dyDescent="0.3">
      <c r="A26" s="70">
        <v>5</v>
      </c>
      <c r="B26" s="70" t="s">
        <v>110</v>
      </c>
      <c r="C26" s="70" t="s">
        <v>111</v>
      </c>
      <c r="D26" s="125" t="s">
        <v>6</v>
      </c>
      <c r="E26" s="125"/>
      <c r="F26" s="125"/>
      <c r="G26" s="70">
        <v>1</v>
      </c>
      <c r="H26" s="70" t="s">
        <v>112</v>
      </c>
    </row>
    <row r="27" spans="1:8" ht="69" x14ac:dyDescent="0.3">
      <c r="A27" s="70">
        <v>6</v>
      </c>
      <c r="B27" s="70" t="s">
        <v>113</v>
      </c>
      <c r="C27" s="70" t="s">
        <v>114</v>
      </c>
      <c r="D27" s="125" t="s">
        <v>10</v>
      </c>
      <c r="E27" s="125"/>
      <c r="F27" s="125"/>
      <c r="G27" s="70">
        <v>1</v>
      </c>
      <c r="H27" s="70" t="s">
        <v>103</v>
      </c>
    </row>
    <row r="28" spans="1:8" ht="82.8" x14ac:dyDescent="0.3">
      <c r="A28" s="70">
        <v>7</v>
      </c>
      <c r="B28" s="70" t="s">
        <v>115</v>
      </c>
      <c r="C28" s="70" t="s">
        <v>116</v>
      </c>
      <c r="D28" s="125" t="s">
        <v>10</v>
      </c>
      <c r="E28" s="125"/>
      <c r="F28" s="125"/>
      <c r="G28" s="70">
        <v>6</v>
      </c>
      <c r="H28" s="70" t="s">
        <v>103</v>
      </c>
    </row>
    <row r="29" spans="1:8" ht="110.4" x14ac:dyDescent="0.3">
      <c r="A29" s="70">
        <v>8</v>
      </c>
      <c r="B29" s="70" t="s">
        <v>117</v>
      </c>
      <c r="C29" s="70" t="s">
        <v>118</v>
      </c>
      <c r="D29" s="125" t="s">
        <v>6</v>
      </c>
      <c r="E29" s="125"/>
      <c r="F29" s="125"/>
      <c r="G29" s="70">
        <v>2</v>
      </c>
      <c r="H29" s="70" t="s">
        <v>112</v>
      </c>
    </row>
    <row r="30" spans="1:8" ht="82.8" x14ac:dyDescent="0.3">
      <c r="A30" s="70">
        <v>9</v>
      </c>
      <c r="B30" s="70" t="s">
        <v>119</v>
      </c>
      <c r="C30" s="70" t="s">
        <v>120</v>
      </c>
      <c r="D30" s="125" t="s">
        <v>6</v>
      </c>
      <c r="E30" s="125"/>
      <c r="F30" s="125"/>
      <c r="G30" s="70">
        <v>1</v>
      </c>
      <c r="H30" s="70" t="s">
        <v>112</v>
      </c>
    </row>
    <row r="31" spans="1:8" ht="82.8" x14ac:dyDescent="0.3">
      <c r="A31" s="70">
        <v>10</v>
      </c>
      <c r="B31" s="70" t="s">
        <v>121</v>
      </c>
      <c r="C31" s="70" t="s">
        <v>122</v>
      </c>
      <c r="D31" s="125" t="s">
        <v>123</v>
      </c>
      <c r="E31" s="125"/>
      <c r="F31" s="125"/>
      <c r="G31" s="70">
        <v>1</v>
      </c>
      <c r="H31" s="70" t="s">
        <v>112</v>
      </c>
    </row>
    <row r="32" spans="1:8" ht="69" x14ac:dyDescent="0.3">
      <c r="A32" s="70">
        <v>11</v>
      </c>
      <c r="B32" s="70" t="s">
        <v>124</v>
      </c>
      <c r="C32" s="70" t="s">
        <v>125</v>
      </c>
      <c r="D32" s="125" t="s">
        <v>10</v>
      </c>
      <c r="E32" s="125"/>
      <c r="F32" s="125"/>
      <c r="G32" s="70">
        <v>3</v>
      </c>
      <c r="H32" s="70" t="s">
        <v>103</v>
      </c>
    </row>
    <row r="33" spans="1:8" ht="409.6" x14ac:dyDescent="0.3">
      <c r="A33" s="70">
        <v>12</v>
      </c>
      <c r="B33" s="70" t="s">
        <v>126</v>
      </c>
      <c r="C33" s="70" t="s">
        <v>127</v>
      </c>
      <c r="D33" s="125" t="s">
        <v>123</v>
      </c>
      <c r="E33" s="125"/>
      <c r="F33" s="125"/>
      <c r="G33" s="70">
        <v>1</v>
      </c>
      <c r="H33" s="70" t="s">
        <v>112</v>
      </c>
    </row>
    <row r="34" spans="1:8" ht="41.4" x14ac:dyDescent="0.3">
      <c r="A34" s="70">
        <v>13</v>
      </c>
      <c r="B34" s="70" t="s">
        <v>128</v>
      </c>
      <c r="C34" s="70" t="s">
        <v>129</v>
      </c>
      <c r="D34" s="125" t="s">
        <v>10</v>
      </c>
      <c r="E34" s="125"/>
      <c r="F34" s="125"/>
      <c r="G34" s="70">
        <v>4</v>
      </c>
      <c r="H34" s="70" t="s">
        <v>112</v>
      </c>
    </row>
    <row r="35" spans="1:8" ht="27.6" x14ac:dyDescent="0.3">
      <c r="A35" s="70">
        <v>14</v>
      </c>
      <c r="B35" s="70" t="s">
        <v>130</v>
      </c>
      <c r="C35" s="70" t="s">
        <v>131</v>
      </c>
      <c r="D35" s="125" t="s">
        <v>10</v>
      </c>
      <c r="E35" s="125"/>
      <c r="F35" s="125"/>
      <c r="G35" s="70">
        <v>100</v>
      </c>
      <c r="H35" s="70" t="s">
        <v>112</v>
      </c>
    </row>
    <row r="36" spans="1:8" ht="41.4" x14ac:dyDescent="0.3">
      <c r="A36" s="70">
        <v>15</v>
      </c>
      <c r="B36" s="70" t="s">
        <v>132</v>
      </c>
      <c r="C36" s="70" t="s">
        <v>133</v>
      </c>
      <c r="D36" s="125" t="s">
        <v>10</v>
      </c>
      <c r="E36" s="125"/>
      <c r="F36" s="125"/>
      <c r="G36" s="70">
        <v>100</v>
      </c>
      <c r="H36" s="70" t="s">
        <v>112</v>
      </c>
    </row>
    <row r="37" spans="1:8" ht="220.8" x14ac:dyDescent="0.3">
      <c r="A37" s="70">
        <v>16</v>
      </c>
      <c r="B37" s="70" t="s">
        <v>134</v>
      </c>
      <c r="C37" s="70" t="s">
        <v>135</v>
      </c>
      <c r="D37" s="125" t="s">
        <v>10</v>
      </c>
      <c r="E37" s="125"/>
      <c r="F37" s="125"/>
      <c r="G37" s="70">
        <v>1</v>
      </c>
      <c r="H37" s="70" t="s">
        <v>103</v>
      </c>
    </row>
    <row r="38" spans="1:8" ht="151.80000000000001" x14ac:dyDescent="0.3">
      <c r="A38" s="70">
        <v>17</v>
      </c>
      <c r="B38" s="70" t="s">
        <v>136</v>
      </c>
      <c r="C38" s="70" t="s">
        <v>137</v>
      </c>
      <c r="D38" s="125" t="s">
        <v>5</v>
      </c>
      <c r="E38" s="125"/>
      <c r="F38" s="125"/>
      <c r="G38" s="70">
        <v>1</v>
      </c>
      <c r="H38" s="70" t="s">
        <v>103</v>
      </c>
    </row>
    <row r="39" spans="1:8" x14ac:dyDescent="0.3">
      <c r="A39" s="126" t="s">
        <v>138</v>
      </c>
      <c r="B39" s="126"/>
      <c r="C39" s="126"/>
      <c r="D39" s="126"/>
      <c r="E39" s="126"/>
      <c r="F39" s="126"/>
      <c r="G39" s="126"/>
      <c r="H39" s="126"/>
    </row>
    <row r="40" spans="1:8" x14ac:dyDescent="0.3">
      <c r="A40" s="127" t="s">
        <v>139</v>
      </c>
      <c r="B40" s="127"/>
      <c r="C40" s="127"/>
      <c r="D40" s="127">
        <v>12</v>
      </c>
      <c r="E40" s="127"/>
      <c r="F40" s="127"/>
      <c r="G40" s="127"/>
      <c r="H40" s="127"/>
    </row>
    <row r="41" spans="1:8" ht="41.4" x14ac:dyDescent="0.3">
      <c r="A41" s="69" t="s">
        <v>0</v>
      </c>
      <c r="B41" s="69" t="s">
        <v>99</v>
      </c>
      <c r="C41" s="69" t="s">
        <v>9</v>
      </c>
      <c r="D41" s="69" t="s">
        <v>2</v>
      </c>
      <c r="E41" s="69" t="s">
        <v>55</v>
      </c>
      <c r="F41" s="69" t="s">
        <v>56</v>
      </c>
      <c r="G41" s="69" t="s">
        <v>54</v>
      </c>
      <c r="H41" s="69" t="s">
        <v>100</v>
      </c>
    </row>
    <row r="42" spans="1:8" ht="409.6" x14ac:dyDescent="0.3">
      <c r="A42" s="70">
        <v>1</v>
      </c>
      <c r="B42" s="70" t="s">
        <v>26</v>
      </c>
      <c r="C42" s="70" t="s">
        <v>140</v>
      </c>
      <c r="D42" s="70" t="s">
        <v>5</v>
      </c>
      <c r="E42" s="70">
        <v>1</v>
      </c>
      <c r="F42" s="70" t="s">
        <v>141</v>
      </c>
      <c r="G42" s="70">
        <v>12</v>
      </c>
      <c r="H42" s="70" t="s">
        <v>103</v>
      </c>
    </row>
    <row r="43" spans="1:8" ht="248.4" x14ac:dyDescent="0.3">
      <c r="A43" s="70">
        <v>2</v>
      </c>
      <c r="B43" s="70" t="s">
        <v>142</v>
      </c>
      <c r="C43" s="70" t="s">
        <v>143</v>
      </c>
      <c r="D43" s="70" t="s">
        <v>6</v>
      </c>
      <c r="E43" s="70">
        <v>1</v>
      </c>
      <c r="F43" s="70" t="s">
        <v>144</v>
      </c>
      <c r="G43" s="70">
        <v>4</v>
      </c>
      <c r="H43" s="70" t="s">
        <v>103</v>
      </c>
    </row>
    <row r="44" spans="1:8" ht="69" x14ac:dyDescent="0.3">
      <c r="A44" s="70">
        <v>3</v>
      </c>
      <c r="B44" s="70" t="s">
        <v>145</v>
      </c>
      <c r="C44" s="70" t="s">
        <v>146</v>
      </c>
      <c r="D44" s="70" t="s">
        <v>10</v>
      </c>
      <c r="E44" s="70">
        <v>1</v>
      </c>
      <c r="F44" s="70" t="s">
        <v>147</v>
      </c>
      <c r="G44" s="70">
        <v>6</v>
      </c>
      <c r="H44" s="70" t="s">
        <v>103</v>
      </c>
    </row>
    <row r="45" spans="1:8" ht="69" x14ac:dyDescent="0.3">
      <c r="A45" s="70">
        <v>4</v>
      </c>
      <c r="B45" s="70" t="s">
        <v>148</v>
      </c>
      <c r="C45" s="70" t="s">
        <v>149</v>
      </c>
      <c r="D45" s="70" t="s">
        <v>10</v>
      </c>
      <c r="E45" s="70">
        <v>1</v>
      </c>
      <c r="F45" s="70" t="s">
        <v>147</v>
      </c>
      <c r="G45" s="70">
        <v>6</v>
      </c>
      <c r="H45" s="70" t="s">
        <v>103</v>
      </c>
    </row>
    <row r="46" spans="1:8" ht="41.4" x14ac:dyDescent="0.3">
      <c r="A46" s="70">
        <v>5</v>
      </c>
      <c r="B46" s="70" t="s">
        <v>150</v>
      </c>
      <c r="C46" s="70" t="s">
        <v>151</v>
      </c>
      <c r="D46" s="70" t="s">
        <v>10</v>
      </c>
      <c r="E46" s="70">
        <v>1</v>
      </c>
      <c r="F46" s="70" t="s">
        <v>147</v>
      </c>
      <c r="G46" s="70">
        <v>6</v>
      </c>
      <c r="H46" s="70" t="s">
        <v>103</v>
      </c>
    </row>
    <row r="47" spans="1:8" ht="41.4" x14ac:dyDescent="0.3">
      <c r="A47" s="70">
        <v>6</v>
      </c>
      <c r="B47" s="70" t="s">
        <v>152</v>
      </c>
      <c r="C47" s="70" t="s">
        <v>153</v>
      </c>
      <c r="D47" s="70" t="s">
        <v>10</v>
      </c>
      <c r="E47" s="70">
        <v>1</v>
      </c>
      <c r="F47" s="70" t="s">
        <v>147</v>
      </c>
      <c r="G47" s="70">
        <v>6</v>
      </c>
      <c r="H47" s="70" t="s">
        <v>103</v>
      </c>
    </row>
    <row r="48" spans="1:8" ht="55.2" x14ac:dyDescent="0.3">
      <c r="A48" s="70">
        <v>7</v>
      </c>
      <c r="B48" s="70" t="s">
        <v>154</v>
      </c>
      <c r="C48" s="70" t="s">
        <v>155</v>
      </c>
      <c r="D48" s="70" t="s">
        <v>10</v>
      </c>
      <c r="E48" s="70">
        <v>1</v>
      </c>
      <c r="F48" s="70" t="s">
        <v>147</v>
      </c>
      <c r="G48" s="70">
        <v>6</v>
      </c>
      <c r="H48" s="70" t="s">
        <v>103</v>
      </c>
    </row>
    <row r="49" spans="1:8" ht="55.2" x14ac:dyDescent="0.3">
      <c r="A49" s="70">
        <v>8</v>
      </c>
      <c r="B49" s="70" t="s">
        <v>154</v>
      </c>
      <c r="C49" s="70" t="s">
        <v>156</v>
      </c>
      <c r="D49" s="70" t="s">
        <v>10</v>
      </c>
      <c r="E49" s="70">
        <v>1</v>
      </c>
      <c r="F49" s="70" t="s">
        <v>147</v>
      </c>
      <c r="G49" s="70">
        <v>6</v>
      </c>
      <c r="H49" s="70" t="s">
        <v>103</v>
      </c>
    </row>
    <row r="50" spans="1:8" ht="27.6" x14ac:dyDescent="0.3">
      <c r="A50" s="70">
        <v>9</v>
      </c>
      <c r="B50" s="70" t="s">
        <v>157</v>
      </c>
      <c r="C50" s="70" t="s">
        <v>158</v>
      </c>
      <c r="D50" s="70" t="s">
        <v>10</v>
      </c>
      <c r="E50" s="70">
        <v>1</v>
      </c>
      <c r="F50" s="70" t="s">
        <v>147</v>
      </c>
      <c r="G50" s="70">
        <v>6</v>
      </c>
      <c r="H50" s="70" t="s">
        <v>103</v>
      </c>
    </row>
    <row r="51" spans="1:8" ht="96.6" x14ac:dyDescent="0.3">
      <c r="A51" s="70">
        <v>10</v>
      </c>
      <c r="B51" s="70" t="s">
        <v>159</v>
      </c>
      <c r="C51" s="70" t="s">
        <v>160</v>
      </c>
      <c r="D51" s="70" t="s">
        <v>10</v>
      </c>
      <c r="E51" s="70">
        <v>1</v>
      </c>
      <c r="F51" s="70" t="s">
        <v>147</v>
      </c>
      <c r="G51" s="70">
        <v>6</v>
      </c>
      <c r="H51" s="70" t="s">
        <v>103</v>
      </c>
    </row>
    <row r="52" spans="1:8" ht="409.6" x14ac:dyDescent="0.3">
      <c r="A52" s="70">
        <v>11</v>
      </c>
      <c r="B52" s="70" t="s">
        <v>161</v>
      </c>
      <c r="C52" s="70" t="s">
        <v>162</v>
      </c>
      <c r="D52" s="70" t="s">
        <v>123</v>
      </c>
      <c r="E52" s="70">
        <v>1</v>
      </c>
      <c r="F52" s="70" t="s">
        <v>147</v>
      </c>
      <c r="G52" s="70">
        <v>6</v>
      </c>
      <c r="H52" s="70" t="s">
        <v>112</v>
      </c>
    </row>
    <row r="53" spans="1:8" ht="409.6" x14ac:dyDescent="0.3">
      <c r="A53" s="70">
        <v>12</v>
      </c>
      <c r="B53" s="70" t="s">
        <v>163</v>
      </c>
      <c r="C53" s="70" t="s">
        <v>164</v>
      </c>
      <c r="D53" s="70" t="s">
        <v>17</v>
      </c>
      <c r="E53" s="70">
        <v>1</v>
      </c>
      <c r="F53" s="70" t="s">
        <v>141</v>
      </c>
      <c r="G53" s="70">
        <v>12</v>
      </c>
      <c r="H53" s="70" t="s">
        <v>103</v>
      </c>
    </row>
    <row r="54" spans="1:8" ht="409.6" x14ac:dyDescent="0.3">
      <c r="A54" s="70">
        <v>13</v>
      </c>
      <c r="B54" s="70" t="s">
        <v>165</v>
      </c>
      <c r="C54" s="70" t="s">
        <v>166</v>
      </c>
      <c r="D54" s="70" t="s">
        <v>17</v>
      </c>
      <c r="E54" s="70">
        <v>1</v>
      </c>
      <c r="F54" s="70" t="s">
        <v>141</v>
      </c>
      <c r="G54" s="70">
        <v>12</v>
      </c>
      <c r="H54" s="70" t="s">
        <v>103</v>
      </c>
    </row>
    <row r="55" spans="1:8" x14ac:dyDescent="0.3">
      <c r="A55" s="126" t="s">
        <v>14</v>
      </c>
      <c r="B55" s="126"/>
      <c r="C55" s="126"/>
      <c r="D55" s="126"/>
      <c r="E55" s="126"/>
      <c r="F55" s="126"/>
      <c r="G55" s="126"/>
      <c r="H55" s="126"/>
    </row>
    <row r="56" spans="1:8" ht="41.4" x14ac:dyDescent="0.3">
      <c r="A56" s="69" t="s">
        <v>0</v>
      </c>
      <c r="B56" s="69" t="s">
        <v>99</v>
      </c>
      <c r="C56" s="69" t="s">
        <v>9</v>
      </c>
      <c r="D56" s="124" t="s">
        <v>2</v>
      </c>
      <c r="E56" s="124"/>
      <c r="F56" s="124"/>
      <c r="G56" s="69" t="s">
        <v>54</v>
      </c>
      <c r="H56" s="69" t="s">
        <v>100</v>
      </c>
    </row>
    <row r="57" spans="1:8" ht="82.8" x14ac:dyDescent="0.3">
      <c r="A57" s="70">
        <v>1</v>
      </c>
      <c r="B57" s="70" t="s">
        <v>167</v>
      </c>
      <c r="C57" s="70" t="s">
        <v>168</v>
      </c>
      <c r="D57" s="125" t="s">
        <v>6</v>
      </c>
      <c r="E57" s="125"/>
      <c r="F57" s="125"/>
      <c r="G57" s="70">
        <v>1</v>
      </c>
      <c r="H57" s="70" t="s">
        <v>112</v>
      </c>
    </row>
    <row r="58" spans="1:8" ht="96.6" x14ac:dyDescent="0.3">
      <c r="A58" s="70">
        <v>2</v>
      </c>
      <c r="B58" s="70" t="s">
        <v>169</v>
      </c>
      <c r="C58" s="70" t="s">
        <v>170</v>
      </c>
      <c r="D58" s="125" t="s">
        <v>6</v>
      </c>
      <c r="E58" s="125"/>
      <c r="F58" s="125"/>
      <c r="G58" s="70">
        <v>1</v>
      </c>
      <c r="H58" s="70" t="s">
        <v>112</v>
      </c>
    </row>
    <row r="59" spans="1:8" ht="409.6" x14ac:dyDescent="0.3">
      <c r="A59" s="70">
        <v>3</v>
      </c>
      <c r="B59" s="70" t="s">
        <v>171</v>
      </c>
      <c r="C59" s="70" t="s">
        <v>172</v>
      </c>
      <c r="D59" s="125" t="s">
        <v>5</v>
      </c>
      <c r="E59" s="125"/>
      <c r="F59" s="125"/>
      <c r="G59" s="70">
        <v>1</v>
      </c>
      <c r="H59" s="70" t="s">
        <v>103</v>
      </c>
    </row>
    <row r="60" spans="1:8" x14ac:dyDescent="0.3">
      <c r="A60" s="126" t="s">
        <v>13</v>
      </c>
      <c r="B60" s="126"/>
      <c r="C60" s="126"/>
      <c r="D60" s="126"/>
      <c r="E60" s="126"/>
      <c r="F60" s="126"/>
      <c r="G60" s="126"/>
      <c r="H60" s="126"/>
    </row>
    <row r="61" spans="1:8" ht="41.4" x14ac:dyDescent="0.3">
      <c r="A61" s="69" t="s">
        <v>0</v>
      </c>
      <c r="B61" s="69" t="s">
        <v>99</v>
      </c>
      <c r="C61" s="69" t="s">
        <v>9</v>
      </c>
      <c r="D61" s="124" t="s">
        <v>2</v>
      </c>
      <c r="E61" s="124"/>
      <c r="F61" s="124"/>
      <c r="G61" s="69" t="s">
        <v>54</v>
      </c>
      <c r="H61" s="69" t="s">
        <v>100</v>
      </c>
    </row>
    <row r="62" spans="1:8" ht="96.6" x14ac:dyDescent="0.3">
      <c r="A62" s="70">
        <v>1</v>
      </c>
      <c r="B62" s="70" t="s">
        <v>173</v>
      </c>
      <c r="C62" s="70" t="s">
        <v>174</v>
      </c>
      <c r="D62" s="125" t="s">
        <v>8</v>
      </c>
      <c r="E62" s="125"/>
      <c r="F62" s="125"/>
      <c r="G62" s="70">
        <v>12</v>
      </c>
      <c r="H62" s="70" t="s">
        <v>175</v>
      </c>
    </row>
    <row r="63" spans="1:8" ht="55.2" x14ac:dyDescent="0.3">
      <c r="A63" s="70">
        <v>2</v>
      </c>
      <c r="B63" s="70" t="s">
        <v>176</v>
      </c>
      <c r="C63" s="70" t="s">
        <v>177</v>
      </c>
      <c r="D63" s="125" t="s">
        <v>75</v>
      </c>
      <c r="E63" s="125"/>
      <c r="F63" s="125"/>
      <c r="G63" s="70">
        <v>12</v>
      </c>
      <c r="H63" s="70" t="s">
        <v>175</v>
      </c>
    </row>
    <row r="64" spans="1:8" ht="55.2" x14ac:dyDescent="0.3">
      <c r="A64" s="70">
        <v>3</v>
      </c>
      <c r="B64" s="70" t="s">
        <v>37</v>
      </c>
      <c r="C64" s="70" t="s">
        <v>178</v>
      </c>
      <c r="D64" s="125" t="s">
        <v>75</v>
      </c>
      <c r="E64" s="125"/>
      <c r="F64" s="125"/>
      <c r="G64" s="70">
        <v>12</v>
      </c>
      <c r="H64" s="70" t="s">
        <v>175</v>
      </c>
    </row>
    <row r="65" spans="1:8" ht="55.2" x14ac:dyDescent="0.3">
      <c r="A65" s="70">
        <v>4</v>
      </c>
      <c r="B65" s="70" t="s">
        <v>19</v>
      </c>
      <c r="C65" s="70" t="s">
        <v>179</v>
      </c>
      <c r="D65" s="125" t="s">
        <v>8</v>
      </c>
      <c r="E65" s="125"/>
      <c r="F65" s="125"/>
      <c r="G65" s="70">
        <v>1</v>
      </c>
      <c r="H65" s="70" t="s">
        <v>175</v>
      </c>
    </row>
    <row r="66" spans="1:8" x14ac:dyDescent="0.3">
      <c r="A66" s="70">
        <v>5</v>
      </c>
      <c r="B66" s="70" t="s">
        <v>20</v>
      </c>
      <c r="C66" s="70" t="s">
        <v>180</v>
      </c>
      <c r="D66" s="125" t="s">
        <v>8</v>
      </c>
      <c r="E66" s="125"/>
      <c r="F66" s="125"/>
      <c r="G66" s="70">
        <v>1</v>
      </c>
      <c r="H66" s="70" t="s">
        <v>175</v>
      </c>
    </row>
  </sheetData>
  <mergeCells count="56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A40:C40"/>
    <mergeCell ref="D40:H40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A39:H39"/>
    <mergeCell ref="D66:F66"/>
    <mergeCell ref="A55:H55"/>
    <mergeCell ref="D56:F56"/>
    <mergeCell ref="D57:F57"/>
    <mergeCell ref="D58:F58"/>
    <mergeCell ref="D59:F59"/>
    <mergeCell ref="A60:H60"/>
    <mergeCell ref="D61:F61"/>
    <mergeCell ref="D62:F62"/>
    <mergeCell ref="D63:F63"/>
    <mergeCell ref="D64:F64"/>
    <mergeCell ref="D65:F6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8" customWidth="1"/>
  </cols>
  <sheetData>
    <row r="1" spans="1:1" ht="15.6" x14ac:dyDescent="0.3">
      <c r="A1" s="11" t="s">
        <v>6</v>
      </c>
    </row>
    <row r="2" spans="1:1" ht="15.6" x14ac:dyDescent="0.3">
      <c r="A2" s="11" t="s">
        <v>10</v>
      </c>
    </row>
    <row r="3" spans="1:1" ht="15.6" x14ac:dyDescent="0.3">
      <c r="A3" s="11" t="s">
        <v>5</v>
      </c>
    </row>
    <row r="4" spans="1:1" ht="15.6" x14ac:dyDescent="0.3">
      <c r="A4" s="11" t="s">
        <v>17</v>
      </c>
    </row>
    <row r="5" spans="1:1" ht="15.6" x14ac:dyDescent="0.3">
      <c r="A5" s="11" t="s">
        <v>8</v>
      </c>
    </row>
    <row r="6" spans="1:1" ht="15.6" x14ac:dyDescent="0.3">
      <c r="A6" s="11" t="s">
        <v>75</v>
      </c>
    </row>
    <row r="7" spans="1:1" ht="15.6" x14ac:dyDescent="0.3">
      <c r="A7" s="11" t="s">
        <v>123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2026-03-25T10:22:04Z</dcterms:modified>
</cp:coreProperties>
</file>