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86F8DF6-439E-4006-8C11-FBFEED679443}" xr6:coauthVersionLast="47" xr6:coauthVersionMax="47" xr10:uidLastSave="{00000000-0000-0000-0000-000000000000}"/>
  <bookViews>
    <workbookView xWindow="384" yWindow="384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зона'!$A$1:$H$23</definedName>
    <definedName name="_xlnm._FilterDatabase" localSheetId="5" hidden="1">'Охрана труда'!$A$1:$H$4</definedName>
    <definedName name="_xlnm._FilterDatabase" localSheetId="4" hidden="1">'Рабочее место преподавателя'!$A$1:$H$4</definedName>
    <definedName name="_xlnm._FilterDatabase" localSheetId="3" hidden="1">'Рабочее место учащегося'!$A$1:$H$13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6" l="1"/>
  <c r="G32" i="6"/>
  <c r="G30" i="6"/>
  <c r="G29" i="6"/>
  <c r="G28" i="6"/>
  <c r="G27" i="6"/>
  <c r="G13" i="11"/>
  <c r="G12" i="11"/>
  <c r="G11" i="11"/>
  <c r="G7" i="11"/>
  <c r="G5" i="11"/>
  <c r="G10" i="11"/>
  <c r="G9" i="11"/>
  <c r="G8" i="11"/>
  <c r="G6" i="11"/>
  <c r="G4" i="11"/>
  <c r="G3" i="11"/>
  <c r="G6" i="10"/>
  <c r="G16" i="10"/>
  <c r="G4" i="10"/>
  <c r="G12" i="10"/>
  <c r="G13" i="10"/>
  <c r="G11" i="10"/>
  <c r="G23" i="10"/>
  <c r="G10" i="10"/>
  <c r="G5" i="10"/>
  <c r="G22" i="10"/>
  <c r="G21" i="10"/>
  <c r="G18" i="10"/>
  <c r="G17" i="10"/>
  <c r="G15" i="10"/>
  <c r="G20" i="10"/>
  <c r="G2" i="10"/>
  <c r="G19" i="10"/>
  <c r="G3" i="10"/>
  <c r="G14" i="10"/>
  <c r="G9" i="10"/>
  <c r="G8" i="10"/>
  <c r="G4" i="12"/>
  <c r="G3" i="12"/>
  <c r="G3" i="13"/>
  <c r="G2" i="13"/>
  <c r="C9" i="14"/>
  <c r="F2" i="8"/>
  <c r="J1" i="8"/>
  <c r="G40" i="6"/>
  <c r="G37" i="6"/>
  <c r="G38" i="6"/>
  <c r="G39" i="6"/>
  <c r="G31" i="6"/>
  <c r="G26" i="6"/>
  <c r="G7" i="10" l="1"/>
  <c r="G2" i="11"/>
  <c r="G2" i="12"/>
  <c r="G4" i="13"/>
  <c r="C3" i="6"/>
  <c r="G52" i="6" s="1"/>
  <c r="G50" i="6" l="1"/>
</calcChain>
</file>

<file path=xl/sharedStrings.xml><?xml version="1.0" encoding="utf-8"?>
<sst xmlns="http://schemas.openxmlformats.org/spreadsheetml/2006/main" count="635" uniqueCount="183">
  <si>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</si>
  <si>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</si>
  <si>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</si>
  <si>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</si>
  <si>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</si>
  <si>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</si>
  <si>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</si>
  <si>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</si>
  <si>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</si>
  <si>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</si>
  <si>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</si>
  <si>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</si>
  <si>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</si>
  <si>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</si>
  <si>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</si>
  <si>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</si>
  <si>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</si>
  <si>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</si>
  <si>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</si>
  <si>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</si>
  <si>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</si>
  <si>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</si>
  <si>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</si>
  <si>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</si>
  <si>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</si>
  <si>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</si>
  <si>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</si>
  <si>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</si>
  <si>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</si>
  <si>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</si>
  <si>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</si>
  <si>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</si>
  <si>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</si>
  <si>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</si>
  <si>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</si>
  <si>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</si>
  <si>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</si>
  <si>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</si>
  <si>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</si>
  <si>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</si>
  <si>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</si>
  <si>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</si>
  <si>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</si>
  <si>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</si>
  <si>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</si>
  <si>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</si>
  <si>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</si>
  <si>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</si>
  <si>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</si>
  <si>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</si>
  <si>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</si>
  <si>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</si>
  <si>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</si>
  <si>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</si>
  <si>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</si>
  <si>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</si>
  <si>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</si>
  <si>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</si>
  <si>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</si>
  <si>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</si>
  <si>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</si>
  <si>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</si>
  <si>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</si>
  <si>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</si>
  <si>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</si>
  <si>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</si>
  <si>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</si>
  <si>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</si>
  <si>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</si>
  <si>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</si>
  <si>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</si>
  <si>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</si>
  <si>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</si>
  <si>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</si>
  <si>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</si>
  <si>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</si>
  <si>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</si>
  <si>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</si>
  <si>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</si>
  <si>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</si>
  <si>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</si>
  <si>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Химическая отрасль</t>
  </si>
  <si>
    <t>Пермский край</t>
  </si>
  <si>
    <t>Государственное бюджетное профессиональное образовательное учреждение «Пермский химико-технологический техникум»</t>
  </si>
  <si>
    <t>Контроль сырья, полуфабрикатов и изделий из полимерных материалов, включая методы неразрушающего контроля</t>
  </si>
  <si>
    <t>18.02.07 Технология производства и переработки пластических масс и эластомеров
18.02.13 Технология производства изделий из полимерных композитов</t>
  </si>
  <si>
    <t>Контроль сырья, полуфабрикатов и изделий из полимерных материалов</t>
  </si>
  <si>
    <t>Инфраструктурный лист для оснащения образовательно-производственного центра (кластера)</t>
  </si>
  <si>
    <t>в сфере Химическая отрасль, Пермский край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</si>
  <si>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</si>
  <si>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ГБПОУ «Пермский химико-технологический техникум»</t>
  </si>
  <si>
    <t xml:space="preserve">Адрес базовой образовательной организации: </t>
  </si>
  <si>
    <t>Пермь улица Ласьвинская Дом: 6 
Пермь улица Чистопольская Дом: 11 
Пермь Светлогорская Дом: 5</t>
  </si>
  <si>
    <t>Адрес размещения зоны по виду работ:</t>
  </si>
  <si>
    <t>Пермь улица Ласьвинская Дом: 6</t>
  </si>
  <si>
    <t>Площадь зоны: 40 кв.м.</t>
  </si>
  <si>
    <t>Освещение: Потолочные светодиодные светильники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</si>
  <si>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</si>
  <si>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</si>
  <si>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</si>
  <si>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Бетонная стяжка, Нужны акрил-цементные бетонные полы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</si>
  <si>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</si>
  <si>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</si>
  <si>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</si>
  <si>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</si>
  <si>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Машина испытательная</t>
  </si>
  <si>
    <t>Для измерений силы и изменений линейных размеров образцов при испытаниях на растяжение, сжатие, изгиб металлов, шнуров, нитей, кабелей, тросов, композитов, сплавов, пластиков, эластомеров, текстильных волокон и изделий из них.
Наибольшая предельная нагрузка, кН 0,1; 0,2; 0,5;
Ход траверсы, мм 1000</t>
  </si>
  <si>
    <t>В наличии</t>
  </si>
  <si>
    <t>Микроскоп</t>
  </si>
  <si>
    <t>Характеристика	
Тип микроскопа-световые/оптические, биологические
Тип насадки - бинокулярные
Материал оптики - оптическое стекло
Насадка - поворотная на 360°
Угол наклона окулярной насадки-
30°
Увеличение, крат - 40–2000
Диаметр окулярной трубки, мм 23,2
Окуляры WF10х (2 шт.), WF20х (2 шт.)
Объективы планахроматические: 4x, 10x, 40xs, 100xs (масляный)
Револьверное устройство на 4 объектива
Межзрачковое расстояние, мм 55–75
Предметный столик, мм 140х155, механический двухслойный, с препаратоводителем
Диапазон перемещения предметного столика, мм 70/50
Диоптрийная коррекция окуляров, D
±5
Фокусировка коаксиальная, грубая (25 мм) и точная (0,002 мм)
Корпус металл</t>
  </si>
  <si>
    <t>Микроскоп  металлографический</t>
  </si>
  <si>
    <t>Оптическая система микроскопа с тубусной системой F=200 мм
Методы исследования и контрастирования: проходящий свет светлое поле, отраженный свет светлое поле, темное поле, поляризация
Безрефлексные объективы план ахромат Epi светлого/темного поля: BD5x, BD10x, BD20x, BD50x, BD100x
Сверхширокопольные окуляры 10x (для работы в очках), линейное поле — 22 мм
Бинокулярные насадки без и с фото-/видеовыходом (призменные системы типа Зидентопфа)
Бинокулярная насадка с регулируемым углом наклона окулярных трубок от 10° до 50° (опция)
Револьвер для крепления 5 объективов
Столик координатный предметный 191x126 мм с керамическим покрытием, перемещение 100x100 мм
Осветитель отраженного света по Келлеру со светодиодом
Осветитель проходящего света по Келлеру со светодиодом 
Рукоятки механизма грубой и точной фокусировки с регулировкой плавности хода, диапазон перемещения: 23 мм, настройка точной фокусировки: 0,2 мм за один оборот</t>
  </si>
  <si>
    <t>Спектрофотометр</t>
  </si>
  <si>
    <t>Габариты не более 270 х 285 х 155 мм Диапазон измерения 340 - 1000 нм, Точность установки длины волны ± 2 нм при 430 и 585 нм, Шкала длины волны 1 нм (минимум), Спектроскоп дифракционная решетка с частотой 1200 линий/мм 
Источник света криптоновая лампа с линзой, 5В, 1 А, долгосрочная 
Рассеяние пучка света менее чем 0.5% коэффициента светопропускания при 340нм 
Диапазоны фотометрических режимов</t>
  </si>
  <si>
    <t>Дефектоскоп ультрозвуковой</t>
  </si>
  <si>
    <t>Габаритные размеры не более 260 х 157 х 43 мм, Диапазон устанавливаемых номинальных частот ультразвука от 0,5 до 15,0 МГц, Отклонение рабочих частот от номинальных	± 10%, Диапазон настройки на скорость ультразвука в материале от 500 до 14 999 м/с, Диапазон перестройки усиления приемника от 0 до 100 дБ, Отклонение установки усиления	± 1,0 дБ</t>
  </si>
  <si>
    <t>Шкаф металлический для инструментов.</t>
  </si>
  <si>
    <t>Габаритные размеры В*Ш*Г не более 1860х614х500 мм
Тип замка:ключевой
Материал:металл
Количество полок:нет
Количество отделений:8
Вес нетто:42 кг</t>
  </si>
  <si>
    <t>ФБ</t>
  </si>
  <si>
    <t>Верстак с тумбой.</t>
  </si>
  <si>
    <t>Габаритные размеры  Д*Ш*В не более 1200x685x850мм
Max нагрузка на стол:300 кг
Столешница:МДФ 25 мм
Покрытие столешницы оцинкованная сталь 1.5 мм</t>
  </si>
  <si>
    <t>Шкаф металлический инструментальный</t>
  </si>
  <si>
    <t>Габаритные размеры  В*Ш*Г не более 1830x915x370 мм
Тип замка:ригельный
Материал:металл
Количество полок:4
Количество отделений:1</t>
  </si>
  <si>
    <t>Стол для весов антивибрационный (для микроскопов)</t>
  </si>
  <si>
    <t>Габаритные размеры Ш*Г*В не более 1200 *600 * 850 (не менее750) мм
Столешница облицована химостойким  пластиком с 2-х сторон 25 мм;
Встроенный стол: керамогранит ( Габаритные размеры Ш*Г*В не более 500х400х850(750)мм);
Встроенный стол снабжен резиновыми демпферами для гашения вибраций;
Швы: отсутствуют;
Столешница защищена противоударной кромкой ПВХ толщиной 2 мм;
Металлический каркас изготовлен из профильных труб 25х25 и 25х50мм с полимерно-порошковым покрытием</t>
  </si>
  <si>
    <t>Термогигрометр + люксметр</t>
  </si>
  <si>
    <t>Габаритные размеры прибора
Блок обработки сигналов не более 155 х 77 х 30 мм
Фотометрическая головка с зондом не более 230 х 70 х 70 мм
Диапазон измерений освещённости10 ÷ 200 000 лк
Основная относительная погрешность измерений освещённости± 8,0 %
Диапазон измерений температуры воздуха0 ÷ +50 °С
Основная абсолютная погрешность измерений температуры± 0,5 °С
Диапазон измерений относительной влажности воздуха10 ÷ 98 %
Основная абсолютная погрешность измерений относительной влажности± 5,0 %
Элемент питания типоразмер батареи «Крона» 9 В</t>
  </si>
  <si>
    <t>Угломер</t>
  </si>
  <si>
    <t>Длина большей стороны,  не менее 200 мм
Длина меньшей стороны, не менее  50 мм
Материал Нержавеющая сталь</t>
  </si>
  <si>
    <t>Штангенциркуль с глубиномером</t>
  </si>
  <si>
    <t>Тип нониусный
Глубиномер
класс точности 2
вылет губок для внутренних изм., мм.17.5
погрешность, мкм150
вылет губок для наружных изм., мм.40</t>
  </si>
  <si>
    <t>Штангенциркуль электронный</t>
  </si>
  <si>
    <t>Тип цифровой
Имерение в мм/дюймы
Размер шага, мм0.01</t>
  </si>
  <si>
    <t>Лупа просмотровая с подсветкой</t>
  </si>
  <si>
    <t>Увеличение основной линзы 3-кратное, плюс дополнительная линза с 8-картным увеличением.
Встроенная подсветка.</t>
  </si>
  <si>
    <t>Набор измерительных щупов</t>
  </si>
  <si>
    <t>Количество щупов:13 шт
Min измерения:0.05 мм
Мах измерения:1 мм
Длина:100 мм
Материал щупа:сталь</t>
  </si>
  <si>
    <t>Экран проекционный</t>
  </si>
  <si>
    <t>Габаритные размеры В*Ш не более 150×150 см, матовый, цвет-белый, с креплениями на стену.</t>
  </si>
  <si>
    <t>Диагональ не менее 17", разрешение: 1920×1080 или выше, 64-разрядный многоядерный процессор (не менее 4 ядер), не менее 16 ГБ оперативной памяти, видеокарта с поддержкой режима OpenGL 4.0 с объемом видеопамяти не менее 4 ГБ, жесткий диск не менее 500Гб, с ОС</t>
  </si>
  <si>
    <t>Система трехмерного моделирования</t>
  </si>
  <si>
    <t>Учебный комплект, 1 лицензия на 1 рабочее место, бессрочная. Предназначено для проектирования изделий из различных материалов</t>
  </si>
  <si>
    <t>Проектор, Входы: HDMI, VGA, S-Video, композитный (RCA), аудио (MiniJack), USB mini-B</t>
  </si>
  <si>
    <t>Кронштейн для крепления проектора</t>
  </si>
  <si>
    <t>Размер площадки не более 180-324 мм, Расстояние от стены/потолка не более 240-310 мм</t>
  </si>
  <si>
    <t>Табурет -лабораторный винтовой</t>
  </si>
  <si>
    <t>Стальной каркас на винтовой опоре Высота сиденья: не более 420/540 мм, Диаметр сиденья: не менее 330 мм</t>
  </si>
  <si>
    <t>магнитно-меловая доска</t>
  </si>
  <si>
    <t>габаритные размеры В*Ш  не более 100 *300 см.
Тип доски: трехэлементная</t>
  </si>
  <si>
    <t>Рабочее место учащегося</t>
  </si>
  <si>
    <t xml:space="preserve">Количество рабочих мест: </t>
  </si>
  <si>
    <t>Верстак</t>
  </si>
  <si>
    <t>Габаритные размеры Д*Ш*В не более 1000 *685*860 мм
Max нагрузка на стол:300 кг
Столешница:МДФ 25 мм
Покрытие столешницы
оцинкованная сталь 1.5 мм
Тумба с  2мя выдвижными ящиками
Max нагрузка на ящик 30 кг</t>
  </si>
  <si>
    <t>шт. (на 1 раб. место)</t>
  </si>
  <si>
    <t>шт. (на 2 раб. места)</t>
  </si>
  <si>
    <t>Микрометр механический.</t>
  </si>
  <si>
    <t>Измерительный диапазон 0-25 мм
Точность 0,01 мм
Твердосплавная поверхность измерения.</t>
  </si>
  <si>
    <t>Визуально-измерительный комплект Базовый</t>
  </si>
  <si>
    <t>Предназначен для неразрушающего контроля визуальным и измерительным методом.
Комплект:
линейка стальная 150 мм-1шт
штангенциркуль ШЦ I-125-0,1 ГОСТ 166-89-1 шт
угольник поверочный УП 160х100 кл.1 -1шт
шаблон радиусный №1-1шт
шаблон радиусный №3-1шт
набор щупов №4 70 мм-1шт
универсальный шаблон сварщика УШС-3-1шт
лупа измерительная ЛИ-3-10х-1шт
лупа просмотровая с подсветкой ЛПП-1-3/8х-1шт
лупа складная просмотровая ЛП-1-8x-1шт
рулетка 3 м-1шт
светодиодный LED фонарик-1шт
фирменнная сумка-папка-1шт
паспорт-1шт
свидетельство о калибровке комплекта-1шт</t>
  </si>
  <si>
    <t>Визуально-измерительный комплект НАКС</t>
  </si>
  <si>
    <t>ВИК НАКС предназначен для проведения визуального контроля соединений металлических материалов, выполненных сваркой плавлением, и для визуального контроля подготовки соединений под сварку.
Комплект:
линейка стальная 150 мм-1шт
штангенциркуль ШЦ I-125-0,1 ГОСТ 166-89-1шт
угольник поверочный УП 160х100 кл.1-1шт
универсальный шаблон сварщика УШС-3-1шт
лупа измерительная ЛИ-3-10х-1шт
рулетка 3 м-1шт
светодиодный LED фонарик-1шт
фирменная сумка-папка-1шт
паспорт-1шт
свидетельство о калибровке комплекта-1шт</t>
  </si>
  <si>
    <t>Компьютер</t>
  </si>
  <si>
    <t>Диагональ монитора не менее 24", разрешение: 1920×1080 или выше, 64-разрядный многоядерный процессор (не менее 4), 8 ГБ оперативной памяти, видеокарта с поддержкой режима OpenGL 4.0 с объемом видеопамяти не менее 2 ГБ, жесткий диск не менее 500Гб. ОС и необходимое ПО установлено, вналичии</t>
  </si>
  <si>
    <t>Стол преподавателя</t>
  </si>
  <si>
    <t>Габаритные размеры Ш*Г*В не более 1200*600 *750мм
Материал: ЛДСП. Толщина ЛДСП: 16 мм. 
Торцы вертикальных панелей защищены противоударной кромкой ПВХ толщиной  0,4 мм;
Стол снабжен 3 ящиками на роликовых направляющих;
Стол устанавливается на хромированные опоры высотой 100 мм</t>
  </si>
  <si>
    <t>Стул преподавателя</t>
  </si>
  <si>
    <t>Габаритные размеры Д*Ш*В не более  470 * 520* 850 мм</t>
  </si>
  <si>
    <t>Габариты Ш*В не более 130*470 мм</t>
  </si>
  <si>
    <t>БР</t>
  </si>
  <si>
    <t>Аптечка производственная настенного исполнения</t>
  </si>
  <si>
    <t>Исполнение настенное Габариты Ш/В/Г не более 250×300×110 мм</t>
  </si>
  <si>
    <t>Напольная подставка для огнетушителя</t>
  </si>
  <si>
    <t>Габариты Ш/Г/В не более 195х195х380 мм</t>
  </si>
  <si>
    <t>Микроскоп металлографический</t>
  </si>
  <si>
    <t>Базовая часть</t>
  </si>
  <si>
    <t>Шкаф металлический для инструментов</t>
  </si>
  <si>
    <t>Верстак с тумбой</t>
  </si>
  <si>
    <t>Стол для весов антивибрационный</t>
  </si>
  <si>
    <t>Табурет-лабораторный винтовой</t>
  </si>
  <si>
    <t>Штангенциркуль</t>
  </si>
  <si>
    <t>Визуально-измерительный комплект</t>
  </si>
  <si>
    <t>Микрометр механический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</si>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</sst>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6" fillId="0" borderId="0" xfId="0" applyFont="1"/>
    <xf numFmtId="0" fontId="2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5" fillId="3" borderId="17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28" fillId="0" borderId="18" xfId="5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31" fillId="11" borderId="18" xfId="0" applyFont="1" applyFill="1" applyBorder="1" applyAlignment="1">
      <alignment horizontal="left" vertical="justify" wrapText="1"/>
    </xf>
    <xf numFmtId="0" fontId="19" fillId="0" borderId="18" xfId="0" applyFont="1" applyBorder="1" applyAlignment="1">
      <alignment horizontal="center" vertical="justify" wrapText="1"/>
    </xf>
    <xf numFmtId="0" fontId="12" fillId="0" borderId="18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left" vertical="center"/>
    </xf>
    <xf numFmtId="0" fontId="13" fillId="0" borderId="17" xfId="0" applyFont="1" applyBorder="1" applyAlignment="1">
      <alignment horizontal="left"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15" fillId="7" borderId="11" xfId="0" applyFont="1" applyFill="1" applyBorder="1" applyAlignment="1">
      <alignment horizontal="lef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left" vertical="center"/>
    </xf>
    <xf numFmtId="0" fontId="17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1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justify" wrapText="1"/>
    </xf>
    <xf numFmtId="0" fontId="12" fillId="0" borderId="18" xfId="0" applyFont="1" applyBorder="1" applyAlignment="1">
      <alignment horizontal="center" vertical="justify" wrapText="1"/>
    </xf>
    <xf numFmtId="0" fontId="19" fillId="12" borderId="18" xfId="0" applyFont="1" applyFill="1" applyBorder="1" applyAlignment="1">
      <alignment horizontal="center" vertical="justify" wrapText="1"/>
    </xf>
    <xf numFmtId="0" fontId="12" fillId="12" borderId="18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31" fillId="11" borderId="18" xfId="0" applyFont="1" applyFill="1" applyBorder="1" applyAlignment="1">
      <alignment horizontal="left" vertical="justify" wrapText="1"/>
    </xf>
    <xf numFmtId="0" fontId="29" fillId="10" borderId="19" xfId="0" applyFont="1" applyFill="1" applyBorder="1" applyAlignment="1">
      <alignment horizontal="center" vertical="center" wrapText="1"/>
    </xf>
    <xf numFmtId="0" fontId="30" fillId="10" borderId="20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vertical="center" wrapText="1"/>
    </xf>
    <xf numFmtId="0" fontId="19" fillId="5" borderId="18" xfId="0" applyFont="1" applyFill="1" applyBorder="1" applyAlignment="1">
      <alignment vertical="center" wrapText="1"/>
    </xf>
    <xf numFmtId="0" fontId="19" fillId="0" borderId="21" xfId="0" applyFont="1" applyBorder="1" applyAlignment="1">
      <alignment horizontal="left"/>
    </xf>
    <xf numFmtId="0" fontId="32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5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7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128" t="s">
        <v>182</v>
      </c>
      <c r="B1" s="128"/>
      <c r="C1" s="128"/>
      <c r="D1" s="128"/>
      <c r="E1" s="128"/>
      <c r="F1" s="128"/>
      <c r="G1" s="128"/>
    </row>
    <row r="2" spans="1:7" ht="21" x14ac:dyDescent="0.3">
      <c r="A2" s="19" t="s">
        <v>44</v>
      </c>
      <c r="B2" s="18" t="s">
        <v>45</v>
      </c>
      <c r="C2" s="99" t="s">
        <v>86</v>
      </c>
      <c r="D2" s="99"/>
      <c r="E2" s="99"/>
      <c r="F2" s="99"/>
      <c r="G2" s="99"/>
    </row>
    <row r="3" spans="1:7" ht="18" x14ac:dyDescent="0.35">
      <c r="A3" s="100" t="s">
        <v>46</v>
      </c>
      <c r="B3" s="101"/>
      <c r="C3" s="102">
        <f>D24+D35</f>
        <v>12</v>
      </c>
      <c r="D3" s="102"/>
      <c r="E3" s="102"/>
      <c r="F3" s="102"/>
      <c r="G3" s="102"/>
    </row>
    <row r="4" spans="1:7" ht="50.25" customHeight="1" x14ac:dyDescent="0.3">
      <c r="A4" s="103" t="s">
        <v>47</v>
      </c>
      <c r="B4" s="104"/>
      <c r="C4" s="105" t="s">
        <v>85</v>
      </c>
      <c r="D4" s="105"/>
      <c r="E4" s="105"/>
      <c r="F4" s="105"/>
      <c r="G4" s="105"/>
    </row>
    <row r="5" spans="1:7" ht="14.4" x14ac:dyDescent="0.3">
      <c r="A5" s="108" t="s">
        <v>12</v>
      </c>
      <c r="B5" s="109"/>
      <c r="C5" s="109"/>
      <c r="D5" s="109"/>
      <c r="E5" s="109"/>
      <c r="F5" s="109"/>
      <c r="G5" s="109"/>
    </row>
    <row r="6" spans="1:7" ht="14.4" x14ac:dyDescent="0.3">
      <c r="A6" s="106" t="s">
        <v>48</v>
      </c>
      <c r="B6" s="107"/>
      <c r="C6" s="107"/>
      <c r="D6" s="107"/>
      <c r="E6" s="107"/>
      <c r="F6" s="107"/>
      <c r="G6" s="107"/>
    </row>
    <row r="7" spans="1:7" ht="14.4" x14ac:dyDescent="0.3">
      <c r="A7" s="106" t="s">
        <v>49</v>
      </c>
      <c r="B7" s="107"/>
      <c r="C7" s="107"/>
      <c r="D7" s="107"/>
      <c r="E7" s="107"/>
      <c r="F7" s="107"/>
      <c r="G7" s="107"/>
    </row>
    <row r="8" spans="1:7" ht="14.4" x14ac:dyDescent="0.3">
      <c r="A8" s="106" t="s">
        <v>50</v>
      </c>
      <c r="B8" s="107"/>
      <c r="C8" s="107"/>
      <c r="D8" s="107"/>
      <c r="E8" s="107"/>
      <c r="F8" s="107"/>
      <c r="G8" s="107"/>
    </row>
    <row r="9" spans="1:7" ht="14.4" x14ac:dyDescent="0.3">
      <c r="A9" s="106" t="s">
        <v>51</v>
      </c>
      <c r="B9" s="107"/>
      <c r="C9" s="107"/>
      <c r="D9" s="107"/>
      <c r="E9" s="107"/>
      <c r="F9" s="107"/>
      <c r="G9" s="107"/>
    </row>
    <row r="10" spans="1:7" ht="14.4" x14ac:dyDescent="0.3">
      <c r="A10" s="106" t="s">
        <v>52</v>
      </c>
      <c r="B10" s="107"/>
      <c r="C10" s="107"/>
      <c r="D10" s="107"/>
      <c r="E10" s="107"/>
      <c r="F10" s="107"/>
      <c r="G10" s="107"/>
    </row>
    <row r="11" spans="1:7" ht="14.4" x14ac:dyDescent="0.3">
      <c r="A11" s="106" t="s">
        <v>53</v>
      </c>
      <c r="B11" s="107"/>
      <c r="C11" s="107"/>
      <c r="D11" s="107"/>
      <c r="E11" s="107"/>
      <c r="F11" s="107"/>
      <c r="G11" s="107"/>
    </row>
    <row r="12" spans="1:7" ht="14.4" x14ac:dyDescent="0.3">
      <c r="A12" s="106" t="s">
        <v>54</v>
      </c>
      <c r="B12" s="107"/>
      <c r="C12" s="107"/>
      <c r="D12" s="107"/>
      <c r="E12" s="107"/>
      <c r="F12" s="107"/>
      <c r="G12" s="107"/>
    </row>
    <row r="13" spans="1:7" ht="14.4" x14ac:dyDescent="0.3">
      <c r="A13" s="89" t="s">
        <v>18</v>
      </c>
      <c r="B13" s="90"/>
      <c r="C13" s="90"/>
      <c r="D13" s="90"/>
      <c r="E13" s="90"/>
      <c r="F13" s="90"/>
      <c r="G13" s="90"/>
    </row>
    <row r="14" spans="1:7" ht="17.399999999999999" x14ac:dyDescent="0.3">
      <c r="A14" s="91" t="s">
        <v>11</v>
      </c>
      <c r="B14" s="92"/>
      <c r="C14" s="92"/>
      <c r="D14" s="92"/>
      <c r="E14" s="88"/>
      <c r="F14" s="88"/>
      <c r="G14" s="92"/>
    </row>
    <row r="15" spans="1:7" s="25" customFormat="1" ht="46.8" x14ac:dyDescent="0.3">
      <c r="A15" s="24" t="s">
        <v>0</v>
      </c>
      <c r="B15" s="24" t="s">
        <v>1</v>
      </c>
      <c r="C15" s="23" t="s">
        <v>9</v>
      </c>
      <c r="D15" s="23" t="s">
        <v>2</v>
      </c>
      <c r="E15" s="30"/>
      <c r="F15" s="31"/>
      <c r="G15" s="26" t="s">
        <v>55</v>
      </c>
    </row>
    <row r="16" spans="1:7" s="25" customFormat="1" ht="31.2" x14ac:dyDescent="0.3">
      <c r="A16" s="45">
        <v>1</v>
      </c>
      <c r="B16" s="52" t="s">
        <v>114</v>
      </c>
      <c r="C16" s="20" t="s">
        <v>15</v>
      </c>
      <c r="D16" s="9" t="s">
        <v>10</v>
      </c>
      <c r="E16" s="32"/>
      <c r="F16" s="33"/>
      <c r="G16" s="17">
        <v>1</v>
      </c>
    </row>
    <row r="17" spans="1:7" s="25" customFormat="1" ht="31.2" x14ac:dyDescent="0.3">
      <c r="A17" s="43">
        <v>2</v>
      </c>
      <c r="B17" s="84" t="s">
        <v>39</v>
      </c>
      <c r="C17" s="44" t="s">
        <v>15</v>
      </c>
      <c r="D17" s="9" t="s">
        <v>5</v>
      </c>
      <c r="E17" s="32"/>
      <c r="F17" s="33"/>
      <c r="G17" s="27">
        <v>1</v>
      </c>
    </row>
    <row r="18" spans="1:7" ht="31.2" x14ac:dyDescent="0.3">
      <c r="A18" s="45">
        <v>3</v>
      </c>
      <c r="B18" s="71" t="s">
        <v>105</v>
      </c>
      <c r="C18" s="44" t="s">
        <v>15</v>
      </c>
      <c r="D18" s="9" t="s">
        <v>10</v>
      </c>
      <c r="E18" s="32"/>
      <c r="F18" s="33"/>
      <c r="G18" s="27">
        <v>1</v>
      </c>
    </row>
    <row r="19" spans="1:7" ht="31.2" x14ac:dyDescent="0.3">
      <c r="A19" s="43">
        <v>4</v>
      </c>
      <c r="B19" s="71" t="s">
        <v>108</v>
      </c>
      <c r="C19" s="44" t="s">
        <v>15</v>
      </c>
      <c r="D19" s="9" t="s">
        <v>10</v>
      </c>
      <c r="E19" s="32"/>
      <c r="F19" s="33"/>
      <c r="G19" s="27">
        <v>1</v>
      </c>
    </row>
    <row r="20" spans="1:7" ht="31.2" x14ac:dyDescent="0.3">
      <c r="A20" s="45">
        <v>5</v>
      </c>
      <c r="B20" s="71" t="s">
        <v>173</v>
      </c>
      <c r="C20" s="44" t="s">
        <v>15</v>
      </c>
      <c r="D20" s="9" t="s">
        <v>10</v>
      </c>
      <c r="E20" s="32"/>
      <c r="F20" s="33"/>
      <c r="G20" s="27">
        <v>1</v>
      </c>
    </row>
    <row r="21" spans="1:7" ht="31.2" x14ac:dyDescent="0.3">
      <c r="A21" s="43">
        <v>6</v>
      </c>
      <c r="B21" s="83" t="s">
        <v>27</v>
      </c>
      <c r="C21" s="44" t="s">
        <v>15</v>
      </c>
      <c r="D21" s="9" t="s">
        <v>5</v>
      </c>
      <c r="E21" s="32"/>
      <c r="F21" s="33"/>
      <c r="G21" s="27">
        <v>1</v>
      </c>
    </row>
    <row r="22" spans="1:7" ht="31.2" x14ac:dyDescent="0.3">
      <c r="A22" s="45">
        <v>7</v>
      </c>
      <c r="B22" s="71" t="s">
        <v>177</v>
      </c>
      <c r="C22" s="44" t="s">
        <v>15</v>
      </c>
      <c r="D22" s="9" t="s">
        <v>6</v>
      </c>
      <c r="E22" s="32"/>
      <c r="F22" s="33"/>
      <c r="G22" s="27">
        <v>1</v>
      </c>
    </row>
    <row r="23" spans="1:7" ht="17.399999999999999" x14ac:dyDescent="0.3">
      <c r="A23" s="96" t="s">
        <v>74</v>
      </c>
      <c r="B23" s="97"/>
      <c r="C23" s="97"/>
      <c r="D23" s="98">
        <v>1</v>
      </c>
      <c r="E23" s="98"/>
      <c r="F23" s="98"/>
      <c r="G23" s="98"/>
    </row>
    <row r="24" spans="1:7" x14ac:dyDescent="0.3">
      <c r="A24" s="93" t="s">
        <v>16</v>
      </c>
      <c r="B24" s="94"/>
      <c r="C24" s="94"/>
      <c r="D24" s="95">
        <v>6</v>
      </c>
      <c r="E24" s="95"/>
      <c r="F24" s="95"/>
      <c r="G24" s="95"/>
    </row>
    <row r="25" spans="1:7" s="25" customFormat="1" ht="46.8" x14ac:dyDescent="0.3">
      <c r="A25" s="24" t="s">
        <v>0</v>
      </c>
      <c r="B25" s="24" t="s">
        <v>1</v>
      </c>
      <c r="C25" s="24" t="s">
        <v>9</v>
      </c>
      <c r="D25" s="24" t="s">
        <v>2</v>
      </c>
      <c r="E25" s="24" t="s">
        <v>56</v>
      </c>
      <c r="F25" s="24" t="s">
        <v>57</v>
      </c>
      <c r="G25" s="24" t="s">
        <v>55</v>
      </c>
    </row>
    <row r="26" spans="1:7" s="25" customFormat="1" ht="31.2" x14ac:dyDescent="0.3">
      <c r="A26" s="45">
        <v>1</v>
      </c>
      <c r="B26" s="71" t="s">
        <v>151</v>
      </c>
      <c r="C26" s="8" t="s">
        <v>15</v>
      </c>
      <c r="D26" s="9" t="s">
        <v>6</v>
      </c>
      <c r="E26" s="28">
        <v>1</v>
      </c>
      <c r="F26" s="28" t="s">
        <v>58</v>
      </c>
      <c r="G26" s="28">
        <f t="shared" ref="G26:G33" si="0">$D$24*E26/IF(F26="на 1 р.м.",1,IF(F26="на 2 р.м.",2,#VALUE!))</f>
        <v>6</v>
      </c>
    </row>
    <row r="27" spans="1:7" s="25" customFormat="1" ht="31.2" x14ac:dyDescent="0.3">
      <c r="A27" s="45">
        <v>2</v>
      </c>
      <c r="B27" s="71" t="s">
        <v>180</v>
      </c>
      <c r="C27" s="8" t="s">
        <v>15</v>
      </c>
      <c r="D27" s="9" t="s">
        <v>10</v>
      </c>
      <c r="E27" s="28">
        <v>1</v>
      </c>
      <c r="F27" s="28" t="s">
        <v>58</v>
      </c>
      <c r="G27" s="28">
        <f t="shared" si="0"/>
        <v>6</v>
      </c>
    </row>
    <row r="28" spans="1:7" ht="31.2" x14ac:dyDescent="0.3">
      <c r="A28" s="45">
        <v>3</v>
      </c>
      <c r="B28" s="71" t="s">
        <v>133</v>
      </c>
      <c r="C28" s="8" t="s">
        <v>15</v>
      </c>
      <c r="D28" s="9" t="s">
        <v>10</v>
      </c>
      <c r="E28" s="28">
        <v>1</v>
      </c>
      <c r="F28" s="28" t="s">
        <v>58</v>
      </c>
      <c r="G28" s="28">
        <f t="shared" si="0"/>
        <v>6</v>
      </c>
    </row>
    <row r="29" spans="1:7" ht="31.2" x14ac:dyDescent="0.3">
      <c r="A29" s="45">
        <v>4</v>
      </c>
      <c r="B29" s="71" t="s">
        <v>181</v>
      </c>
      <c r="C29" s="8" t="s">
        <v>15</v>
      </c>
      <c r="D29" s="9" t="s">
        <v>10</v>
      </c>
      <c r="E29" s="28">
        <v>1</v>
      </c>
      <c r="F29" s="28" t="s">
        <v>58</v>
      </c>
      <c r="G29" s="28">
        <f t="shared" si="0"/>
        <v>6</v>
      </c>
    </row>
    <row r="30" spans="1:7" ht="31.2" x14ac:dyDescent="0.3">
      <c r="A30" s="45">
        <v>5</v>
      </c>
      <c r="B30" s="71" t="s">
        <v>135</v>
      </c>
      <c r="C30" s="8" t="s">
        <v>15</v>
      </c>
      <c r="D30" s="9" t="s">
        <v>10</v>
      </c>
      <c r="E30" s="28">
        <v>1</v>
      </c>
      <c r="F30" s="28" t="s">
        <v>58</v>
      </c>
      <c r="G30" s="28">
        <f t="shared" si="0"/>
        <v>6</v>
      </c>
    </row>
    <row r="31" spans="1:7" ht="31.2" x14ac:dyDescent="0.3">
      <c r="A31" s="45">
        <v>6</v>
      </c>
      <c r="B31" s="71" t="s">
        <v>178</v>
      </c>
      <c r="C31" s="8" t="s">
        <v>15</v>
      </c>
      <c r="D31" s="9" t="s">
        <v>6</v>
      </c>
      <c r="E31" s="28">
        <v>1</v>
      </c>
      <c r="F31" s="28" t="s">
        <v>58</v>
      </c>
      <c r="G31" s="28">
        <f t="shared" si="0"/>
        <v>6</v>
      </c>
    </row>
    <row r="32" spans="1:7" ht="31.2" x14ac:dyDescent="0.3">
      <c r="A32" s="45">
        <v>7</v>
      </c>
      <c r="B32" s="71" t="s">
        <v>127</v>
      </c>
      <c r="C32" s="8" t="s">
        <v>15</v>
      </c>
      <c r="D32" s="9" t="s">
        <v>10</v>
      </c>
      <c r="E32" s="28">
        <v>1</v>
      </c>
      <c r="F32" s="28" t="s">
        <v>58</v>
      </c>
      <c r="G32" s="28">
        <f t="shared" si="0"/>
        <v>6</v>
      </c>
    </row>
    <row r="33" spans="1:7" ht="31.2" x14ac:dyDescent="0.3">
      <c r="A33" s="45">
        <v>8</v>
      </c>
      <c r="B33" s="71" t="s">
        <v>179</v>
      </c>
      <c r="C33" s="8" t="s">
        <v>15</v>
      </c>
      <c r="D33" s="9" t="s">
        <v>10</v>
      </c>
      <c r="E33" s="28">
        <v>1</v>
      </c>
      <c r="F33" s="28" t="s">
        <v>58</v>
      </c>
      <c r="G33" s="28">
        <f t="shared" si="0"/>
        <v>6</v>
      </c>
    </row>
    <row r="34" spans="1:7" ht="17.399999999999999" x14ac:dyDescent="0.3">
      <c r="A34" s="96" t="s">
        <v>74</v>
      </c>
      <c r="B34" s="97"/>
      <c r="C34" s="97"/>
      <c r="D34" s="98">
        <v>2</v>
      </c>
      <c r="E34" s="98"/>
      <c r="F34" s="98"/>
      <c r="G34" s="98"/>
    </row>
    <row r="35" spans="1:7" x14ac:dyDescent="0.3">
      <c r="A35" s="93" t="s">
        <v>16</v>
      </c>
      <c r="B35" s="94"/>
      <c r="C35" s="94"/>
      <c r="D35" s="95">
        <v>6</v>
      </c>
      <c r="E35" s="95"/>
      <c r="F35" s="95"/>
      <c r="G35" s="95"/>
    </row>
    <row r="36" spans="1:7" s="25" customFormat="1" ht="46.8" x14ac:dyDescent="0.3">
      <c r="A36" s="24" t="s">
        <v>0</v>
      </c>
      <c r="B36" s="24" t="s">
        <v>1</v>
      </c>
      <c r="C36" s="24" t="s">
        <v>9</v>
      </c>
      <c r="D36" s="24" t="s">
        <v>2</v>
      </c>
      <c r="E36" s="24" t="s">
        <v>56</v>
      </c>
      <c r="F36" s="24" t="s">
        <v>57</v>
      </c>
      <c r="G36" s="24" t="s">
        <v>55</v>
      </c>
    </row>
    <row r="37" spans="1:7" s="25" customFormat="1" ht="93.6" x14ac:dyDescent="0.3">
      <c r="A37" s="45">
        <v>1</v>
      </c>
      <c r="B37" s="10" t="s">
        <v>41</v>
      </c>
      <c r="C37" s="20" t="s">
        <v>70</v>
      </c>
      <c r="D37" s="9" t="s">
        <v>5</v>
      </c>
      <c r="E37" s="28">
        <v>1</v>
      </c>
      <c r="F37" s="28" t="s">
        <v>58</v>
      </c>
      <c r="G37" s="28">
        <f>$D$35*E37/IF(F37="на 1 р.м.",1,IF(F37="на 2 р.м.",2,#VALUE!))</f>
        <v>6</v>
      </c>
    </row>
    <row r="38" spans="1:7" s="25" customFormat="1" ht="46.8" x14ac:dyDescent="0.3">
      <c r="A38" s="45">
        <v>2</v>
      </c>
      <c r="B38" s="71" t="s">
        <v>140</v>
      </c>
      <c r="C38" s="8" t="s">
        <v>73</v>
      </c>
      <c r="D38" s="9" t="s">
        <v>17</v>
      </c>
      <c r="E38" s="28">
        <v>1</v>
      </c>
      <c r="F38" s="28" t="s">
        <v>58</v>
      </c>
      <c r="G38" s="28">
        <f>$D$35*E38/IF(F38="на 1 р.м.",1,IF(F38="на 2 р.м.",2,#VALUE!))</f>
        <v>6</v>
      </c>
    </row>
    <row r="39" spans="1:7" s="25" customFormat="1" ht="31.2" x14ac:dyDescent="0.3">
      <c r="A39" s="46">
        <v>3</v>
      </c>
      <c r="B39" s="55" t="s">
        <v>59</v>
      </c>
      <c r="C39" s="13" t="s">
        <v>15</v>
      </c>
      <c r="D39" s="9" t="s">
        <v>6</v>
      </c>
      <c r="E39" s="28">
        <v>1</v>
      </c>
      <c r="F39" s="28" t="s">
        <v>58</v>
      </c>
      <c r="G39" s="28">
        <f>$D$35*E39/IF(F39="на 1 р.м.",1,IF(F39="на 2 р.м.",2,#VALUE!))</f>
        <v>6</v>
      </c>
    </row>
    <row r="40" spans="1:7" s="25" customFormat="1" ht="31.2" x14ac:dyDescent="0.3">
      <c r="A40" s="45">
        <v>4</v>
      </c>
      <c r="B40" s="59" t="s">
        <v>60</v>
      </c>
      <c r="C40" s="13" t="s">
        <v>15</v>
      </c>
      <c r="D40" s="9" t="s">
        <v>6</v>
      </c>
      <c r="E40" s="28">
        <v>1</v>
      </c>
      <c r="F40" s="28" t="s">
        <v>58</v>
      </c>
      <c r="G40" s="28">
        <f>$D$35*E40/IF(F40="на 1 р.м.",1,IF(F40="на 2 р.м.",2,#VALUE!))</f>
        <v>6</v>
      </c>
    </row>
    <row r="41" spans="1:7" ht="17.399999999999999" x14ac:dyDescent="0.3">
      <c r="A41" s="85" t="s">
        <v>14</v>
      </c>
      <c r="B41" s="86"/>
      <c r="C41" s="86"/>
      <c r="D41" s="86"/>
      <c r="E41" s="87"/>
      <c r="F41" s="87"/>
      <c r="G41" s="86"/>
    </row>
    <row r="42" spans="1:7" s="25" customFormat="1" ht="46.8" x14ac:dyDescent="0.3">
      <c r="A42" s="24" t="s">
        <v>0</v>
      </c>
      <c r="B42" s="24" t="s">
        <v>1</v>
      </c>
      <c r="C42" s="23" t="s">
        <v>9</v>
      </c>
      <c r="D42" s="23" t="s">
        <v>2</v>
      </c>
      <c r="E42" s="30"/>
      <c r="F42" s="31"/>
      <c r="G42" s="26" t="s">
        <v>55</v>
      </c>
    </row>
    <row r="43" spans="1:7" s="25" customFormat="1" ht="31.2" x14ac:dyDescent="0.3">
      <c r="A43" s="48">
        <v>1</v>
      </c>
      <c r="B43" s="10" t="s">
        <v>41</v>
      </c>
      <c r="C43" s="8" t="s">
        <v>15</v>
      </c>
      <c r="D43" s="9" t="s">
        <v>5</v>
      </c>
      <c r="E43" s="34"/>
      <c r="F43" s="35"/>
      <c r="G43" s="17">
        <v>1</v>
      </c>
    </row>
    <row r="44" spans="1:7" s="25" customFormat="1" ht="31.2" x14ac:dyDescent="0.3">
      <c r="A44" s="48">
        <v>2</v>
      </c>
      <c r="B44" s="7" t="s">
        <v>40</v>
      </c>
      <c r="C44" s="8" t="s">
        <v>15</v>
      </c>
      <c r="D44" s="9" t="s">
        <v>6</v>
      </c>
      <c r="E44" s="34"/>
      <c r="F44" s="35"/>
      <c r="G44" s="17">
        <v>1</v>
      </c>
    </row>
    <row r="45" spans="1:7" s="25" customFormat="1" ht="31.2" x14ac:dyDescent="0.3">
      <c r="A45" s="48">
        <v>3</v>
      </c>
      <c r="B45" s="7" t="s">
        <v>23</v>
      </c>
      <c r="C45" s="8" t="s">
        <v>15</v>
      </c>
      <c r="D45" s="9" t="s">
        <v>6</v>
      </c>
      <c r="E45" s="36"/>
      <c r="F45" s="37"/>
      <c r="G45" s="17">
        <v>1</v>
      </c>
    </row>
    <row r="46" spans="1:7" ht="17.399999999999999" x14ac:dyDescent="0.3">
      <c r="A46" s="85" t="s">
        <v>13</v>
      </c>
      <c r="B46" s="86"/>
      <c r="C46" s="86"/>
      <c r="D46" s="86"/>
      <c r="E46" s="88"/>
      <c r="F46" s="88"/>
      <c r="G46" s="86"/>
    </row>
    <row r="47" spans="1:7" s="25" customFormat="1" ht="46.8" x14ac:dyDescent="0.3">
      <c r="A47" s="24" t="s">
        <v>0</v>
      </c>
      <c r="B47" s="24" t="s">
        <v>1</v>
      </c>
      <c r="C47" s="23" t="s">
        <v>9</v>
      </c>
      <c r="D47" s="23" t="s">
        <v>2</v>
      </c>
      <c r="E47" s="30"/>
      <c r="F47" s="31"/>
      <c r="G47" s="26" t="s">
        <v>55</v>
      </c>
    </row>
    <row r="48" spans="1:7" s="25" customFormat="1" ht="31.2" x14ac:dyDescent="0.3">
      <c r="A48" s="48">
        <v>1</v>
      </c>
      <c r="B48" s="10" t="s">
        <v>19</v>
      </c>
      <c r="C48" s="20" t="s">
        <v>15</v>
      </c>
      <c r="D48" s="9" t="s">
        <v>8</v>
      </c>
      <c r="E48" s="32"/>
      <c r="F48" s="33"/>
      <c r="G48" s="29">
        <v>1</v>
      </c>
    </row>
    <row r="49" spans="1:7" s="25" customFormat="1" ht="31.2" x14ac:dyDescent="0.3">
      <c r="A49" s="48">
        <v>2</v>
      </c>
      <c r="B49" s="7" t="s">
        <v>22</v>
      </c>
      <c r="C49" s="20" t="s">
        <v>15</v>
      </c>
      <c r="D49" s="9" t="s">
        <v>8</v>
      </c>
      <c r="E49" s="32"/>
      <c r="F49" s="33"/>
      <c r="G49" s="29">
        <v>1</v>
      </c>
    </row>
    <row r="50" spans="1:7" s="25" customFormat="1" ht="31.2" x14ac:dyDescent="0.3">
      <c r="A50" s="48">
        <v>3</v>
      </c>
      <c r="B50" s="21" t="s">
        <v>34</v>
      </c>
      <c r="C50" s="20" t="s">
        <v>15</v>
      </c>
      <c r="D50" s="9" t="s">
        <v>75</v>
      </c>
      <c r="E50" s="32"/>
      <c r="F50" s="33"/>
      <c r="G50" s="17">
        <f>$C$3</f>
        <v>12</v>
      </c>
    </row>
    <row r="51" spans="1:7" s="25" customFormat="1" ht="31.2" x14ac:dyDescent="0.3">
      <c r="A51" s="48">
        <v>4</v>
      </c>
      <c r="B51" s="10" t="s">
        <v>20</v>
      </c>
      <c r="C51" s="20" t="s">
        <v>15</v>
      </c>
      <c r="D51" s="9" t="s">
        <v>8</v>
      </c>
      <c r="E51" s="38"/>
      <c r="F51" s="39"/>
      <c r="G51" s="29">
        <v>1</v>
      </c>
    </row>
    <row r="52" spans="1:7" s="25" customFormat="1" ht="31.2" x14ac:dyDescent="0.3">
      <c r="A52" s="48">
        <v>5</v>
      </c>
      <c r="B52" s="22" t="s">
        <v>38</v>
      </c>
      <c r="C52" s="20" t="s">
        <v>15</v>
      </c>
      <c r="D52" s="9" t="s">
        <v>75</v>
      </c>
      <c r="E52" s="38"/>
      <c r="F52" s="39"/>
      <c r="G52" s="17">
        <f>$C$3</f>
        <v>12</v>
      </c>
    </row>
    <row r="53" spans="1:7" s="25" customFormat="1" ht="31.2" x14ac:dyDescent="0.3">
      <c r="A53" s="48">
        <v>6</v>
      </c>
      <c r="B53" s="7" t="s">
        <v>21</v>
      </c>
      <c r="C53" s="20" t="s">
        <v>15</v>
      </c>
      <c r="D53" s="9" t="s">
        <v>8</v>
      </c>
      <c r="E53" s="40"/>
      <c r="F53" s="41"/>
      <c r="G53" s="29">
        <v>1</v>
      </c>
    </row>
  </sheetData>
  <sortState xmlns:xlrd2="http://schemas.microsoft.com/office/spreadsheetml/2017/richdata2" ref="B16:D22">
    <sortCondition ref="B16:B22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41:G41"/>
    <mergeCell ref="A46:G46"/>
    <mergeCell ref="A13:G13"/>
    <mergeCell ref="A14:G14"/>
    <mergeCell ref="A35:C35"/>
    <mergeCell ref="D35:G35"/>
    <mergeCell ref="A24:C24"/>
    <mergeCell ref="D24:G24"/>
    <mergeCell ref="A23:C23"/>
    <mergeCell ref="D23:G23"/>
    <mergeCell ref="A34:C34"/>
    <mergeCell ref="D34:G34"/>
  </mergeCells>
  <conditionalFormatting sqref="B53">
    <cfRule type="cellIs" dxfId="157" priority="109" operator="equal">
      <formula>"Аппаратный тренажер "</formula>
    </cfRule>
  </conditionalFormatting>
  <conditionalFormatting sqref="D16:D22">
    <cfRule type="expression" dxfId="156" priority="8">
      <formula>EXACT("Учебное пособие",D16)</formula>
    </cfRule>
    <cfRule type="expression" dxfId="155" priority="9">
      <formula>EXACT("СИЗ",D16)</formula>
    </cfRule>
    <cfRule type="expression" dxfId="154" priority="10">
      <formula>EXACT("Охрана труда",D16)</formula>
    </cfRule>
    <cfRule type="expression" dxfId="153" priority="11">
      <formula>EXACT("Программное обеспечение",D16)</formula>
    </cfRule>
    <cfRule type="expression" dxfId="152" priority="12">
      <formula>EXACT("Оборудование IT",D16)</formula>
    </cfRule>
    <cfRule type="expression" dxfId="151" priority="13">
      <formula>EXACT("Мебель",D16)</formula>
    </cfRule>
    <cfRule type="expression" dxfId="150" priority="14">
      <formula>EXACT("Оборудование",D16)</formula>
    </cfRule>
  </conditionalFormatting>
  <conditionalFormatting sqref="D26:D33">
    <cfRule type="expression" dxfId="149" priority="1">
      <formula>EXACT("Учебное пособие",D26)</formula>
    </cfRule>
    <cfRule type="expression" dxfId="148" priority="2">
      <formula>EXACT("СИЗ",D26)</formula>
    </cfRule>
    <cfRule type="expression" dxfId="147" priority="3">
      <formula>EXACT("Охрана труда",D26)</formula>
    </cfRule>
    <cfRule type="expression" dxfId="146" priority="4">
      <formula>EXACT("Программное обеспечение",D26)</formula>
    </cfRule>
    <cfRule type="expression" dxfId="145" priority="5">
      <formula>EXACT("Оборудование IT",D26)</formula>
    </cfRule>
    <cfRule type="expression" dxfId="144" priority="6">
      <formula>EXACT("Мебель",D26)</formula>
    </cfRule>
    <cfRule type="expression" dxfId="143" priority="7">
      <formula>EXACT("Оборудование",D26)</formula>
    </cfRule>
  </conditionalFormatting>
  <conditionalFormatting sqref="D37:D40">
    <cfRule type="expression" dxfId="142" priority="50">
      <formula>EXACT("Учебное пособие",D37)</formula>
    </cfRule>
    <cfRule type="expression" dxfId="141" priority="51">
      <formula>EXACT("СИЗ",D37)</formula>
    </cfRule>
    <cfRule type="expression" dxfId="140" priority="52">
      <formula>EXACT("Охрана труда",D37)</formula>
    </cfRule>
    <cfRule type="expression" dxfId="139" priority="53">
      <formula>EXACT("Программное обеспечение",D37)</formula>
    </cfRule>
    <cfRule type="expression" dxfId="138" priority="54">
      <formula>EXACT("Оборудование IT",D37)</formula>
    </cfRule>
    <cfRule type="expression" dxfId="137" priority="55">
      <formula>EXACT("Мебель",D37)</formula>
    </cfRule>
    <cfRule type="expression" dxfId="136" priority="56">
      <formula>EXACT("Оборудование",D37)</formula>
    </cfRule>
  </conditionalFormatting>
  <conditionalFormatting sqref="D43:D45">
    <cfRule type="expression" dxfId="135" priority="57">
      <formula>EXACT("Учебное пособие",D43)</formula>
    </cfRule>
    <cfRule type="expression" dxfId="134" priority="58">
      <formula>EXACT("СИЗ",D43)</formula>
    </cfRule>
    <cfRule type="expression" dxfId="133" priority="59">
      <formula>EXACT("Охрана труда",D43)</formula>
    </cfRule>
    <cfRule type="expression" dxfId="132" priority="60">
      <formula>EXACT("Программное обеспечение",D43)</formula>
    </cfRule>
    <cfRule type="expression" dxfId="131" priority="61">
      <formula>EXACT("Оборудование IT",D43)</formula>
    </cfRule>
    <cfRule type="expression" dxfId="130" priority="62">
      <formula>EXACT("Мебель",D43)</formula>
    </cfRule>
    <cfRule type="expression" dxfId="129" priority="63">
      <formula>EXACT("Оборудование",D43)</formula>
    </cfRule>
  </conditionalFormatting>
  <conditionalFormatting sqref="D48:D53">
    <cfRule type="expression" dxfId="128" priority="64">
      <formula>EXACT("Учебное пособие",D48)</formula>
    </cfRule>
    <cfRule type="expression" dxfId="127" priority="65">
      <formula>EXACT("СИЗ",D48)</formula>
    </cfRule>
    <cfRule type="expression" dxfId="126" priority="66">
      <formula>EXACT("Охрана труда",D48)</formula>
    </cfRule>
    <cfRule type="expression" dxfId="125" priority="67">
      <formula>EXACT("Программное обеспечение",D48)</formula>
    </cfRule>
    <cfRule type="expression" dxfId="124" priority="68">
      <formula>EXACT("Оборудование IT",D48)</formula>
    </cfRule>
    <cfRule type="expression" dxfId="123" priority="69">
      <formula>EXACT("Мебель",D48)</formula>
    </cfRule>
    <cfRule type="expression" dxfId="122" priority="70">
      <formula>EXACT("Оборудование",D48)</formula>
    </cfRule>
  </conditionalFormatting>
  <dataValidations count="2">
    <dataValidation type="list" allowBlank="1" showInputMessage="1" showErrorMessage="1" sqref="F37:F40 F26:F33" xr:uid="{860AB650-7BE1-4DA1-902C-ACE91A8B4EA4}">
      <formula1>"на 1 р.м.,на 2 р.м."</formula1>
    </dataValidation>
    <dataValidation allowBlank="1" showErrorMessage="1" sqref="D34 D23 B24:C33 B35:C1048576 B2:C22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D48:D1048576 D16:D22 D37:D41 D43:D46 D3 D26:D33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55</v>
      </c>
    </row>
    <row r="2" spans="1:5" ht="21" x14ac:dyDescent="0.3">
      <c r="A2" s="110" t="s">
        <v>6</v>
      </c>
      <c r="B2" s="110"/>
      <c r="C2" s="110"/>
      <c r="D2" s="110"/>
      <c r="E2" s="110"/>
    </row>
    <row r="3" spans="1:5" s="25" customFormat="1" ht="31.2" x14ac:dyDescent="0.3">
      <c r="A3" s="46">
        <v>1</v>
      </c>
      <c r="B3" s="10" t="s">
        <v>30</v>
      </c>
      <c r="C3" s="47" t="s">
        <v>15</v>
      </c>
      <c r="D3" s="9" t="s">
        <v>6</v>
      </c>
      <c r="E3" s="49">
        <v>1</v>
      </c>
    </row>
    <row r="4" spans="1:5" s="25" customFormat="1" ht="31.2" x14ac:dyDescent="0.3">
      <c r="A4" s="46">
        <v>2</v>
      </c>
      <c r="B4" s="10" t="s">
        <v>29</v>
      </c>
      <c r="C4" s="47" t="s">
        <v>15</v>
      </c>
      <c r="D4" s="9" t="s">
        <v>6</v>
      </c>
      <c r="E4" s="49">
        <v>1</v>
      </c>
    </row>
    <row r="5" spans="1:5" s="25" customFormat="1" ht="31.2" x14ac:dyDescent="0.3">
      <c r="A5" s="45">
        <v>3</v>
      </c>
      <c r="B5" s="50" t="s">
        <v>69</v>
      </c>
      <c r="C5" s="20" t="s">
        <v>15</v>
      </c>
      <c r="D5" s="9" t="s">
        <v>6</v>
      </c>
      <c r="E5" s="51">
        <v>1</v>
      </c>
    </row>
    <row r="6" spans="1:5" s="25" customFormat="1" ht="31.2" x14ac:dyDescent="0.3">
      <c r="A6" s="46">
        <v>4</v>
      </c>
      <c r="B6" s="52" t="s">
        <v>37</v>
      </c>
      <c r="C6" s="47" t="s">
        <v>15</v>
      </c>
      <c r="D6" s="9" t="s">
        <v>6</v>
      </c>
      <c r="E6" s="49">
        <v>1</v>
      </c>
    </row>
    <row r="7" spans="1:5" s="25" customFormat="1" ht="31.2" x14ac:dyDescent="0.3">
      <c r="A7" s="46">
        <v>5</v>
      </c>
      <c r="B7" s="7" t="s">
        <v>78</v>
      </c>
      <c r="C7" s="13" t="s">
        <v>15</v>
      </c>
      <c r="D7" s="9" t="s">
        <v>6</v>
      </c>
      <c r="E7" s="54">
        <v>1</v>
      </c>
    </row>
    <row r="8" spans="1:5" s="25" customFormat="1" ht="31.2" x14ac:dyDescent="0.3">
      <c r="A8" s="45">
        <v>6</v>
      </c>
      <c r="B8" s="7" t="s">
        <v>79</v>
      </c>
      <c r="C8" s="13" t="s">
        <v>15</v>
      </c>
      <c r="D8" s="9" t="s">
        <v>6</v>
      </c>
      <c r="E8" s="54">
        <v>1</v>
      </c>
    </row>
    <row r="9" spans="1:5" s="25" customFormat="1" ht="31.2" x14ac:dyDescent="0.3">
      <c r="A9" s="46">
        <v>7</v>
      </c>
      <c r="B9" s="53" t="s">
        <v>33</v>
      </c>
      <c r="C9" s="47" t="s">
        <v>15</v>
      </c>
      <c r="D9" s="9" t="s">
        <v>6</v>
      </c>
      <c r="E9" s="54">
        <v>1</v>
      </c>
    </row>
    <row r="10" spans="1:5" s="25" customFormat="1" ht="31.2" x14ac:dyDescent="0.3">
      <c r="A10" s="45">
        <v>8</v>
      </c>
      <c r="B10" s="10" t="s">
        <v>63</v>
      </c>
      <c r="C10" s="20" t="s">
        <v>15</v>
      </c>
      <c r="D10" s="9" t="s">
        <v>6</v>
      </c>
      <c r="E10" s="54">
        <v>1</v>
      </c>
    </row>
    <row r="11" spans="1:5" s="25" customFormat="1" ht="31.2" x14ac:dyDescent="0.3">
      <c r="A11" s="46">
        <v>9</v>
      </c>
      <c r="B11" s="10" t="s">
        <v>62</v>
      </c>
      <c r="C11" s="20" t="s">
        <v>15</v>
      </c>
      <c r="D11" s="9" t="s">
        <v>6</v>
      </c>
      <c r="E11" s="54">
        <v>1</v>
      </c>
    </row>
    <row r="12" spans="1:5" ht="15.6" x14ac:dyDescent="0.3">
      <c r="B12" s="71" t="s">
        <v>176</v>
      </c>
      <c r="C12" s="72"/>
      <c r="D12" s="9" t="s">
        <v>6</v>
      </c>
    </row>
    <row r="13" spans="1:5" ht="15.6" x14ac:dyDescent="0.3">
      <c r="B13" s="71" t="s">
        <v>145</v>
      </c>
      <c r="C13" s="72"/>
      <c r="D13" s="9" t="s">
        <v>6</v>
      </c>
    </row>
    <row r="14" spans="1:5" ht="15.6" x14ac:dyDescent="0.3">
      <c r="B14" s="71" t="s">
        <v>175</v>
      </c>
      <c r="C14" s="72"/>
      <c r="D14" s="9" t="s">
        <v>6</v>
      </c>
    </row>
    <row r="15" spans="1:5" ht="21" x14ac:dyDescent="0.3">
      <c r="A15" s="110" t="s">
        <v>5</v>
      </c>
      <c r="B15" s="110"/>
      <c r="C15" s="110"/>
      <c r="D15" s="110"/>
      <c r="E15" s="110"/>
    </row>
    <row r="16" spans="1:5" s="25" customFormat="1" ht="31.2" x14ac:dyDescent="0.3">
      <c r="A16" s="46">
        <v>1</v>
      </c>
      <c r="B16" s="55" t="s">
        <v>25</v>
      </c>
      <c r="C16" s="47" t="s">
        <v>15</v>
      </c>
      <c r="D16" s="9" t="s">
        <v>5</v>
      </c>
      <c r="E16" s="56">
        <v>1</v>
      </c>
    </row>
    <row r="17" spans="1:5" s="25" customFormat="1" ht="31.2" x14ac:dyDescent="0.3">
      <c r="A17" s="46">
        <v>2</v>
      </c>
      <c r="B17" s="12" t="s">
        <v>24</v>
      </c>
      <c r="C17" s="47" t="s">
        <v>15</v>
      </c>
      <c r="D17" s="9" t="s">
        <v>5</v>
      </c>
      <c r="E17" s="56">
        <v>1</v>
      </c>
    </row>
    <row r="18" spans="1:5" s="25" customFormat="1" ht="31.2" x14ac:dyDescent="0.3">
      <c r="A18" s="46">
        <v>3</v>
      </c>
      <c r="B18" s="12" t="s">
        <v>41</v>
      </c>
      <c r="C18" s="13" t="s">
        <v>15</v>
      </c>
      <c r="D18" s="9" t="s">
        <v>5</v>
      </c>
      <c r="E18" s="56">
        <v>1</v>
      </c>
    </row>
    <row r="19" spans="1:5" s="25" customFormat="1" ht="31.2" x14ac:dyDescent="0.3">
      <c r="A19" s="46">
        <v>4</v>
      </c>
      <c r="B19" s="55" t="s">
        <v>27</v>
      </c>
      <c r="C19" s="47" t="s">
        <v>15</v>
      </c>
      <c r="D19" s="9" t="s">
        <v>5</v>
      </c>
      <c r="E19" s="56">
        <v>1</v>
      </c>
    </row>
    <row r="20" spans="1:5" s="25" customFormat="1" ht="31.2" x14ac:dyDescent="0.3">
      <c r="A20" s="46">
        <v>5</v>
      </c>
      <c r="B20" s="12" t="s">
        <v>28</v>
      </c>
      <c r="C20" s="47" t="s">
        <v>15</v>
      </c>
      <c r="D20" s="9" t="s">
        <v>5</v>
      </c>
      <c r="E20" s="56">
        <v>1</v>
      </c>
    </row>
    <row r="21" spans="1:5" s="25" customFormat="1" ht="31.2" x14ac:dyDescent="0.3">
      <c r="A21" s="46">
        <v>6</v>
      </c>
      <c r="B21" s="7" t="s">
        <v>26</v>
      </c>
      <c r="C21" s="20" t="s">
        <v>15</v>
      </c>
      <c r="D21" s="9" t="s">
        <v>5</v>
      </c>
      <c r="E21" s="56">
        <v>1</v>
      </c>
    </row>
    <row r="22" spans="1:5" s="25" customFormat="1" ht="31.2" x14ac:dyDescent="0.3">
      <c r="A22" s="46">
        <v>7</v>
      </c>
      <c r="B22" s="21" t="s">
        <v>43</v>
      </c>
      <c r="C22" s="20" t="s">
        <v>15</v>
      </c>
      <c r="D22" s="9" t="s">
        <v>5</v>
      </c>
      <c r="E22" s="56">
        <v>1</v>
      </c>
    </row>
    <row r="23" spans="1:5" s="25" customFormat="1" ht="31.2" x14ac:dyDescent="0.3">
      <c r="A23" s="46">
        <v>8</v>
      </c>
      <c r="B23" s="21" t="s">
        <v>42</v>
      </c>
      <c r="C23" s="47" t="s">
        <v>15</v>
      </c>
      <c r="D23" s="9" t="s">
        <v>10</v>
      </c>
      <c r="E23" s="56">
        <v>1</v>
      </c>
    </row>
    <row r="24" spans="1:5" s="25" customFormat="1" ht="62.4" x14ac:dyDescent="0.3">
      <c r="A24" s="46">
        <v>9</v>
      </c>
      <c r="B24" s="12" t="s">
        <v>61</v>
      </c>
      <c r="C24" s="47" t="s">
        <v>71</v>
      </c>
      <c r="D24" s="9" t="s">
        <v>5</v>
      </c>
      <c r="E24" s="49">
        <v>1</v>
      </c>
    </row>
    <row r="25" spans="1:5" ht="21" x14ac:dyDescent="0.3">
      <c r="A25" s="111" t="s">
        <v>36</v>
      </c>
      <c r="B25" s="112"/>
      <c r="C25" s="112"/>
      <c r="D25" s="112"/>
      <c r="E25" s="113"/>
    </row>
    <row r="26" spans="1:5" s="25" customFormat="1" ht="31.2" x14ac:dyDescent="0.3">
      <c r="A26" s="45">
        <v>1</v>
      </c>
      <c r="B26" s="71" t="s">
        <v>140</v>
      </c>
      <c r="C26" s="47" t="s">
        <v>15</v>
      </c>
      <c r="D26" s="9" t="s">
        <v>17</v>
      </c>
      <c r="E26" s="56">
        <v>1</v>
      </c>
    </row>
    <row r="27" spans="1:5" ht="21" x14ac:dyDescent="0.3">
      <c r="A27" s="111" t="s">
        <v>10</v>
      </c>
      <c r="B27" s="112"/>
      <c r="C27" s="112"/>
      <c r="D27" s="112"/>
      <c r="E27" s="113"/>
    </row>
    <row r="28" spans="1:5" s="25" customFormat="1" ht="31.2" x14ac:dyDescent="0.3">
      <c r="A28" s="57">
        <v>1</v>
      </c>
      <c r="B28" s="71" t="s">
        <v>112</v>
      </c>
      <c r="C28" s="47" t="s">
        <v>15</v>
      </c>
      <c r="D28" s="9" t="s">
        <v>10</v>
      </c>
      <c r="E28" s="56">
        <v>1</v>
      </c>
    </row>
    <row r="29" spans="1:5" s="25" customFormat="1" ht="31.2" x14ac:dyDescent="0.3">
      <c r="A29" s="57">
        <v>2</v>
      </c>
      <c r="B29" s="71" t="s">
        <v>125</v>
      </c>
      <c r="C29" s="47" t="s">
        <v>15</v>
      </c>
      <c r="D29" s="9" t="s">
        <v>10</v>
      </c>
      <c r="E29" s="56">
        <v>1</v>
      </c>
    </row>
  </sheetData>
  <sortState xmlns:xlrd2="http://schemas.microsoft.com/office/spreadsheetml/2017/richdata2" ref="B3:E11">
    <sortCondition ref="B3:B11"/>
  </sortState>
  <mergeCells count="4">
    <mergeCell ref="A2:E2"/>
    <mergeCell ref="A15:E15"/>
    <mergeCell ref="A25:E25"/>
    <mergeCell ref="A27:E27"/>
  </mergeCells>
  <conditionalFormatting sqref="D1:D2">
    <cfRule type="endsWith" dxfId="121" priority="86" operator="endsWith" text="Оборудование">
      <formula>RIGHT(D1,LEN("Оборудование"))="Оборудование"</formula>
    </cfRule>
    <cfRule type="containsText" dxfId="120" priority="87" operator="containsText" text="Программное обеспечение">
      <formula>NOT(ISERROR(SEARCH("Программное обеспечение",D1)))</formula>
    </cfRule>
    <cfRule type="endsWith" dxfId="119" priority="88" operator="endsWith" text="Оборудование IT">
      <formula>RIGHT(D1,LEN("Оборудование IT"))="Оборудование IT"</formula>
    </cfRule>
    <cfRule type="containsText" dxfId="118" priority="89" operator="containsText" text="Мебель">
      <formula>NOT(ISERROR(SEARCH("Мебель",D1)))</formula>
    </cfRule>
  </conditionalFormatting>
  <conditionalFormatting sqref="D3:D14">
    <cfRule type="expression" dxfId="117" priority="1">
      <formula>EXACT("Учебное пособие",D3)</formula>
    </cfRule>
    <cfRule type="expression" dxfId="116" priority="2">
      <formula>EXACT("СИЗ",D3)</formula>
    </cfRule>
    <cfRule type="expression" dxfId="115" priority="3">
      <formula>EXACT("Охрана труда",D3)</formula>
    </cfRule>
    <cfRule type="expression" dxfId="114" priority="4">
      <formula>EXACT("Программное обеспечение",D3)</formula>
    </cfRule>
    <cfRule type="expression" dxfId="113" priority="5">
      <formula>EXACT("Оборудование IT",D3)</formula>
    </cfRule>
    <cfRule type="expression" dxfId="112" priority="6">
      <formula>EXACT("Мебель",D3)</formula>
    </cfRule>
    <cfRule type="expression" dxfId="111" priority="7">
      <formula>EXACT("Оборудование",D3)</formula>
    </cfRule>
  </conditionalFormatting>
  <conditionalFormatting sqref="D15">
    <cfRule type="endsWith" dxfId="110" priority="38" operator="endsWith" text="Оборудование">
      <formula>RIGHT(D15,LEN("Оборудование"))="Оборудование"</formula>
    </cfRule>
    <cfRule type="containsText" dxfId="109" priority="39" operator="containsText" text="Программное обеспечение">
      <formula>NOT(ISERROR(SEARCH("Программное обеспечение",D15)))</formula>
    </cfRule>
    <cfRule type="endsWith" dxfId="108" priority="40" operator="endsWith" text="Оборудование IT">
      <formula>RIGHT(D15,LEN("Оборудование IT"))="Оборудование IT"</formula>
    </cfRule>
    <cfRule type="containsText" dxfId="107" priority="41" operator="containsText" text="Мебель">
      <formula>NOT(ISERROR(SEARCH("Мебель",D15)))</formula>
    </cfRule>
  </conditionalFormatting>
  <conditionalFormatting sqref="D16:D24">
    <cfRule type="expression" dxfId="106" priority="22">
      <formula>EXACT("Учебное пособие",D16)</formula>
    </cfRule>
    <cfRule type="expression" dxfId="105" priority="23">
      <formula>EXACT("СИЗ",D16)</formula>
    </cfRule>
    <cfRule type="expression" dxfId="104" priority="24">
      <formula>EXACT("Охрана труда",D16)</formula>
    </cfRule>
    <cfRule type="expression" dxfId="103" priority="25">
      <formula>EXACT("Программное обеспечение",D16)</formula>
    </cfRule>
    <cfRule type="expression" dxfId="102" priority="26">
      <formula>EXACT("Оборудование IT",D16)</formula>
    </cfRule>
    <cfRule type="expression" dxfId="101" priority="27">
      <formula>EXACT("Мебель",D16)</formula>
    </cfRule>
    <cfRule type="expression" dxfId="100" priority="28">
      <formula>EXACT("Оборудование",D16)</formula>
    </cfRule>
  </conditionalFormatting>
  <conditionalFormatting sqref="D25 D27">
    <cfRule type="containsText" dxfId="99" priority="162" operator="containsText" text="Программное обеспечение">
      <formula>NOT(ISERROR(SEARCH("Программное обеспечение",D25)))</formula>
    </cfRule>
    <cfRule type="endsWith" dxfId="98" priority="163" operator="endsWith" text="Оборудование IT">
      <formula>RIGHT(D25,LEN("Оборудование IT"))="Оборудование IT"</formula>
    </cfRule>
  </conditionalFormatting>
  <conditionalFormatting sqref="D25">
    <cfRule type="containsText" dxfId="97" priority="164" operator="containsText" text="Мебель">
      <formula>NOT(ISERROR(SEARCH("Мебель",D25)))</formula>
    </cfRule>
  </conditionalFormatting>
  <conditionalFormatting sqref="D26">
    <cfRule type="expression" dxfId="96" priority="15">
      <formula>EXACT("Учебное пособие",D26)</formula>
    </cfRule>
    <cfRule type="expression" dxfId="95" priority="16">
      <formula>EXACT("СИЗ",D26)</formula>
    </cfRule>
    <cfRule type="expression" dxfId="94" priority="17">
      <formula>EXACT("Охрана труда",D26)</formula>
    </cfRule>
    <cfRule type="expression" dxfId="93" priority="18">
      <formula>EXACT("Программное обеспечение",D26)</formula>
    </cfRule>
    <cfRule type="expression" dxfId="92" priority="19">
      <formula>EXACT("Оборудование IT",D26)</formula>
    </cfRule>
    <cfRule type="expression" dxfId="91" priority="20">
      <formula>EXACT("Мебель",D26)</formula>
    </cfRule>
    <cfRule type="expression" dxfId="90" priority="21">
      <formula>EXACT("Оборудование",D26)</formula>
    </cfRule>
  </conditionalFormatting>
  <conditionalFormatting sqref="D27 D25">
    <cfRule type="endsWith" dxfId="89" priority="161" operator="endsWith" text="Оборудование">
      <formula>RIGHT(D25,LEN("Оборудование"))="Оборудование"</formula>
    </cfRule>
  </conditionalFormatting>
  <conditionalFormatting sqref="D27">
    <cfRule type="containsText" dxfId="88" priority="107" operator="containsText" text="Мебель">
      <formula>NOT(ISERROR(SEARCH("Мебель",D27)))</formula>
    </cfRule>
    <cfRule type="cellIs" dxfId="87" priority="108" operator="equal">
      <formula>"Техника безопасности"</formula>
    </cfRule>
    <cfRule type="cellIs" dxfId="86" priority="109" operator="equal">
      <formula>"Охрана труда"</formula>
    </cfRule>
    <cfRule type="endsWith" dxfId="85" priority="148" operator="endsWith" text="Оборудование">
      <formula>RIGHT(D27,LEN("Оборудование"))="Оборудование"</formula>
    </cfRule>
    <cfRule type="containsText" dxfId="84" priority="149" operator="containsText" text="Программное обеспечение">
      <formula>NOT(ISERROR(SEARCH("Программное обеспечение",D27)))</formula>
    </cfRule>
    <cfRule type="endsWith" dxfId="83" priority="150" operator="endsWith" text="Оборудование IT">
      <formula>RIGHT(D27,LEN("Оборудование IT"))="Оборудование IT"</formula>
    </cfRule>
    <cfRule type="containsText" dxfId="82" priority="151" operator="containsText" text="Мебель">
      <formula>NOT(ISERROR(SEARCH("Мебель",D27)))</formula>
    </cfRule>
  </conditionalFormatting>
  <conditionalFormatting sqref="D28:D29">
    <cfRule type="expression" dxfId="81" priority="8">
      <formula>EXACT("Учебное пособие",D28)</formula>
    </cfRule>
    <cfRule type="expression" dxfId="80" priority="9">
      <formula>EXACT("СИЗ",D28)</formula>
    </cfRule>
    <cfRule type="expression" dxfId="79" priority="10">
      <formula>EXACT("Охрана труда",D28)</formula>
    </cfRule>
    <cfRule type="expression" dxfId="78" priority="11">
      <formula>EXACT("Программное обеспечение",D28)</formula>
    </cfRule>
    <cfRule type="expression" dxfId="77" priority="12">
      <formula>EXACT("Оборудование IT",D28)</formula>
    </cfRule>
    <cfRule type="expression" dxfId="76" priority="13">
      <formula>EXACT("Мебель",D28)</formula>
    </cfRule>
    <cfRule type="expression" dxfId="75" priority="14">
      <formula>EXACT("Оборудование",D28)</formula>
    </cfRule>
  </conditionalFormatting>
  <conditionalFormatting sqref="D33:D9955">
    <cfRule type="endsWith" dxfId="74" priority="122" operator="endsWith" text="Оборудование">
      <formula>RIGHT(D33,LEN("Оборудование"))="Оборудование"</formula>
    </cfRule>
    <cfRule type="containsText" dxfId="73" priority="123" operator="containsText" text="Программное обеспечение">
      <formula>NOT(ISERROR(SEARCH("Программное обеспечение",D33)))</formula>
    </cfRule>
    <cfRule type="endsWith" dxfId="72" priority="124" operator="endsWith" text="Оборудование IT">
      <formula>RIGHT(D33,LEN("Оборудование IT"))="Оборудование IT"</formula>
    </cfRule>
    <cfRule type="containsText" dxfId="71" priority="125" operator="containsText" text="Мебель">
      <formula>NOT(ISERROR(SEARCH("Мебель",D33)))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5:B25 B30:B1048576 B27" xr:uid="{B31479A3-79F2-4B88-872D-1D2E816BD980}"/>
    <dataValidation allowBlank="1" showErrorMessage="1" sqref="B10:C14 B26 B28:B29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D33:D1048576 D1:D2 D27 D15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D28:D29 D26 D16:D24 D3:D14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C42" sqref="C42"/>
      <selection pane="bottomLeft" activeCell="C42" sqref="C42"/>
    </sheetView>
  </sheetViews>
  <sheetFormatPr defaultRowHeight="15.6" x14ac:dyDescent="0.3"/>
  <cols>
    <col min="1" max="1" width="32.6640625" style="79" customWidth="1"/>
    <col min="2" max="2" width="100.6640625" style="42" customWidth="1"/>
    <col min="3" max="3" width="25.6640625" style="81" bestFit="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7" t="s">
        <v>1</v>
      </c>
      <c r="B1" s="80" t="s">
        <v>9</v>
      </c>
      <c r="C1" s="68" t="s">
        <v>2</v>
      </c>
      <c r="D1" s="69"/>
      <c r="E1" s="70"/>
      <c r="F1" s="67" t="s">
        <v>7</v>
      </c>
      <c r="G1" s="67" t="s">
        <v>31</v>
      </c>
      <c r="H1" s="67" t="s">
        <v>32</v>
      </c>
    </row>
    <row r="2" spans="1:8" x14ac:dyDescent="0.3">
      <c r="A2" s="71" t="s">
        <v>119</v>
      </c>
      <c r="B2" s="72" t="s">
        <v>120</v>
      </c>
      <c r="C2" s="9" t="s">
        <v>6</v>
      </c>
      <c r="D2" s="73"/>
      <c r="E2" s="73"/>
      <c r="F2" s="73">
        <v>5</v>
      </c>
      <c r="G2" s="5">
        <f t="shared" ref="G2:G23" si="0">COUNTIF($A$2:$A$999,A2)</f>
        <v>1</v>
      </c>
      <c r="H2" s="5" t="s">
        <v>35</v>
      </c>
    </row>
    <row r="3" spans="1:8" x14ac:dyDescent="0.3">
      <c r="A3" s="71" t="s">
        <v>114</v>
      </c>
      <c r="B3" s="72" t="s">
        <v>115</v>
      </c>
      <c r="C3" s="9" t="s">
        <v>10</v>
      </c>
      <c r="D3" s="73"/>
      <c r="E3" s="73"/>
      <c r="F3" s="73">
        <v>1</v>
      </c>
      <c r="G3" s="5">
        <f t="shared" si="0"/>
        <v>1</v>
      </c>
      <c r="H3" s="5" t="s">
        <v>174</v>
      </c>
    </row>
    <row r="4" spans="1:8" ht="31.2" x14ac:dyDescent="0.3">
      <c r="A4" s="71" t="s">
        <v>143</v>
      </c>
      <c r="B4" s="72" t="s">
        <v>144</v>
      </c>
      <c r="C4" s="9" t="s">
        <v>10</v>
      </c>
      <c r="D4" s="73"/>
      <c r="E4" s="73"/>
      <c r="F4" s="73">
        <v>1</v>
      </c>
      <c r="G4" s="5">
        <f t="shared" si="0"/>
        <v>1</v>
      </c>
    </row>
    <row r="5" spans="1:8" ht="31.2" x14ac:dyDescent="0.3">
      <c r="A5" s="71" t="s">
        <v>133</v>
      </c>
      <c r="B5" s="72" t="s">
        <v>134</v>
      </c>
      <c r="C5" s="9" t="s">
        <v>10</v>
      </c>
      <c r="D5" s="73"/>
      <c r="E5" s="73"/>
      <c r="F5" s="73">
        <v>5</v>
      </c>
      <c r="G5" s="5">
        <f t="shared" si="0"/>
        <v>1</v>
      </c>
    </row>
    <row r="6" spans="1:8" x14ac:dyDescent="0.3">
      <c r="A6" s="71" t="s">
        <v>147</v>
      </c>
      <c r="B6" s="72" t="s">
        <v>148</v>
      </c>
      <c r="C6" s="9" t="s">
        <v>6</v>
      </c>
      <c r="D6" s="73"/>
      <c r="E6" s="73"/>
      <c r="F6" s="73">
        <v>1</v>
      </c>
      <c r="G6" s="5">
        <f t="shared" si="0"/>
        <v>1</v>
      </c>
      <c r="H6" s="5" t="s">
        <v>35</v>
      </c>
    </row>
    <row r="7" spans="1:8" x14ac:dyDescent="0.3">
      <c r="A7" s="71" t="s">
        <v>105</v>
      </c>
      <c r="B7" s="72" t="s">
        <v>106</v>
      </c>
      <c r="C7" s="9" t="s">
        <v>10</v>
      </c>
      <c r="D7" s="73"/>
      <c r="E7" s="73"/>
      <c r="F7" s="73">
        <v>1</v>
      </c>
      <c r="G7" s="5">
        <f t="shared" si="0"/>
        <v>1</v>
      </c>
      <c r="H7" s="5" t="s">
        <v>174</v>
      </c>
    </row>
    <row r="8" spans="1:8" x14ac:dyDescent="0.3">
      <c r="A8" s="71" t="s">
        <v>108</v>
      </c>
      <c r="B8" s="72" t="s">
        <v>109</v>
      </c>
      <c r="C8" s="9" t="s">
        <v>10</v>
      </c>
      <c r="D8" s="73"/>
      <c r="E8" s="73"/>
      <c r="F8" s="73">
        <v>2</v>
      </c>
      <c r="G8" s="5">
        <f t="shared" si="0"/>
        <v>1</v>
      </c>
      <c r="H8" s="5" t="s">
        <v>174</v>
      </c>
    </row>
    <row r="9" spans="1:8" ht="31.2" x14ac:dyDescent="0.3">
      <c r="A9" s="71" t="s">
        <v>173</v>
      </c>
      <c r="B9" s="72" t="s">
        <v>111</v>
      </c>
      <c r="C9" s="9" t="s">
        <v>10</v>
      </c>
      <c r="D9" s="73"/>
      <c r="E9" s="73"/>
      <c r="F9" s="73">
        <v>1</v>
      </c>
      <c r="G9" s="5">
        <f t="shared" si="0"/>
        <v>1</v>
      </c>
      <c r="H9" s="5" t="s">
        <v>174</v>
      </c>
    </row>
    <row r="10" spans="1:8" x14ac:dyDescent="0.3">
      <c r="A10" s="71" t="s">
        <v>135</v>
      </c>
      <c r="B10" s="72" t="s">
        <v>136</v>
      </c>
      <c r="C10" s="9" t="s">
        <v>10</v>
      </c>
      <c r="D10" s="73"/>
      <c r="E10" s="73"/>
      <c r="F10" s="73">
        <v>5</v>
      </c>
      <c r="G10" s="5">
        <f t="shared" si="0"/>
        <v>1</v>
      </c>
    </row>
    <row r="11" spans="1:8" x14ac:dyDescent="0.3">
      <c r="A11" s="71" t="s">
        <v>26</v>
      </c>
      <c r="B11" s="72" t="s">
        <v>139</v>
      </c>
      <c r="C11" s="9" t="s">
        <v>5</v>
      </c>
      <c r="D11" s="73"/>
      <c r="E11" s="73"/>
      <c r="F11" s="73">
        <v>1</v>
      </c>
      <c r="G11" s="5">
        <f t="shared" si="0"/>
        <v>1</v>
      </c>
      <c r="H11" s="5" t="s">
        <v>35</v>
      </c>
    </row>
    <row r="12" spans="1:8" x14ac:dyDescent="0.3">
      <c r="A12" s="71" t="s">
        <v>43</v>
      </c>
      <c r="B12" s="72" t="s">
        <v>142</v>
      </c>
      <c r="C12" s="9" t="s">
        <v>5</v>
      </c>
      <c r="D12" s="73"/>
      <c r="E12" s="73"/>
      <c r="F12" s="73">
        <v>1</v>
      </c>
      <c r="G12" s="5">
        <f t="shared" si="0"/>
        <v>1</v>
      </c>
      <c r="H12" s="5" t="s">
        <v>35</v>
      </c>
    </row>
    <row r="13" spans="1:8" ht="31.2" x14ac:dyDescent="0.3">
      <c r="A13" s="71" t="s">
        <v>140</v>
      </c>
      <c r="B13" s="72" t="s">
        <v>141</v>
      </c>
      <c r="C13" s="9" t="s">
        <v>17</v>
      </c>
      <c r="D13" s="73"/>
      <c r="E13" s="73"/>
      <c r="F13" s="73">
        <v>1</v>
      </c>
      <c r="G13" s="5">
        <f t="shared" si="0"/>
        <v>1</v>
      </c>
      <c r="H13" s="5" t="s">
        <v>35</v>
      </c>
    </row>
    <row r="14" spans="1:8" x14ac:dyDescent="0.3">
      <c r="A14" s="71" t="s">
        <v>112</v>
      </c>
      <c r="B14" s="72" t="s">
        <v>113</v>
      </c>
      <c r="C14" s="9" t="s">
        <v>10</v>
      </c>
      <c r="D14" s="73"/>
      <c r="E14" s="73"/>
      <c r="F14" s="73">
        <v>1</v>
      </c>
      <c r="G14" s="5">
        <f t="shared" si="0"/>
        <v>1</v>
      </c>
      <c r="H14" s="5" t="s">
        <v>35</v>
      </c>
    </row>
    <row r="15" spans="1:8" ht="46.8" x14ac:dyDescent="0.3">
      <c r="A15" s="71" t="s">
        <v>123</v>
      </c>
      <c r="B15" s="72" t="s">
        <v>124</v>
      </c>
      <c r="C15" s="9" t="s">
        <v>6</v>
      </c>
      <c r="D15" s="73"/>
      <c r="E15" s="73"/>
      <c r="F15" s="73">
        <v>2</v>
      </c>
      <c r="G15" s="5">
        <f t="shared" si="0"/>
        <v>1</v>
      </c>
      <c r="H15" s="5" t="s">
        <v>174</v>
      </c>
    </row>
    <row r="16" spans="1:8" ht="31.2" x14ac:dyDescent="0.3">
      <c r="A16" s="71" t="s">
        <v>145</v>
      </c>
      <c r="B16" s="72" t="s">
        <v>146</v>
      </c>
      <c r="C16" s="9" t="s">
        <v>6</v>
      </c>
      <c r="D16" s="73"/>
      <c r="E16" s="73"/>
      <c r="F16" s="73">
        <v>3</v>
      </c>
      <c r="G16" s="5">
        <f t="shared" si="0"/>
        <v>1</v>
      </c>
      <c r="H16" s="5" t="s">
        <v>35</v>
      </c>
    </row>
    <row r="17" spans="1:8" x14ac:dyDescent="0.3">
      <c r="A17" s="71" t="s">
        <v>125</v>
      </c>
      <c r="B17" s="72" t="s">
        <v>126</v>
      </c>
      <c r="C17" s="9" t="s">
        <v>10</v>
      </c>
      <c r="D17" s="73"/>
      <c r="E17" s="73"/>
      <c r="F17" s="73">
        <v>2</v>
      </c>
      <c r="G17" s="5">
        <f t="shared" si="0"/>
        <v>1</v>
      </c>
      <c r="H17" s="5" t="s">
        <v>35</v>
      </c>
    </row>
    <row r="18" spans="1:8" x14ac:dyDescent="0.3">
      <c r="A18" s="71" t="s">
        <v>127</v>
      </c>
      <c r="B18" s="72" t="s">
        <v>128</v>
      </c>
      <c r="C18" s="9" t="s">
        <v>10</v>
      </c>
      <c r="D18" s="73"/>
      <c r="E18" s="73"/>
      <c r="F18" s="73">
        <v>5</v>
      </c>
      <c r="G18" s="5">
        <f t="shared" si="0"/>
        <v>1</v>
      </c>
    </row>
    <row r="19" spans="1:8" ht="31.2" x14ac:dyDescent="0.3">
      <c r="A19" s="71" t="s">
        <v>116</v>
      </c>
      <c r="B19" s="72" t="s">
        <v>117</v>
      </c>
      <c r="C19" s="9" t="s">
        <v>6</v>
      </c>
      <c r="D19" s="73"/>
      <c r="E19" s="73"/>
      <c r="F19" s="73">
        <v>1</v>
      </c>
      <c r="G19" s="5">
        <f t="shared" si="0"/>
        <v>1</v>
      </c>
      <c r="H19" s="5" t="s">
        <v>35</v>
      </c>
    </row>
    <row r="20" spans="1:8" ht="31.2" x14ac:dyDescent="0.3">
      <c r="A20" s="71" t="s">
        <v>121</v>
      </c>
      <c r="B20" s="72" t="s">
        <v>122</v>
      </c>
      <c r="C20" s="9" t="s">
        <v>6</v>
      </c>
      <c r="D20" s="73"/>
      <c r="E20" s="73"/>
      <c r="F20" s="73">
        <v>2</v>
      </c>
      <c r="G20" s="5">
        <f t="shared" si="0"/>
        <v>1</v>
      </c>
      <c r="H20" s="5" t="s">
        <v>35</v>
      </c>
    </row>
    <row r="21" spans="1:8" ht="31.2" x14ac:dyDescent="0.3">
      <c r="A21" s="71" t="s">
        <v>129</v>
      </c>
      <c r="B21" s="72" t="s">
        <v>130</v>
      </c>
      <c r="C21" s="9" t="s">
        <v>10</v>
      </c>
      <c r="D21" s="73"/>
      <c r="E21" s="73"/>
      <c r="F21" s="73">
        <v>5</v>
      </c>
      <c r="G21" s="5">
        <f t="shared" si="0"/>
        <v>1</v>
      </c>
    </row>
    <row r="22" spans="1:8" x14ac:dyDescent="0.3">
      <c r="A22" s="71" t="s">
        <v>131</v>
      </c>
      <c r="B22" s="72" t="s">
        <v>132</v>
      </c>
      <c r="C22" s="9" t="s">
        <v>10</v>
      </c>
      <c r="D22" s="73"/>
      <c r="E22" s="73"/>
      <c r="F22" s="73">
        <v>5</v>
      </c>
      <c r="G22" s="5">
        <f t="shared" si="0"/>
        <v>1</v>
      </c>
    </row>
    <row r="23" spans="1:8" x14ac:dyDescent="0.3">
      <c r="A23" s="71" t="s">
        <v>137</v>
      </c>
      <c r="B23" s="72" t="s">
        <v>138</v>
      </c>
      <c r="C23" s="9" t="s">
        <v>5</v>
      </c>
      <c r="D23" s="73"/>
      <c r="E23" s="73"/>
      <c r="F23" s="73">
        <v>1</v>
      </c>
      <c r="G23" s="5">
        <f t="shared" si="0"/>
        <v>1</v>
      </c>
      <c r="H23" s="5" t="s">
        <v>35</v>
      </c>
    </row>
    <row r="24" spans="1:8" x14ac:dyDescent="0.3">
      <c r="C24" s="76"/>
    </row>
    <row r="25" spans="1:8" x14ac:dyDescent="0.3">
      <c r="C25" s="76"/>
    </row>
    <row r="26" spans="1:8" x14ac:dyDescent="0.3">
      <c r="C26" s="76"/>
    </row>
    <row r="27" spans="1:8" x14ac:dyDescent="0.3">
      <c r="C27" s="76"/>
    </row>
    <row r="28" spans="1:8" x14ac:dyDescent="0.3">
      <c r="C28" s="76"/>
    </row>
    <row r="29" spans="1:8" x14ac:dyDescent="0.3">
      <c r="C29" s="76"/>
    </row>
    <row r="30" spans="1:8" x14ac:dyDescent="0.3">
      <c r="C30" s="76"/>
    </row>
    <row r="31" spans="1:8" x14ac:dyDescent="0.3">
      <c r="C31" s="76"/>
    </row>
    <row r="32" spans="1:8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23" xr:uid="{B23CC546-2D1F-4D77-8557-6B74FEFF857B}">
    <sortState xmlns:xlrd2="http://schemas.microsoft.com/office/spreadsheetml/2017/richdata2" ref="A2:H23">
      <sortCondition ref="A2:A23"/>
    </sortState>
  </autoFilter>
  <conditionalFormatting sqref="C2:C23">
    <cfRule type="expression" dxfId="70" priority="1">
      <formula>EXACT("Учебное пособие",C2)</formula>
    </cfRule>
    <cfRule type="expression" dxfId="69" priority="2">
      <formula>EXACT("СИЗ",C2)</formula>
    </cfRule>
    <cfRule type="expression" dxfId="68" priority="3">
      <formula>EXACT("Охрана труда",C2)</formula>
    </cfRule>
    <cfRule type="expression" dxfId="67" priority="4">
      <formula>EXACT("Программное обеспечение",C2)</formula>
    </cfRule>
    <cfRule type="expression" dxfId="66" priority="5">
      <formula>EXACT("Оборудование IT",C2)</formula>
    </cfRule>
    <cfRule type="expression" dxfId="65" priority="6">
      <formula>EXACT("Мебель",C2)</formula>
    </cfRule>
    <cfRule type="expression" dxfId="64" priority="7">
      <formula>EXACT("Оборудование",C2)</formula>
    </cfRule>
  </conditionalFormatting>
  <conditionalFormatting sqref="C24:C999">
    <cfRule type="expression" dxfId="63" priority="8">
      <formula>EXACT("Учебные пособия",C24)</formula>
    </cfRule>
    <cfRule type="expression" dxfId="62" priority="9">
      <formula>EXACT("Техника безопасности",C24)</formula>
    </cfRule>
    <cfRule type="expression" dxfId="61" priority="10">
      <formula>EXACT("Охрана труда",C24)</formula>
    </cfRule>
    <cfRule type="expression" dxfId="60" priority="11">
      <formula>EXACT("Программное обеспечение",C24)</formula>
    </cfRule>
    <cfRule type="expression" dxfId="59" priority="12">
      <formula>EXACT("Оборудование IT",C24)</formula>
    </cfRule>
    <cfRule type="expression" dxfId="58" priority="13">
      <formula>EXACT("Мебель",C24)</formula>
    </cfRule>
    <cfRule type="expression" dxfId="57" priority="14">
      <formula>EXACT("Оборудование",C24)</formula>
    </cfRule>
  </conditionalFormatting>
  <conditionalFormatting sqref="G2:G23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3">
    <cfRule type="cellIs" dxfId="56" priority="48" operator="equal">
      <formula>"Вариативная часть"</formula>
    </cfRule>
    <cfRule type="cellIs" dxfId="55" priority="49" operator="equal">
      <formula>"Базовая часть"</formula>
    </cfRule>
  </conditionalFormatting>
  <dataValidations count="2">
    <dataValidation type="list" allowBlank="1" showInputMessage="1" showErrorMessage="1" sqref="H2:H23" xr:uid="{D21DAE20-EAB0-4C6B-AEC9-307264B14F56}">
      <formula1>"Базовая часть, Вариативная часть"</formula1>
    </dataValidation>
    <dataValidation allowBlank="1" showErrorMessage="1" sqref="A2:B23" xr:uid="{1C0AFC69-7D0D-426D-9579-8F5860DA7AE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3" activePane="bottomLeft" state="frozen"/>
      <selection activeCell="C42" sqref="C42"/>
      <selection pane="bottomLeft" activeCell="C42" sqref="C42"/>
    </sheetView>
  </sheetViews>
  <sheetFormatPr defaultRowHeight="15.6" x14ac:dyDescent="0.3"/>
  <cols>
    <col min="1" max="1" width="32.6640625" style="79" customWidth="1"/>
    <col min="2" max="2" width="100.6640625" style="42" customWidth="1"/>
    <col min="3" max="3" width="25.6640625" style="81" bestFit="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7" t="s">
        <v>1</v>
      </c>
      <c r="B1" s="80" t="s">
        <v>9</v>
      </c>
      <c r="C1" s="82" t="s">
        <v>2</v>
      </c>
      <c r="D1" s="67" t="s">
        <v>4</v>
      </c>
      <c r="E1" s="67" t="s">
        <v>3</v>
      </c>
      <c r="F1" s="67" t="s">
        <v>7</v>
      </c>
      <c r="G1" s="67" t="s">
        <v>31</v>
      </c>
      <c r="H1" s="67" t="s">
        <v>32</v>
      </c>
    </row>
    <row r="2" spans="1:8" x14ac:dyDescent="0.3">
      <c r="A2" s="71" t="s">
        <v>151</v>
      </c>
      <c r="B2" s="72" t="s">
        <v>152</v>
      </c>
      <c r="C2" s="9" t="s">
        <v>6</v>
      </c>
      <c r="D2" s="73">
        <v>1</v>
      </c>
      <c r="E2" s="73" t="s">
        <v>153</v>
      </c>
      <c r="F2" s="73">
        <v>10</v>
      </c>
      <c r="G2" s="11">
        <f t="shared" ref="G2:G13" si="0">COUNTIF($A$2:$A$999,A2)</f>
        <v>1</v>
      </c>
      <c r="H2" s="11" t="s">
        <v>174</v>
      </c>
    </row>
    <row r="3" spans="1:8" ht="31.2" x14ac:dyDescent="0.3">
      <c r="A3" s="71" t="s">
        <v>157</v>
      </c>
      <c r="B3" s="72" t="s">
        <v>158</v>
      </c>
      <c r="C3" s="9" t="s">
        <v>10</v>
      </c>
      <c r="D3" s="73">
        <v>1</v>
      </c>
      <c r="E3" s="73" t="s">
        <v>154</v>
      </c>
      <c r="F3" s="73">
        <v>5</v>
      </c>
      <c r="G3" s="11">
        <f t="shared" si="0"/>
        <v>1</v>
      </c>
      <c r="H3" s="11" t="s">
        <v>35</v>
      </c>
    </row>
    <row r="4" spans="1:8" ht="31.2" x14ac:dyDescent="0.3">
      <c r="A4" s="71" t="s">
        <v>159</v>
      </c>
      <c r="B4" s="72" t="s">
        <v>160</v>
      </c>
      <c r="C4" s="9" t="s">
        <v>10</v>
      </c>
      <c r="D4" s="73">
        <v>1</v>
      </c>
      <c r="E4" s="73" t="s">
        <v>154</v>
      </c>
      <c r="F4" s="73">
        <v>5</v>
      </c>
      <c r="G4" s="11">
        <f t="shared" si="0"/>
        <v>1</v>
      </c>
      <c r="H4" s="11" t="s">
        <v>35</v>
      </c>
    </row>
    <row r="5" spans="1:8" ht="31.2" x14ac:dyDescent="0.3">
      <c r="A5" s="71" t="s">
        <v>133</v>
      </c>
      <c r="B5" s="72" t="s">
        <v>134</v>
      </c>
      <c r="C5" s="9" t="s">
        <v>10</v>
      </c>
      <c r="D5" s="73"/>
      <c r="E5" s="73"/>
      <c r="F5" s="73">
        <v>5</v>
      </c>
      <c r="G5" s="11">
        <f t="shared" si="0"/>
        <v>1</v>
      </c>
      <c r="H5" s="11" t="s">
        <v>35</v>
      </c>
    </row>
    <row r="6" spans="1:8" x14ac:dyDescent="0.3">
      <c r="A6" s="71" t="s">
        <v>155</v>
      </c>
      <c r="B6" s="72" t="s">
        <v>156</v>
      </c>
      <c r="C6" s="9" t="s">
        <v>10</v>
      </c>
      <c r="D6" s="73">
        <v>1</v>
      </c>
      <c r="E6" s="73" t="s">
        <v>153</v>
      </c>
      <c r="F6" s="73">
        <v>10</v>
      </c>
      <c r="G6" s="11">
        <f t="shared" si="0"/>
        <v>1</v>
      </c>
      <c r="H6" s="11" t="s">
        <v>35</v>
      </c>
    </row>
    <row r="7" spans="1:8" x14ac:dyDescent="0.3">
      <c r="A7" s="71" t="s">
        <v>135</v>
      </c>
      <c r="B7" s="72" t="s">
        <v>136</v>
      </c>
      <c r="C7" s="9" t="s">
        <v>10</v>
      </c>
      <c r="D7" s="73"/>
      <c r="E7" s="73"/>
      <c r="F7" s="73">
        <v>5</v>
      </c>
      <c r="G7" s="11">
        <f t="shared" si="0"/>
        <v>1</v>
      </c>
      <c r="H7" s="11" t="s">
        <v>35</v>
      </c>
    </row>
    <row r="8" spans="1:8" x14ac:dyDescent="0.3">
      <c r="A8" s="71" t="s">
        <v>26</v>
      </c>
      <c r="B8" s="72" t="s">
        <v>139</v>
      </c>
      <c r="C8" s="9" t="s">
        <v>5</v>
      </c>
      <c r="D8" s="73">
        <v>1</v>
      </c>
      <c r="E8" s="73" t="s">
        <v>154</v>
      </c>
      <c r="F8" s="73">
        <v>5</v>
      </c>
      <c r="G8" s="11">
        <f t="shared" si="0"/>
        <v>1</v>
      </c>
      <c r="H8" s="11" t="s">
        <v>35</v>
      </c>
    </row>
    <row r="9" spans="1:8" ht="31.2" x14ac:dyDescent="0.3">
      <c r="A9" s="71" t="s">
        <v>140</v>
      </c>
      <c r="B9" s="72" t="s">
        <v>141</v>
      </c>
      <c r="C9" s="9" t="s">
        <v>17</v>
      </c>
      <c r="D9" s="73">
        <v>1</v>
      </c>
      <c r="E9" s="73" t="s">
        <v>154</v>
      </c>
      <c r="F9" s="73">
        <v>5</v>
      </c>
      <c r="G9" s="11">
        <f t="shared" si="0"/>
        <v>1</v>
      </c>
      <c r="H9" s="11" t="s">
        <v>35</v>
      </c>
    </row>
    <row r="10" spans="1:8" ht="31.2" x14ac:dyDescent="0.3">
      <c r="A10" s="71" t="s">
        <v>145</v>
      </c>
      <c r="B10" s="72" t="s">
        <v>146</v>
      </c>
      <c r="C10" s="9" t="s">
        <v>6</v>
      </c>
      <c r="D10" s="73">
        <v>1</v>
      </c>
      <c r="E10" s="73" t="s">
        <v>153</v>
      </c>
      <c r="F10" s="73">
        <v>10</v>
      </c>
      <c r="G10" s="11">
        <f t="shared" si="0"/>
        <v>1</v>
      </c>
      <c r="H10" s="11" t="s">
        <v>174</v>
      </c>
    </row>
    <row r="11" spans="1:8" x14ac:dyDescent="0.3">
      <c r="A11" s="71" t="s">
        <v>127</v>
      </c>
      <c r="B11" s="72" t="s">
        <v>128</v>
      </c>
      <c r="C11" s="9" t="s">
        <v>10</v>
      </c>
      <c r="D11" s="73"/>
      <c r="E11" s="73"/>
      <c r="F11" s="73">
        <v>5</v>
      </c>
      <c r="G11" s="11">
        <f t="shared" si="0"/>
        <v>1</v>
      </c>
      <c r="H11" s="11" t="s">
        <v>35</v>
      </c>
    </row>
    <row r="12" spans="1:8" ht="31.2" x14ac:dyDescent="0.3">
      <c r="A12" s="71" t="s">
        <v>129</v>
      </c>
      <c r="B12" s="72" t="s">
        <v>130</v>
      </c>
      <c r="C12" s="9" t="s">
        <v>10</v>
      </c>
      <c r="D12" s="73"/>
      <c r="E12" s="73"/>
      <c r="F12" s="73">
        <v>5</v>
      </c>
      <c r="G12" s="11">
        <f t="shared" si="0"/>
        <v>1</v>
      </c>
      <c r="H12" s="11" t="s">
        <v>35</v>
      </c>
    </row>
    <row r="13" spans="1:8" x14ac:dyDescent="0.3">
      <c r="A13" s="71" t="s">
        <v>131</v>
      </c>
      <c r="B13" s="72" t="s">
        <v>132</v>
      </c>
      <c r="C13" s="9" t="s">
        <v>10</v>
      </c>
      <c r="D13" s="73"/>
      <c r="E13" s="73"/>
      <c r="F13" s="73">
        <v>5</v>
      </c>
      <c r="G13" s="11">
        <f t="shared" si="0"/>
        <v>1</v>
      </c>
      <c r="H13" s="11" t="s">
        <v>35</v>
      </c>
    </row>
    <row r="14" spans="1:8" x14ac:dyDescent="0.3">
      <c r="C14" s="76"/>
    </row>
    <row r="15" spans="1:8" x14ac:dyDescent="0.3">
      <c r="C15" s="76"/>
    </row>
    <row r="16" spans="1:8" x14ac:dyDescent="0.3">
      <c r="C16" s="76"/>
    </row>
    <row r="17" spans="3:3" x14ac:dyDescent="0.3">
      <c r="C17" s="76"/>
    </row>
    <row r="18" spans="3:3" x14ac:dyDescent="0.3">
      <c r="C18" s="76"/>
    </row>
    <row r="19" spans="3:3" x14ac:dyDescent="0.3">
      <c r="C19" s="76"/>
    </row>
    <row r="20" spans="3:3" x14ac:dyDescent="0.3">
      <c r="C20" s="76"/>
    </row>
    <row r="21" spans="3:3" x14ac:dyDescent="0.3">
      <c r="C21" s="76"/>
    </row>
    <row r="22" spans="3:3" x14ac:dyDescent="0.3">
      <c r="C22" s="76"/>
    </row>
    <row r="23" spans="3:3" x14ac:dyDescent="0.3">
      <c r="C23" s="76"/>
    </row>
    <row r="24" spans="3:3" x14ac:dyDescent="0.3">
      <c r="C24" s="76"/>
    </row>
    <row r="25" spans="3:3" x14ac:dyDescent="0.3">
      <c r="C25" s="76"/>
    </row>
    <row r="26" spans="3:3" x14ac:dyDescent="0.3">
      <c r="C26" s="76"/>
    </row>
    <row r="27" spans="3:3" x14ac:dyDescent="0.3">
      <c r="C27" s="76"/>
    </row>
    <row r="28" spans="3:3" x14ac:dyDescent="0.3">
      <c r="C28" s="76"/>
    </row>
    <row r="29" spans="3:3" x14ac:dyDescent="0.3">
      <c r="C29" s="76"/>
    </row>
    <row r="30" spans="3:3" x14ac:dyDescent="0.3">
      <c r="C30" s="76"/>
    </row>
    <row r="31" spans="3:3" x14ac:dyDescent="0.3">
      <c r="C31" s="76"/>
    </row>
    <row r="32" spans="3:3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13" xr:uid="{862AB6E4-929E-4CA8-A82A-84513D3AB1A7}">
    <sortState xmlns:xlrd2="http://schemas.microsoft.com/office/spreadsheetml/2017/richdata2" ref="A2:H13">
      <sortCondition ref="A2:A13"/>
    </sortState>
  </autoFilter>
  <conditionalFormatting sqref="C2:C13">
    <cfRule type="expression" dxfId="54" priority="1">
      <formula>EXACT("Учебное пособие",C2)</formula>
    </cfRule>
    <cfRule type="expression" dxfId="53" priority="2">
      <formula>EXACT("СИЗ",C2)</formula>
    </cfRule>
    <cfRule type="expression" dxfId="52" priority="3">
      <formula>EXACT("Охрана труда",C2)</formula>
    </cfRule>
    <cfRule type="expression" dxfId="51" priority="4">
      <formula>EXACT("Программное обеспечение",C2)</formula>
    </cfRule>
    <cfRule type="expression" dxfId="50" priority="5">
      <formula>EXACT("Оборудование IT",C2)</formula>
    </cfRule>
    <cfRule type="expression" dxfId="49" priority="6">
      <formula>EXACT("Мебель",C2)</formula>
    </cfRule>
    <cfRule type="expression" dxfId="48" priority="7">
      <formula>EXACT("Оборудование",C2)</formula>
    </cfRule>
  </conditionalFormatting>
  <conditionalFormatting sqref="C14:C999">
    <cfRule type="expression" dxfId="47" priority="22">
      <formula>EXACT("Учебные пособия",C14)</formula>
    </cfRule>
    <cfRule type="expression" dxfId="46" priority="23">
      <formula>EXACT("Техника безопасности",C14)</formula>
    </cfRule>
    <cfRule type="expression" dxfId="45" priority="24">
      <formula>EXACT("Охрана труда",C14)</formula>
    </cfRule>
    <cfRule type="expression" dxfId="44" priority="25">
      <formula>EXACT("Программное обеспечение",C14)</formula>
    </cfRule>
    <cfRule type="expression" dxfId="43" priority="26">
      <formula>EXACT("Оборудование IT",C14)</formula>
    </cfRule>
    <cfRule type="expression" dxfId="42" priority="27">
      <formula>EXACT("Мебель",C14)</formula>
    </cfRule>
    <cfRule type="expression" dxfId="41" priority="28">
      <formula>EXACT("Оборудование",C14)</formula>
    </cfRule>
  </conditionalFormatting>
  <conditionalFormatting sqref="G2:G13">
    <cfRule type="colorScale" priority="3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40" priority="56" operator="equal">
      <formula>"Вариативная часть"</formula>
    </cfRule>
    <cfRule type="cellIs" dxfId="39" priority="57" operator="equal">
      <formula>"Базовая часть"</formula>
    </cfRule>
  </conditionalFormatting>
  <dataValidations count="2">
    <dataValidation type="list" allowBlank="1" showInputMessage="1" showErrorMessage="1" sqref="H2:H13" xr:uid="{3116E6BD-2D16-4A6F-A5C8-481532240C5E}">
      <formula1>"Базовая часть, Вариативная часть"</formula1>
    </dataValidation>
    <dataValidation allowBlank="1" showErrorMessage="1" sqref="A2:B13" xr:uid="{BC1438FF-A6F6-480F-9A18-0D69B81FE33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129E62-903C-441A-8C62-2F76176F71F8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42" sqref="C42"/>
      <selection pane="bottomLeft" activeCell="C42" sqref="C42"/>
    </sheetView>
  </sheetViews>
  <sheetFormatPr defaultRowHeight="15.6" x14ac:dyDescent="0.3"/>
  <cols>
    <col min="1" max="1" width="32.6640625" style="79" customWidth="1"/>
    <col min="2" max="2" width="100.6640625" style="42" customWidth="1"/>
    <col min="3" max="3" width="20.44140625" style="8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7" t="s">
        <v>1</v>
      </c>
      <c r="B1" s="80" t="s">
        <v>9</v>
      </c>
      <c r="C1" s="68" t="s">
        <v>2</v>
      </c>
      <c r="D1" s="69"/>
      <c r="E1" s="70"/>
      <c r="F1" s="67" t="s">
        <v>7</v>
      </c>
      <c r="G1" s="80" t="s">
        <v>31</v>
      </c>
      <c r="H1" s="67" t="s">
        <v>32</v>
      </c>
    </row>
    <row r="2" spans="1:8" x14ac:dyDescent="0.3">
      <c r="A2" s="71" t="s">
        <v>161</v>
      </c>
      <c r="B2" s="72" t="s">
        <v>162</v>
      </c>
      <c r="C2" s="9" t="s">
        <v>5</v>
      </c>
      <c r="D2" s="73"/>
      <c r="E2" s="73"/>
      <c r="F2" s="73">
        <v>1</v>
      </c>
      <c r="G2" s="5">
        <f>COUNTIF($A$2:$A$999,A2)</f>
        <v>1</v>
      </c>
      <c r="H2" s="5" t="s">
        <v>35</v>
      </c>
    </row>
    <row r="3" spans="1:8" x14ac:dyDescent="0.3">
      <c r="A3" s="71" t="s">
        <v>163</v>
      </c>
      <c r="B3" s="72" t="s">
        <v>164</v>
      </c>
      <c r="C3" s="9" t="s">
        <v>6</v>
      </c>
      <c r="D3" s="73"/>
      <c r="E3" s="73"/>
      <c r="F3" s="73">
        <v>1</v>
      </c>
      <c r="G3" s="5">
        <f>COUNTIF($A$2:$A$999,A3)</f>
        <v>1</v>
      </c>
      <c r="H3" s="5" t="s">
        <v>35</v>
      </c>
    </row>
    <row r="4" spans="1:8" x14ac:dyDescent="0.3">
      <c r="A4" s="71" t="s">
        <v>165</v>
      </c>
      <c r="B4" s="72" t="s">
        <v>166</v>
      </c>
      <c r="C4" s="9" t="s">
        <v>6</v>
      </c>
      <c r="D4" s="73"/>
      <c r="E4" s="73"/>
      <c r="F4" s="73">
        <v>1</v>
      </c>
      <c r="G4" s="5">
        <f>COUNTIF($A$2:$A$999,A4)</f>
        <v>1</v>
      </c>
      <c r="H4" s="5" t="s">
        <v>35</v>
      </c>
    </row>
    <row r="5" spans="1:8" x14ac:dyDescent="0.3">
      <c r="C5" s="76"/>
    </row>
    <row r="6" spans="1:8" x14ac:dyDescent="0.3">
      <c r="C6" s="76"/>
    </row>
    <row r="7" spans="1:8" x14ac:dyDescent="0.3">
      <c r="C7" s="76"/>
    </row>
    <row r="8" spans="1:8" x14ac:dyDescent="0.3">
      <c r="C8" s="76"/>
    </row>
    <row r="9" spans="1:8" x14ac:dyDescent="0.3">
      <c r="C9" s="76"/>
    </row>
    <row r="10" spans="1:8" x14ac:dyDescent="0.3">
      <c r="C10" s="76"/>
    </row>
    <row r="11" spans="1:8" x14ac:dyDescent="0.3">
      <c r="C11" s="76"/>
    </row>
    <row r="12" spans="1:8" x14ac:dyDescent="0.3">
      <c r="C12" s="76"/>
    </row>
    <row r="13" spans="1:8" x14ac:dyDescent="0.3">
      <c r="C13" s="76"/>
    </row>
    <row r="14" spans="1:8" x14ac:dyDescent="0.3">
      <c r="C14" s="76"/>
    </row>
    <row r="15" spans="1:8" x14ac:dyDescent="0.3">
      <c r="C15" s="76"/>
    </row>
    <row r="16" spans="1:8" x14ac:dyDescent="0.3">
      <c r="C16" s="76"/>
    </row>
    <row r="17" spans="3:3" x14ac:dyDescent="0.3">
      <c r="C17" s="76"/>
    </row>
    <row r="18" spans="3:3" x14ac:dyDescent="0.3">
      <c r="C18" s="76"/>
    </row>
    <row r="19" spans="3:3" x14ac:dyDescent="0.3">
      <c r="C19" s="76"/>
    </row>
    <row r="20" spans="3:3" x14ac:dyDescent="0.3">
      <c r="C20" s="76"/>
    </row>
    <row r="21" spans="3:3" x14ac:dyDescent="0.3">
      <c r="C21" s="76"/>
    </row>
    <row r="22" spans="3:3" x14ac:dyDescent="0.3">
      <c r="C22" s="76"/>
    </row>
    <row r="23" spans="3:3" x14ac:dyDescent="0.3">
      <c r="C23" s="76"/>
    </row>
    <row r="24" spans="3:3" x14ac:dyDescent="0.3">
      <c r="C24" s="76"/>
    </row>
    <row r="25" spans="3:3" x14ac:dyDescent="0.3">
      <c r="C25" s="76"/>
    </row>
    <row r="26" spans="3:3" x14ac:dyDescent="0.3">
      <c r="C26" s="76"/>
    </row>
    <row r="27" spans="3:3" x14ac:dyDescent="0.3">
      <c r="C27" s="76"/>
    </row>
    <row r="28" spans="3:3" x14ac:dyDescent="0.3">
      <c r="C28" s="76"/>
    </row>
    <row r="29" spans="3:3" x14ac:dyDescent="0.3">
      <c r="C29" s="76"/>
    </row>
    <row r="30" spans="3:3" x14ac:dyDescent="0.3">
      <c r="C30" s="76"/>
    </row>
    <row r="31" spans="3:3" x14ac:dyDescent="0.3">
      <c r="C31" s="76"/>
    </row>
    <row r="32" spans="3:3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4" xr:uid="{97F10251-FDCB-4286-A465-C747F863DD76}">
    <sortState xmlns:xlrd2="http://schemas.microsoft.com/office/spreadsheetml/2017/richdata2" ref="A2:H4">
      <sortCondition ref="A2:A4"/>
    </sortState>
  </autoFilter>
  <conditionalFormatting sqref="C2:C4">
    <cfRule type="expression" dxfId="38" priority="1">
      <formula>EXACT("Учебное пособие",C2)</formula>
    </cfRule>
    <cfRule type="expression" dxfId="37" priority="2">
      <formula>EXACT("СИЗ",C2)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C5:C999">
    <cfRule type="expression" dxfId="31" priority="8">
      <formula>EXACT("Учебные пособия",C5)</formula>
    </cfRule>
    <cfRule type="expression" dxfId="30" priority="9">
      <formula>EXACT("Техника безопасности",C5)</formula>
    </cfRule>
    <cfRule type="expression" dxfId="29" priority="10">
      <formula>EXACT("Охрана труда",C5)</formula>
    </cfRule>
    <cfRule type="expression" dxfId="28" priority="11">
      <formula>EXACT("Программное обеспечение",C5)</formula>
    </cfRule>
    <cfRule type="expression" dxfId="27" priority="12">
      <formula>EXACT("Оборудование IT",C5)</formula>
    </cfRule>
    <cfRule type="expression" dxfId="26" priority="13">
      <formula>EXACT("Мебель",C5)</formula>
    </cfRule>
    <cfRule type="expression" dxfId="25" priority="14">
      <formula>EXACT("Оборудование",C5)</formula>
    </cfRule>
  </conditionalFormatting>
  <conditionalFormatting sqref="G2:G4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4" priority="39" operator="equal">
      <formula>"Вариативная часть"</formula>
    </cfRule>
    <cfRule type="cellIs" dxfId="23" priority="40" operator="equal">
      <formula>"Базовая часть"</formula>
    </cfRule>
  </conditionalFormatting>
  <dataValidations count="2">
    <dataValidation type="list" allowBlank="1" showInputMessage="1" showErrorMessage="1" sqref="H2:H4" xr:uid="{512806FB-9C28-446C-B2DB-622B7C79F8B0}">
      <formula1>"Базовая часть, Вариативная часть"</formula1>
    </dataValidation>
    <dataValidation allowBlank="1" showErrorMessage="1" sqref="A2:B4" xr:uid="{14FB61E1-FD49-4FF4-8502-AC0BBE3585E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78EC4A-731E-461B-90C1-BEED6736A5A3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C42" sqref="C42"/>
      <selection pane="bottomLeft" activeCell="C42" sqref="C42"/>
    </sheetView>
  </sheetViews>
  <sheetFormatPr defaultRowHeight="15.6" x14ac:dyDescent="0.3"/>
  <cols>
    <col min="1" max="1" width="32.6640625" style="79" customWidth="1"/>
    <col min="2" max="2" width="100.6640625" style="42" customWidth="1"/>
    <col min="3" max="3" width="29.33203125" style="8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2"/>
  </cols>
  <sheetData>
    <row r="1" spans="1:8" ht="31.2" x14ac:dyDescent="0.3">
      <c r="A1" s="67" t="s">
        <v>1</v>
      </c>
      <c r="B1" s="80" t="s">
        <v>9</v>
      </c>
      <c r="C1" s="68" t="s">
        <v>2</v>
      </c>
      <c r="D1" s="69"/>
      <c r="E1" s="70"/>
      <c r="F1" s="67" t="s">
        <v>7</v>
      </c>
      <c r="G1" s="67" t="s">
        <v>31</v>
      </c>
      <c r="H1" s="67" t="s">
        <v>32</v>
      </c>
    </row>
    <row r="2" spans="1:8" ht="31.2" x14ac:dyDescent="0.3">
      <c r="A2" s="71" t="s">
        <v>169</v>
      </c>
      <c r="B2" s="72" t="s">
        <v>170</v>
      </c>
      <c r="C2" s="9" t="s">
        <v>8</v>
      </c>
      <c r="D2" s="73"/>
      <c r="E2" s="73"/>
      <c r="F2" s="73">
        <v>1</v>
      </c>
      <c r="G2" s="5">
        <f>COUNTIF($A$2:$A$999,A2)</f>
        <v>1</v>
      </c>
      <c r="H2" s="5" t="s">
        <v>35</v>
      </c>
    </row>
    <row r="3" spans="1:8" ht="31.2" x14ac:dyDescent="0.3">
      <c r="A3" s="71" t="s">
        <v>171</v>
      </c>
      <c r="B3" s="72" t="s">
        <v>172</v>
      </c>
      <c r="C3" s="9" t="s">
        <v>8</v>
      </c>
      <c r="D3" s="73"/>
      <c r="E3" s="73"/>
      <c r="F3" s="73">
        <v>1</v>
      </c>
      <c r="G3" s="5">
        <f>COUNTIF($A$2:$A$999,A3)</f>
        <v>1</v>
      </c>
      <c r="H3" s="5" t="s">
        <v>35</v>
      </c>
    </row>
    <row r="4" spans="1:8" x14ac:dyDescent="0.3">
      <c r="A4" s="71" t="s">
        <v>20</v>
      </c>
      <c r="B4" s="72" t="s">
        <v>167</v>
      </c>
      <c r="C4" s="9" t="s">
        <v>8</v>
      </c>
      <c r="D4" s="73"/>
      <c r="E4" s="73"/>
      <c r="F4" s="73">
        <v>1</v>
      </c>
      <c r="G4" s="5">
        <f>COUNTIF($A$2:$A$999,A4)</f>
        <v>1</v>
      </c>
      <c r="H4" s="5" t="s">
        <v>35</v>
      </c>
    </row>
    <row r="5" spans="1:8" x14ac:dyDescent="0.3">
      <c r="A5" s="74"/>
      <c r="B5" s="75"/>
      <c r="C5" s="76"/>
      <c r="D5" s="77"/>
      <c r="E5" s="77"/>
      <c r="F5" s="76"/>
    </row>
    <row r="6" spans="1:8" x14ac:dyDescent="0.3">
      <c r="A6" s="74"/>
      <c r="B6" s="75"/>
      <c r="C6" s="76"/>
      <c r="D6" s="76"/>
      <c r="E6" s="77"/>
      <c r="F6" s="76"/>
    </row>
    <row r="7" spans="1:8" x14ac:dyDescent="0.3">
      <c r="A7" s="74"/>
      <c r="B7" s="75"/>
      <c r="C7" s="76"/>
      <c r="D7" s="76"/>
      <c r="E7" s="77"/>
      <c r="F7" s="76"/>
    </row>
    <row r="8" spans="1:8" x14ac:dyDescent="0.3">
      <c r="A8" s="74"/>
      <c r="B8" s="75"/>
      <c r="C8" s="76"/>
      <c r="D8" s="76"/>
      <c r="E8" s="77"/>
      <c r="F8" s="76"/>
    </row>
    <row r="9" spans="1:8" x14ac:dyDescent="0.3">
      <c r="A9" s="74"/>
      <c r="B9" s="75"/>
      <c r="C9" s="76"/>
      <c r="D9" s="76"/>
      <c r="E9" s="77"/>
      <c r="F9" s="77"/>
    </row>
    <row r="10" spans="1:8" x14ac:dyDescent="0.3">
      <c r="A10" s="74"/>
      <c r="B10" s="75"/>
      <c r="C10" s="76"/>
      <c r="D10" s="76"/>
      <c r="E10" s="77"/>
      <c r="F10" s="77"/>
    </row>
    <row r="11" spans="1:8" x14ac:dyDescent="0.3">
      <c r="A11" s="74"/>
      <c r="B11" s="75"/>
      <c r="C11" s="76"/>
      <c r="D11" s="76"/>
      <c r="E11" s="77"/>
      <c r="F11" s="77"/>
    </row>
    <row r="12" spans="1:8" x14ac:dyDescent="0.3">
      <c r="A12" s="74"/>
      <c r="B12" s="75"/>
      <c r="C12" s="76"/>
      <c r="D12" s="76"/>
      <c r="E12" s="77"/>
      <c r="F12" s="77"/>
    </row>
    <row r="13" spans="1:8" x14ac:dyDescent="0.3">
      <c r="A13" s="74"/>
      <c r="B13" s="75"/>
      <c r="C13" s="76"/>
      <c r="D13" s="77"/>
      <c r="E13" s="77"/>
      <c r="F13" s="77"/>
    </row>
    <row r="14" spans="1:8" x14ac:dyDescent="0.3">
      <c r="A14" s="74"/>
      <c r="B14" s="75"/>
      <c r="C14" s="76"/>
      <c r="D14" s="77"/>
      <c r="E14" s="77"/>
      <c r="F14" s="77"/>
    </row>
    <row r="15" spans="1:8" x14ac:dyDescent="0.3">
      <c r="A15" s="74"/>
      <c r="B15" s="75"/>
      <c r="C15" s="76"/>
      <c r="D15" s="77"/>
      <c r="E15" s="77"/>
      <c r="F15" s="77"/>
    </row>
    <row r="16" spans="1:8" x14ac:dyDescent="0.3">
      <c r="A16" s="74"/>
      <c r="B16" s="75"/>
      <c r="C16" s="76"/>
      <c r="D16" s="77"/>
      <c r="E16" s="77"/>
      <c r="F16" s="77"/>
    </row>
    <row r="17" spans="1:6" x14ac:dyDescent="0.3">
      <c r="A17" s="74"/>
      <c r="B17" s="75"/>
      <c r="C17" s="76"/>
      <c r="D17" s="77"/>
      <c r="E17" s="77"/>
      <c r="F17" s="77"/>
    </row>
    <row r="18" spans="1:6" x14ac:dyDescent="0.3">
      <c r="A18" s="74"/>
      <c r="B18" s="75"/>
      <c r="C18" s="76"/>
      <c r="D18" s="77"/>
      <c r="E18" s="77"/>
      <c r="F18" s="77"/>
    </row>
    <row r="19" spans="1:6" x14ac:dyDescent="0.3">
      <c r="A19" s="74"/>
      <c r="B19" s="75"/>
      <c r="C19" s="76"/>
      <c r="D19" s="77"/>
      <c r="E19" s="77"/>
      <c r="F19" s="77"/>
    </row>
    <row r="20" spans="1:6" x14ac:dyDescent="0.3">
      <c r="A20" s="74"/>
      <c r="B20" s="75"/>
      <c r="C20" s="76"/>
      <c r="D20" s="77"/>
      <c r="E20" s="77"/>
      <c r="F20" s="77"/>
    </row>
    <row r="21" spans="1:6" x14ac:dyDescent="0.3">
      <c r="A21" s="74"/>
      <c r="B21" s="75"/>
      <c r="C21" s="76"/>
      <c r="D21" s="77"/>
      <c r="E21" s="77"/>
      <c r="F21" s="77"/>
    </row>
    <row r="22" spans="1:6" x14ac:dyDescent="0.3">
      <c r="A22" s="74"/>
      <c r="B22" s="75"/>
      <c r="C22" s="76"/>
      <c r="D22" s="77"/>
      <c r="E22" s="77"/>
      <c r="F22" s="77"/>
    </row>
    <row r="23" spans="1:6" x14ac:dyDescent="0.3">
      <c r="A23" s="74"/>
      <c r="B23" s="75"/>
      <c r="C23" s="76"/>
      <c r="D23" s="77"/>
      <c r="E23" s="77"/>
      <c r="F23" s="77"/>
    </row>
    <row r="24" spans="1:6" x14ac:dyDescent="0.3">
      <c r="A24" s="74"/>
      <c r="B24" s="75"/>
      <c r="C24" s="76"/>
      <c r="D24" s="77"/>
      <c r="E24" s="77"/>
      <c r="F24" s="77"/>
    </row>
    <row r="25" spans="1:6" x14ac:dyDescent="0.3">
      <c r="A25" s="74"/>
      <c r="B25" s="75"/>
      <c r="C25" s="76"/>
      <c r="D25" s="77"/>
      <c r="E25" s="77"/>
      <c r="F25" s="77"/>
    </row>
    <row r="26" spans="1:6" x14ac:dyDescent="0.3">
      <c r="A26" s="74"/>
      <c r="B26" s="75"/>
      <c r="C26" s="76"/>
      <c r="D26" s="77"/>
      <c r="E26" s="77"/>
      <c r="F26" s="77"/>
    </row>
    <row r="27" spans="1:6" x14ac:dyDescent="0.3">
      <c r="A27" s="74"/>
      <c r="B27" s="75"/>
      <c r="C27" s="76"/>
      <c r="D27" s="77"/>
      <c r="E27" s="77"/>
      <c r="F27" s="77"/>
    </row>
    <row r="28" spans="1:6" x14ac:dyDescent="0.3">
      <c r="A28" s="74"/>
      <c r="B28" s="75"/>
      <c r="C28" s="76"/>
      <c r="D28" s="77"/>
      <c r="E28" s="77"/>
      <c r="F28" s="77"/>
    </row>
    <row r="29" spans="1:6" x14ac:dyDescent="0.3">
      <c r="A29" s="74"/>
      <c r="B29" s="75"/>
      <c r="C29" s="76"/>
      <c r="D29" s="77"/>
      <c r="E29" s="77"/>
      <c r="F29" s="77"/>
    </row>
    <row r="30" spans="1:6" x14ac:dyDescent="0.3">
      <c r="A30" s="74"/>
      <c r="B30" s="75"/>
      <c r="C30" s="76"/>
      <c r="D30" s="77"/>
      <c r="E30" s="77"/>
      <c r="F30" s="77"/>
    </row>
    <row r="31" spans="1:6" x14ac:dyDescent="0.3">
      <c r="A31" s="74"/>
      <c r="B31" s="75"/>
      <c r="C31" s="76"/>
      <c r="D31" s="77"/>
      <c r="E31" s="77"/>
      <c r="F31" s="77"/>
    </row>
    <row r="32" spans="1:6" x14ac:dyDescent="0.3">
      <c r="A32" s="74"/>
      <c r="B32" s="75"/>
      <c r="C32" s="76"/>
      <c r="D32" s="77"/>
      <c r="E32" s="77"/>
      <c r="F32" s="77"/>
    </row>
    <row r="33" spans="1:6" x14ac:dyDescent="0.3">
      <c r="A33" s="74"/>
      <c r="B33" s="75"/>
      <c r="C33" s="76"/>
      <c r="D33" s="77"/>
      <c r="E33" s="77"/>
      <c r="F33" s="77"/>
    </row>
    <row r="34" spans="1:6" x14ac:dyDescent="0.3">
      <c r="A34" s="74"/>
      <c r="B34" s="75"/>
      <c r="C34" s="76"/>
      <c r="D34" s="77"/>
      <c r="E34" s="77"/>
      <c r="F34" s="77"/>
    </row>
    <row r="35" spans="1:6" x14ac:dyDescent="0.3">
      <c r="A35" s="74"/>
      <c r="B35" s="75"/>
      <c r="C35" s="76"/>
      <c r="D35" s="77"/>
      <c r="E35" s="77"/>
      <c r="F35" s="77"/>
    </row>
    <row r="36" spans="1:6" x14ac:dyDescent="0.3">
      <c r="A36" s="74"/>
      <c r="B36" s="75"/>
      <c r="C36" s="76"/>
      <c r="D36" s="77"/>
      <c r="E36" s="77"/>
      <c r="F36" s="77"/>
    </row>
    <row r="37" spans="1:6" x14ac:dyDescent="0.3">
      <c r="A37" s="74"/>
      <c r="B37" s="75"/>
      <c r="C37" s="76"/>
      <c r="D37" s="77"/>
      <c r="E37" s="77"/>
      <c r="F37" s="77"/>
    </row>
    <row r="38" spans="1:6" x14ac:dyDescent="0.3">
      <c r="A38" s="74"/>
      <c r="B38" s="75"/>
      <c r="C38" s="76"/>
      <c r="D38" s="77"/>
      <c r="E38" s="77"/>
      <c r="F38" s="77"/>
    </row>
    <row r="39" spans="1:6" x14ac:dyDescent="0.3">
      <c r="A39" s="74"/>
      <c r="B39" s="78"/>
      <c r="C39" s="76"/>
      <c r="D39" s="77"/>
      <c r="E39" s="77"/>
      <c r="F39" s="77"/>
    </row>
    <row r="40" spans="1:6" x14ac:dyDescent="0.3">
      <c r="A40" s="74"/>
      <c r="B40" s="78"/>
      <c r="C40" s="76"/>
      <c r="D40" s="77"/>
      <c r="E40" s="77"/>
      <c r="F40" s="77"/>
    </row>
    <row r="41" spans="1:6" x14ac:dyDescent="0.3">
      <c r="A41" s="74"/>
      <c r="B41" s="78"/>
      <c r="C41" s="76"/>
      <c r="D41" s="77"/>
      <c r="E41" s="77"/>
      <c r="F41" s="77"/>
    </row>
    <row r="42" spans="1:6" x14ac:dyDescent="0.3">
      <c r="C42" s="76"/>
    </row>
    <row r="43" spans="1:6" x14ac:dyDescent="0.3">
      <c r="C43" s="76"/>
    </row>
    <row r="44" spans="1:6" x14ac:dyDescent="0.3">
      <c r="C44" s="76"/>
    </row>
    <row r="45" spans="1:6" x14ac:dyDescent="0.3">
      <c r="C45" s="76"/>
    </row>
    <row r="46" spans="1:6" x14ac:dyDescent="0.3">
      <c r="C46" s="76"/>
    </row>
    <row r="47" spans="1:6" x14ac:dyDescent="0.3">
      <c r="C47" s="76"/>
    </row>
    <row r="48" spans="1:6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4">
    <cfRule type="expression" dxfId="22" priority="1">
      <formula>EXACT("Учебное пособие",C2)</formula>
    </cfRule>
    <cfRule type="expression" dxfId="21" priority="2">
      <formula>EXACT("СИЗ",C2)</formula>
    </cfRule>
    <cfRule type="expression" dxfId="20" priority="3">
      <formula>EXACT("Охрана труда",C2)</formula>
    </cfRule>
    <cfRule type="expression" dxfId="19" priority="4">
      <formula>EXACT("Программное обеспечение",C2)</formula>
    </cfRule>
    <cfRule type="expression" dxfId="18" priority="5">
      <formula>EXACT("Оборудование IT",C2)</formula>
    </cfRule>
    <cfRule type="expression" dxfId="17" priority="6">
      <formula>EXACT("Мебель",C2)</formula>
    </cfRule>
    <cfRule type="expression" dxfId="16" priority="7">
      <formula>EXACT("Оборудование",C2)</formula>
    </cfRule>
  </conditionalFormatting>
  <conditionalFormatting sqref="C5:C999">
    <cfRule type="expression" dxfId="15" priority="8">
      <formula>EXACT("Учебные пособия",C5)</formula>
    </cfRule>
    <cfRule type="expression" dxfId="14" priority="9">
      <formula>EXACT("Техника безопасности",C5)</formula>
    </cfRule>
    <cfRule type="expression" dxfId="13" priority="10">
      <formula>EXACT("Охрана труда",C5)</formula>
    </cfRule>
    <cfRule type="expression" dxfId="12" priority="11">
      <formula>EXACT("Программное обеспечение",C5)</formula>
    </cfRule>
    <cfRule type="expression" dxfId="11" priority="12">
      <formula>EXACT("Оборудование IT",C5)</formula>
    </cfRule>
    <cfRule type="expression" dxfId="10" priority="13">
      <formula>EXACT("Мебель",C5)</formula>
    </cfRule>
    <cfRule type="expression" dxfId="9" priority="14">
      <formula>EXACT("Оборудование",C5)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22F640D1-74A3-484F-BEC9-15FF93CB3DF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888381-ABDC-4C36-BAFB-14EE0F933E3D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C42" sqref="C42"/>
    </sheetView>
  </sheetViews>
  <sheetFormatPr defaultColWidth="9.109375" defaultRowHeight="15.6" x14ac:dyDescent="0.3"/>
  <cols>
    <col min="1" max="1" width="22" style="42" customWidth="1"/>
    <col min="2" max="2" width="9" style="42"/>
    <col min="3" max="3" width="27" style="42" customWidth="1"/>
    <col min="4" max="4" width="12.88671875" style="42" bestFit="1" customWidth="1"/>
    <col min="5" max="5" width="49.33203125" style="42" customWidth="1"/>
    <col min="6" max="6" width="8.88671875" style="42" bestFit="1" customWidth="1"/>
    <col min="7" max="7" width="66" style="42" customWidth="1"/>
    <col min="8" max="8" width="71.88671875" style="42" customWidth="1"/>
    <col min="9" max="9" width="46.109375" style="42" customWidth="1"/>
    <col min="10" max="16384" width="9.109375" style="42"/>
  </cols>
  <sheetData>
    <row r="1" spans="1:10" x14ac:dyDescent="0.3">
      <c r="A1" s="58" t="s">
        <v>72</v>
      </c>
      <c r="B1" s="58" t="s">
        <v>64</v>
      </c>
      <c r="C1" s="58" t="s">
        <v>65</v>
      </c>
      <c r="D1" s="58" t="s">
        <v>76</v>
      </c>
      <c r="E1" s="58" t="s">
        <v>66</v>
      </c>
      <c r="F1" s="58" t="s">
        <v>77</v>
      </c>
      <c r="G1" s="58" t="s">
        <v>45</v>
      </c>
      <c r="H1" s="58" t="s">
        <v>67</v>
      </c>
      <c r="I1" s="58" t="s">
        <v>68</v>
      </c>
      <c r="J1" s="42" t="str">
        <f>_xlfn.TEXTJOIN("
",TRUE,H2:H99)</f>
        <v>18.02.07 Технология производства и переработки пластических масс и эластомеров
18.02.13 Технология производства изделий из полимерных композитов</v>
      </c>
    </row>
    <row r="2" spans="1:10" ht="43.2" x14ac:dyDescent="0.3">
      <c r="A2" s="60" t="s">
        <v>81</v>
      </c>
      <c r="B2" s="60">
        <v>2025</v>
      </c>
      <c r="C2" s="60" t="s">
        <v>82</v>
      </c>
      <c r="D2" s="60">
        <v>575</v>
      </c>
      <c r="E2" s="61" t="s">
        <v>83</v>
      </c>
      <c r="F2" s="62">
        <f t="shared" ref="F2" si="0">IF(D1&lt;&gt;D2,1,F1+1)</f>
        <v>1</v>
      </c>
      <c r="G2" s="60" t="s">
        <v>84</v>
      </c>
      <c r="H2" s="63" t="s">
        <v>85</v>
      </c>
      <c r="I2" s="60" t="s">
        <v>86</v>
      </c>
    </row>
  </sheetData>
  <conditionalFormatting sqref="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2" r:id="rId1" xr:uid="{462DE34E-239B-459A-A1B5-37D02070A63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3"/>
  <sheetViews>
    <sheetView topLeftCell="A53" workbookViewId="0">
      <selection activeCell="C42" sqref="C42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3" t="s">
        <v>87</v>
      </c>
      <c r="B1" s="123"/>
      <c r="C1" s="123"/>
      <c r="D1" s="123"/>
      <c r="E1" s="123"/>
      <c r="F1" s="123"/>
      <c r="G1" s="123"/>
      <c r="H1" s="123"/>
    </row>
    <row r="2" spans="1:8" ht="21" customHeight="1" x14ac:dyDescent="0.3">
      <c r="A2" s="124" t="s">
        <v>88</v>
      </c>
      <c r="B2" s="124"/>
      <c r="C2" s="124"/>
      <c r="D2" s="124"/>
      <c r="E2" s="124"/>
      <c r="F2" s="124"/>
      <c r="G2" s="124"/>
      <c r="H2" s="124"/>
    </row>
    <row r="3" spans="1:8" ht="15.75" customHeight="1" x14ac:dyDescent="0.3">
      <c r="A3" s="125" t="s">
        <v>89</v>
      </c>
      <c r="B3" s="125"/>
      <c r="C3" s="125"/>
      <c r="D3" s="125"/>
      <c r="E3" s="125"/>
      <c r="F3" s="125"/>
      <c r="G3" s="125"/>
      <c r="H3" s="125"/>
    </row>
    <row r="4" spans="1:8" ht="15" customHeight="1" x14ac:dyDescent="0.3">
      <c r="A4" s="126" t="s">
        <v>90</v>
      </c>
      <c r="B4" s="126"/>
      <c r="C4" s="126"/>
      <c r="D4" s="126"/>
      <c r="E4" s="126"/>
      <c r="F4" s="126"/>
      <c r="G4" s="126"/>
      <c r="H4" s="126"/>
    </row>
    <row r="5" spans="1:8" ht="15" customHeight="1" x14ac:dyDescent="0.3">
      <c r="A5" s="126" t="s">
        <v>91</v>
      </c>
      <c r="B5" s="126"/>
      <c r="C5" s="126"/>
      <c r="D5" s="126"/>
      <c r="E5" s="126"/>
      <c r="F5" s="126"/>
      <c r="G5" s="126"/>
      <c r="H5" s="126"/>
    </row>
    <row r="6" spans="1:8" ht="15" customHeight="1" x14ac:dyDescent="0.3">
      <c r="A6" s="127" t="s">
        <v>92</v>
      </c>
      <c r="B6" s="127"/>
      <c r="C6" s="127"/>
      <c r="D6" s="127"/>
      <c r="E6" s="127"/>
      <c r="F6" s="127"/>
      <c r="G6" s="127"/>
      <c r="H6" s="127"/>
    </row>
    <row r="7" spans="1:8" ht="18.600000000000001" x14ac:dyDescent="0.3">
      <c r="A7" s="64">
        <v>5</v>
      </c>
      <c r="B7" s="64" t="s">
        <v>45</v>
      </c>
      <c r="C7" s="122" t="s">
        <v>84</v>
      </c>
      <c r="D7" s="122"/>
      <c r="E7" s="122"/>
      <c r="F7" s="122"/>
      <c r="G7" s="122"/>
      <c r="H7" s="122"/>
    </row>
    <row r="8" spans="1:8" ht="18.600000000000001" x14ac:dyDescent="0.3">
      <c r="A8" s="122" t="s">
        <v>93</v>
      </c>
      <c r="B8" s="122"/>
      <c r="C8" s="122" t="s">
        <v>94</v>
      </c>
      <c r="D8" s="122"/>
      <c r="E8" s="122"/>
      <c r="F8" s="122"/>
      <c r="G8" s="122"/>
      <c r="H8" s="122"/>
    </row>
    <row r="9" spans="1:8" ht="18.600000000000001" x14ac:dyDescent="0.3">
      <c r="A9" s="122" t="s">
        <v>46</v>
      </c>
      <c r="B9" s="122"/>
      <c r="C9" s="122">
        <f>D45</f>
        <v>10</v>
      </c>
      <c r="D9" s="122"/>
      <c r="E9" s="122"/>
      <c r="F9" s="122"/>
      <c r="G9" s="122"/>
      <c r="H9" s="122"/>
    </row>
    <row r="10" spans="1:8" ht="18.600000000000001" x14ac:dyDescent="0.3">
      <c r="A10" s="122" t="s">
        <v>47</v>
      </c>
      <c r="B10" s="122"/>
      <c r="C10" s="122" t="s">
        <v>85</v>
      </c>
      <c r="D10" s="122"/>
      <c r="E10" s="122"/>
      <c r="F10" s="122"/>
      <c r="G10" s="122"/>
      <c r="H10" s="122"/>
    </row>
    <row r="11" spans="1:8" x14ac:dyDescent="0.3">
      <c r="A11" s="120" t="s">
        <v>12</v>
      </c>
      <c r="B11" s="120"/>
      <c r="C11" s="120"/>
      <c r="D11" s="121"/>
      <c r="E11" s="120"/>
      <c r="F11" s="120"/>
      <c r="G11" s="120"/>
      <c r="H11" s="121"/>
    </row>
    <row r="12" spans="1:8" x14ac:dyDescent="0.3">
      <c r="A12" s="118" t="s">
        <v>95</v>
      </c>
      <c r="B12" s="118"/>
      <c r="C12" s="118"/>
      <c r="D12" s="119"/>
      <c r="E12" s="118"/>
      <c r="F12" s="118"/>
      <c r="G12" s="118"/>
      <c r="H12" s="119"/>
    </row>
    <row r="13" spans="1:8" x14ac:dyDescent="0.3">
      <c r="A13" s="118" t="s">
        <v>96</v>
      </c>
      <c r="B13" s="118"/>
      <c r="C13" s="118"/>
      <c r="D13" s="119"/>
      <c r="E13" s="118"/>
      <c r="F13" s="118"/>
      <c r="G13" s="118"/>
      <c r="H13" s="119"/>
    </row>
    <row r="14" spans="1:8" x14ac:dyDescent="0.3">
      <c r="A14" s="118" t="s">
        <v>97</v>
      </c>
      <c r="B14" s="118"/>
      <c r="C14" s="118"/>
      <c r="D14" s="119"/>
      <c r="E14" s="118"/>
      <c r="F14" s="118"/>
      <c r="G14" s="118"/>
      <c r="H14" s="119"/>
    </row>
    <row r="15" spans="1:8" x14ac:dyDescent="0.3">
      <c r="A15" s="118" t="s">
        <v>98</v>
      </c>
      <c r="B15" s="118"/>
      <c r="C15" s="118"/>
      <c r="D15" s="119"/>
      <c r="E15" s="118"/>
      <c r="F15" s="118"/>
      <c r="G15" s="118"/>
      <c r="H15" s="119"/>
    </row>
    <row r="16" spans="1:8" x14ac:dyDescent="0.3">
      <c r="A16" s="118" t="s">
        <v>99</v>
      </c>
      <c r="B16" s="118"/>
      <c r="C16" s="118"/>
      <c r="D16" s="119"/>
      <c r="E16" s="118"/>
      <c r="F16" s="118"/>
      <c r="G16" s="118"/>
      <c r="H16" s="119"/>
    </row>
    <row r="17" spans="1:8" x14ac:dyDescent="0.3">
      <c r="A17" s="118" t="s">
        <v>100</v>
      </c>
      <c r="B17" s="118"/>
      <c r="C17" s="118"/>
      <c r="D17" s="119"/>
      <c r="E17" s="118"/>
      <c r="F17" s="118"/>
      <c r="G17" s="118"/>
      <c r="H17" s="119"/>
    </row>
    <row r="18" spans="1:8" x14ac:dyDescent="0.3">
      <c r="A18" s="118" t="s">
        <v>101</v>
      </c>
      <c r="B18" s="118"/>
      <c r="C18" s="118"/>
      <c r="D18" s="119"/>
      <c r="E18" s="118"/>
      <c r="F18" s="118"/>
      <c r="G18" s="118"/>
      <c r="H18" s="119"/>
    </row>
    <row r="19" spans="1:8" x14ac:dyDescent="0.3">
      <c r="A19" s="118" t="s">
        <v>102</v>
      </c>
      <c r="B19" s="118"/>
      <c r="C19" s="118"/>
      <c r="D19" s="119"/>
      <c r="E19" s="118"/>
      <c r="F19" s="118"/>
      <c r="G19" s="118"/>
      <c r="H19" s="119"/>
    </row>
    <row r="20" spans="1:8" x14ac:dyDescent="0.3">
      <c r="A20" s="116" t="s">
        <v>11</v>
      </c>
      <c r="B20" s="116"/>
      <c r="C20" s="116"/>
      <c r="D20" s="116"/>
      <c r="E20" s="116"/>
      <c r="F20" s="116"/>
      <c r="G20" s="116"/>
      <c r="H20" s="116"/>
    </row>
    <row r="21" spans="1:8" ht="41.4" x14ac:dyDescent="0.3">
      <c r="A21" s="65" t="s">
        <v>0</v>
      </c>
      <c r="B21" s="65" t="s">
        <v>103</v>
      </c>
      <c r="C21" s="65" t="s">
        <v>9</v>
      </c>
      <c r="D21" s="114" t="s">
        <v>2</v>
      </c>
      <c r="E21" s="114"/>
      <c r="F21" s="114"/>
      <c r="G21" s="65" t="s">
        <v>55</v>
      </c>
      <c r="H21" s="65" t="s">
        <v>104</v>
      </c>
    </row>
    <row r="22" spans="1:8" ht="96.6" x14ac:dyDescent="0.3">
      <c r="A22" s="66">
        <v>1</v>
      </c>
      <c r="B22" s="66" t="s">
        <v>105</v>
      </c>
      <c r="C22" s="66" t="s">
        <v>106</v>
      </c>
      <c r="D22" s="115" t="s">
        <v>10</v>
      </c>
      <c r="E22" s="115"/>
      <c r="F22" s="115"/>
      <c r="G22" s="66">
        <v>1</v>
      </c>
      <c r="H22" s="66" t="s">
        <v>107</v>
      </c>
    </row>
    <row r="23" spans="1:8" ht="331.2" x14ac:dyDescent="0.3">
      <c r="A23" s="66">
        <v>2</v>
      </c>
      <c r="B23" s="66" t="s">
        <v>108</v>
      </c>
      <c r="C23" s="66" t="s">
        <v>109</v>
      </c>
      <c r="D23" s="115" t="s">
        <v>10</v>
      </c>
      <c r="E23" s="115"/>
      <c r="F23" s="115"/>
      <c r="G23" s="66">
        <v>2</v>
      </c>
      <c r="H23" s="66" t="s">
        <v>107</v>
      </c>
    </row>
    <row r="24" spans="1:8" ht="345" x14ac:dyDescent="0.3">
      <c r="A24" s="66">
        <v>3</v>
      </c>
      <c r="B24" s="66" t="s">
        <v>110</v>
      </c>
      <c r="C24" s="66" t="s">
        <v>111</v>
      </c>
      <c r="D24" s="115" t="s">
        <v>10</v>
      </c>
      <c r="E24" s="115"/>
      <c r="F24" s="115"/>
      <c r="G24" s="66">
        <v>1</v>
      </c>
      <c r="H24" s="66" t="s">
        <v>107</v>
      </c>
    </row>
    <row r="25" spans="1:8" ht="138" x14ac:dyDescent="0.3">
      <c r="A25" s="66">
        <v>4</v>
      </c>
      <c r="B25" s="66" t="s">
        <v>112</v>
      </c>
      <c r="C25" s="66" t="s">
        <v>113</v>
      </c>
      <c r="D25" s="115" t="s">
        <v>10</v>
      </c>
      <c r="E25" s="115"/>
      <c r="F25" s="115"/>
      <c r="G25" s="66">
        <v>1</v>
      </c>
      <c r="H25" s="66" t="s">
        <v>107</v>
      </c>
    </row>
    <row r="26" spans="1:8" ht="110.4" x14ac:dyDescent="0.3">
      <c r="A26" s="66">
        <v>5</v>
      </c>
      <c r="B26" s="66" t="s">
        <v>114</v>
      </c>
      <c r="C26" s="66" t="s">
        <v>115</v>
      </c>
      <c r="D26" s="115" t="s">
        <v>10</v>
      </c>
      <c r="E26" s="115"/>
      <c r="F26" s="115"/>
      <c r="G26" s="66">
        <v>1</v>
      </c>
      <c r="H26" s="66" t="s">
        <v>107</v>
      </c>
    </row>
    <row r="27" spans="1:8" ht="96.6" x14ac:dyDescent="0.3">
      <c r="A27" s="66">
        <v>6</v>
      </c>
      <c r="B27" s="66" t="s">
        <v>116</v>
      </c>
      <c r="C27" s="66" t="s">
        <v>117</v>
      </c>
      <c r="D27" s="115" t="s">
        <v>6</v>
      </c>
      <c r="E27" s="115"/>
      <c r="F27" s="115"/>
      <c r="G27" s="66">
        <v>1</v>
      </c>
      <c r="H27" s="66" t="s">
        <v>118</v>
      </c>
    </row>
    <row r="28" spans="1:8" ht="69" x14ac:dyDescent="0.3">
      <c r="A28" s="66">
        <v>7</v>
      </c>
      <c r="B28" s="66" t="s">
        <v>119</v>
      </c>
      <c r="C28" s="66" t="s">
        <v>120</v>
      </c>
      <c r="D28" s="115" t="s">
        <v>6</v>
      </c>
      <c r="E28" s="115"/>
      <c r="F28" s="115"/>
      <c r="G28" s="66">
        <v>5</v>
      </c>
      <c r="H28" s="66" t="s">
        <v>118</v>
      </c>
    </row>
    <row r="29" spans="1:8" ht="82.8" x14ac:dyDescent="0.3">
      <c r="A29" s="66">
        <v>8</v>
      </c>
      <c r="B29" s="66" t="s">
        <v>121</v>
      </c>
      <c r="C29" s="66" t="s">
        <v>122</v>
      </c>
      <c r="D29" s="115" t="s">
        <v>6</v>
      </c>
      <c r="E29" s="115"/>
      <c r="F29" s="115"/>
      <c r="G29" s="66">
        <v>2</v>
      </c>
      <c r="H29" s="66" t="s">
        <v>118</v>
      </c>
    </row>
    <row r="30" spans="1:8" ht="193.2" x14ac:dyDescent="0.3">
      <c r="A30" s="66">
        <v>9</v>
      </c>
      <c r="B30" s="66" t="s">
        <v>123</v>
      </c>
      <c r="C30" s="66" t="s">
        <v>124</v>
      </c>
      <c r="D30" s="115" t="s">
        <v>6</v>
      </c>
      <c r="E30" s="115"/>
      <c r="F30" s="115"/>
      <c r="G30" s="66">
        <v>2</v>
      </c>
      <c r="H30" s="66" t="s">
        <v>118</v>
      </c>
    </row>
    <row r="31" spans="1:8" ht="207" x14ac:dyDescent="0.3">
      <c r="A31" s="66">
        <v>10</v>
      </c>
      <c r="B31" s="66" t="s">
        <v>125</v>
      </c>
      <c r="C31" s="66" t="s">
        <v>126</v>
      </c>
      <c r="D31" s="115" t="s">
        <v>10</v>
      </c>
      <c r="E31" s="115"/>
      <c r="F31" s="115"/>
      <c r="G31" s="66">
        <v>2</v>
      </c>
      <c r="H31" s="66" t="s">
        <v>118</v>
      </c>
    </row>
    <row r="32" spans="1:8" ht="41.4" x14ac:dyDescent="0.3">
      <c r="A32" s="66">
        <v>11</v>
      </c>
      <c r="B32" s="66" t="s">
        <v>127</v>
      </c>
      <c r="C32" s="66" t="s">
        <v>128</v>
      </c>
      <c r="D32" s="115" t="s">
        <v>10</v>
      </c>
      <c r="E32" s="115"/>
      <c r="F32" s="115"/>
      <c r="G32" s="66">
        <v>5</v>
      </c>
      <c r="H32" s="66" t="s">
        <v>118</v>
      </c>
    </row>
    <row r="33" spans="1:8" ht="82.8" x14ac:dyDescent="0.3">
      <c r="A33" s="66">
        <v>12</v>
      </c>
      <c r="B33" s="66" t="s">
        <v>129</v>
      </c>
      <c r="C33" s="66" t="s">
        <v>130</v>
      </c>
      <c r="D33" s="115" t="s">
        <v>10</v>
      </c>
      <c r="E33" s="115"/>
      <c r="F33" s="115"/>
      <c r="G33" s="66">
        <v>5</v>
      </c>
      <c r="H33" s="66" t="s">
        <v>118</v>
      </c>
    </row>
    <row r="34" spans="1:8" ht="41.4" x14ac:dyDescent="0.3">
      <c r="A34" s="66">
        <v>13</v>
      </c>
      <c r="B34" s="66" t="s">
        <v>131</v>
      </c>
      <c r="C34" s="66" t="s">
        <v>132</v>
      </c>
      <c r="D34" s="115" t="s">
        <v>10</v>
      </c>
      <c r="E34" s="115"/>
      <c r="F34" s="115"/>
      <c r="G34" s="66">
        <v>5</v>
      </c>
      <c r="H34" s="66" t="s">
        <v>118</v>
      </c>
    </row>
    <row r="35" spans="1:8" ht="41.4" x14ac:dyDescent="0.3">
      <c r="A35" s="66">
        <v>14</v>
      </c>
      <c r="B35" s="66" t="s">
        <v>133</v>
      </c>
      <c r="C35" s="66" t="s">
        <v>134</v>
      </c>
      <c r="D35" s="115" t="s">
        <v>10</v>
      </c>
      <c r="E35" s="115"/>
      <c r="F35" s="115"/>
      <c r="G35" s="66">
        <v>5</v>
      </c>
      <c r="H35" s="66" t="s">
        <v>118</v>
      </c>
    </row>
    <row r="36" spans="1:8" ht="69" x14ac:dyDescent="0.3">
      <c r="A36" s="66">
        <v>15</v>
      </c>
      <c r="B36" s="66" t="s">
        <v>135</v>
      </c>
      <c r="C36" s="66" t="s">
        <v>136</v>
      </c>
      <c r="D36" s="115" t="s">
        <v>10</v>
      </c>
      <c r="E36" s="115"/>
      <c r="F36" s="115"/>
      <c r="G36" s="66">
        <v>5</v>
      </c>
      <c r="H36" s="66" t="s">
        <v>118</v>
      </c>
    </row>
    <row r="37" spans="1:8" ht="27.6" x14ac:dyDescent="0.3">
      <c r="A37" s="66">
        <v>16</v>
      </c>
      <c r="B37" s="66" t="s">
        <v>137</v>
      </c>
      <c r="C37" s="66" t="s">
        <v>138</v>
      </c>
      <c r="D37" s="115" t="s">
        <v>5</v>
      </c>
      <c r="E37" s="115"/>
      <c r="F37" s="115"/>
      <c r="G37" s="66">
        <v>1</v>
      </c>
      <c r="H37" s="66" t="s">
        <v>107</v>
      </c>
    </row>
    <row r="38" spans="1:8" ht="82.8" x14ac:dyDescent="0.3">
      <c r="A38" s="66">
        <v>17</v>
      </c>
      <c r="B38" s="66" t="s">
        <v>26</v>
      </c>
      <c r="C38" s="66" t="s">
        <v>139</v>
      </c>
      <c r="D38" s="115" t="s">
        <v>5</v>
      </c>
      <c r="E38" s="115"/>
      <c r="F38" s="115"/>
      <c r="G38" s="66">
        <v>1</v>
      </c>
      <c r="H38" s="66" t="s">
        <v>118</v>
      </c>
    </row>
    <row r="39" spans="1:8" ht="41.4" x14ac:dyDescent="0.3">
      <c r="A39" s="66">
        <v>18</v>
      </c>
      <c r="B39" s="66" t="s">
        <v>140</v>
      </c>
      <c r="C39" s="66" t="s">
        <v>141</v>
      </c>
      <c r="D39" s="115" t="s">
        <v>17</v>
      </c>
      <c r="E39" s="115"/>
      <c r="F39" s="115"/>
      <c r="G39" s="66">
        <v>1</v>
      </c>
      <c r="H39" s="66" t="s">
        <v>118</v>
      </c>
    </row>
    <row r="40" spans="1:8" ht="27.6" x14ac:dyDescent="0.3">
      <c r="A40" s="66">
        <v>19</v>
      </c>
      <c r="B40" s="66" t="s">
        <v>43</v>
      </c>
      <c r="C40" s="66" t="s">
        <v>142</v>
      </c>
      <c r="D40" s="115" t="s">
        <v>5</v>
      </c>
      <c r="E40" s="115"/>
      <c r="F40" s="115"/>
      <c r="G40" s="66">
        <v>1</v>
      </c>
      <c r="H40" s="66" t="s">
        <v>118</v>
      </c>
    </row>
    <row r="41" spans="1:8" ht="27.6" x14ac:dyDescent="0.3">
      <c r="A41" s="66">
        <v>20</v>
      </c>
      <c r="B41" s="66" t="s">
        <v>143</v>
      </c>
      <c r="C41" s="66" t="s">
        <v>144</v>
      </c>
      <c r="D41" s="115" t="s">
        <v>10</v>
      </c>
      <c r="E41" s="115"/>
      <c r="F41" s="115"/>
      <c r="G41" s="66">
        <v>1</v>
      </c>
      <c r="H41" s="66" t="s">
        <v>118</v>
      </c>
    </row>
    <row r="42" spans="1:8" ht="41.4" x14ac:dyDescent="0.3">
      <c r="A42" s="66">
        <v>21</v>
      </c>
      <c r="B42" s="66" t="s">
        <v>145</v>
      </c>
      <c r="C42" s="66" t="s">
        <v>146</v>
      </c>
      <c r="D42" s="115" t="s">
        <v>6</v>
      </c>
      <c r="E42" s="115"/>
      <c r="F42" s="115"/>
      <c r="G42" s="66">
        <v>3</v>
      </c>
      <c r="H42" s="66" t="s">
        <v>118</v>
      </c>
    </row>
    <row r="43" spans="1:8" ht="27.6" x14ac:dyDescent="0.3">
      <c r="A43" s="66">
        <v>22</v>
      </c>
      <c r="B43" s="66" t="s">
        <v>147</v>
      </c>
      <c r="C43" s="66" t="s">
        <v>148</v>
      </c>
      <c r="D43" s="115" t="s">
        <v>6</v>
      </c>
      <c r="E43" s="115"/>
      <c r="F43" s="115"/>
      <c r="G43" s="66">
        <v>1</v>
      </c>
      <c r="H43" s="66" t="s">
        <v>107</v>
      </c>
    </row>
    <row r="44" spans="1:8" x14ac:dyDescent="0.3">
      <c r="A44" s="116" t="s">
        <v>149</v>
      </c>
      <c r="B44" s="116"/>
      <c r="C44" s="116"/>
      <c r="D44" s="116"/>
      <c r="E44" s="116"/>
      <c r="F44" s="116"/>
      <c r="G44" s="116"/>
      <c r="H44" s="116"/>
    </row>
    <row r="45" spans="1:8" x14ac:dyDescent="0.3">
      <c r="A45" s="117" t="s">
        <v>150</v>
      </c>
      <c r="B45" s="117"/>
      <c r="C45" s="117"/>
      <c r="D45" s="117">
        <v>10</v>
      </c>
      <c r="E45" s="117"/>
      <c r="F45" s="117"/>
      <c r="G45" s="117"/>
      <c r="H45" s="117"/>
    </row>
    <row r="46" spans="1:8" ht="41.4" x14ac:dyDescent="0.3">
      <c r="A46" s="65" t="s">
        <v>0</v>
      </c>
      <c r="B46" s="65" t="s">
        <v>103</v>
      </c>
      <c r="C46" s="65" t="s">
        <v>9</v>
      </c>
      <c r="D46" s="65" t="s">
        <v>2</v>
      </c>
      <c r="E46" s="65" t="s">
        <v>56</v>
      </c>
      <c r="F46" s="65" t="s">
        <v>57</v>
      </c>
      <c r="G46" s="65" t="s">
        <v>55</v>
      </c>
      <c r="H46" s="65" t="s">
        <v>104</v>
      </c>
    </row>
    <row r="47" spans="1:8" ht="110.4" x14ac:dyDescent="0.3">
      <c r="A47" s="66">
        <v>1</v>
      </c>
      <c r="B47" s="66" t="s">
        <v>151</v>
      </c>
      <c r="C47" s="66" t="s">
        <v>152</v>
      </c>
      <c r="D47" s="66" t="s">
        <v>10</v>
      </c>
      <c r="E47" s="66">
        <v>1</v>
      </c>
      <c r="F47" s="66" t="s">
        <v>153</v>
      </c>
      <c r="G47" s="66">
        <v>10</v>
      </c>
      <c r="H47" s="66" t="s">
        <v>118</v>
      </c>
    </row>
    <row r="48" spans="1:8" ht="41.4" x14ac:dyDescent="0.3">
      <c r="A48" s="66">
        <v>2</v>
      </c>
      <c r="B48" s="66" t="s">
        <v>145</v>
      </c>
      <c r="C48" s="66" t="s">
        <v>146</v>
      </c>
      <c r="D48" s="66" t="s">
        <v>6</v>
      </c>
      <c r="E48" s="66">
        <v>1</v>
      </c>
      <c r="F48" s="66" t="s">
        <v>153</v>
      </c>
      <c r="G48" s="66">
        <v>10</v>
      </c>
      <c r="H48" s="66" t="s">
        <v>118</v>
      </c>
    </row>
    <row r="49" spans="1:8" ht="82.8" x14ac:dyDescent="0.3">
      <c r="A49" s="66">
        <v>3</v>
      </c>
      <c r="B49" s="66" t="s">
        <v>26</v>
      </c>
      <c r="C49" s="66" t="s">
        <v>139</v>
      </c>
      <c r="D49" s="66" t="s">
        <v>5</v>
      </c>
      <c r="E49" s="66">
        <v>1</v>
      </c>
      <c r="F49" s="66" t="s">
        <v>154</v>
      </c>
      <c r="G49" s="66">
        <v>5</v>
      </c>
      <c r="H49" s="66" t="s">
        <v>118</v>
      </c>
    </row>
    <row r="50" spans="1:8" ht="41.4" x14ac:dyDescent="0.3">
      <c r="A50" s="66">
        <v>4</v>
      </c>
      <c r="B50" s="66" t="s">
        <v>140</v>
      </c>
      <c r="C50" s="66" t="s">
        <v>141</v>
      </c>
      <c r="D50" s="66" t="s">
        <v>17</v>
      </c>
      <c r="E50" s="66">
        <v>1</v>
      </c>
      <c r="F50" s="66" t="s">
        <v>154</v>
      </c>
      <c r="G50" s="66">
        <v>5</v>
      </c>
      <c r="H50" s="66" t="s">
        <v>118</v>
      </c>
    </row>
    <row r="51" spans="1:8" ht="41.4" x14ac:dyDescent="0.3">
      <c r="A51" s="66">
        <v>5</v>
      </c>
      <c r="B51" s="66" t="s">
        <v>155</v>
      </c>
      <c r="C51" s="66" t="s">
        <v>156</v>
      </c>
      <c r="D51" s="66" t="s">
        <v>10</v>
      </c>
      <c r="E51" s="66">
        <v>1</v>
      </c>
      <c r="F51" s="66" t="s">
        <v>153</v>
      </c>
      <c r="G51" s="66">
        <v>10</v>
      </c>
      <c r="H51" s="66" t="s">
        <v>118</v>
      </c>
    </row>
    <row r="52" spans="1:8" ht="248.4" x14ac:dyDescent="0.3">
      <c r="A52" s="66">
        <v>6</v>
      </c>
      <c r="B52" s="66" t="s">
        <v>157</v>
      </c>
      <c r="C52" s="66" t="s">
        <v>158</v>
      </c>
      <c r="D52" s="66" t="s">
        <v>10</v>
      </c>
      <c r="E52" s="66">
        <v>1</v>
      </c>
      <c r="F52" s="66" t="s">
        <v>154</v>
      </c>
      <c r="G52" s="66">
        <v>5</v>
      </c>
      <c r="H52" s="66" t="s">
        <v>118</v>
      </c>
    </row>
    <row r="53" spans="1:8" ht="220.8" x14ac:dyDescent="0.3">
      <c r="A53" s="66">
        <v>7</v>
      </c>
      <c r="B53" s="66" t="s">
        <v>159</v>
      </c>
      <c r="C53" s="66" t="s">
        <v>160</v>
      </c>
      <c r="D53" s="66" t="s">
        <v>10</v>
      </c>
      <c r="E53" s="66">
        <v>1</v>
      </c>
      <c r="F53" s="66" t="s">
        <v>154</v>
      </c>
      <c r="G53" s="66">
        <v>5</v>
      </c>
      <c r="H53" s="66" t="s">
        <v>118</v>
      </c>
    </row>
    <row r="54" spans="1:8" x14ac:dyDescent="0.3">
      <c r="A54" s="116" t="s">
        <v>14</v>
      </c>
      <c r="B54" s="116"/>
      <c r="C54" s="116"/>
      <c r="D54" s="116"/>
      <c r="E54" s="116"/>
      <c r="F54" s="116"/>
      <c r="G54" s="116"/>
      <c r="H54" s="116"/>
    </row>
    <row r="55" spans="1:8" ht="41.4" x14ac:dyDescent="0.3">
      <c r="A55" s="65" t="s">
        <v>0</v>
      </c>
      <c r="B55" s="65" t="s">
        <v>103</v>
      </c>
      <c r="C55" s="65" t="s">
        <v>9</v>
      </c>
      <c r="D55" s="114" t="s">
        <v>2</v>
      </c>
      <c r="E55" s="114"/>
      <c r="F55" s="114"/>
      <c r="G55" s="65" t="s">
        <v>55</v>
      </c>
      <c r="H55" s="65" t="s">
        <v>104</v>
      </c>
    </row>
    <row r="56" spans="1:8" ht="96.6" x14ac:dyDescent="0.3">
      <c r="A56" s="66">
        <v>1</v>
      </c>
      <c r="B56" s="66" t="s">
        <v>161</v>
      </c>
      <c r="C56" s="66" t="s">
        <v>162</v>
      </c>
      <c r="D56" s="115" t="s">
        <v>5</v>
      </c>
      <c r="E56" s="115"/>
      <c r="F56" s="115"/>
      <c r="G56" s="66">
        <v>1</v>
      </c>
      <c r="H56" s="66" t="s">
        <v>107</v>
      </c>
    </row>
    <row r="57" spans="1:8" ht="124.2" x14ac:dyDescent="0.3">
      <c r="A57" s="66">
        <v>2</v>
      </c>
      <c r="B57" s="66" t="s">
        <v>163</v>
      </c>
      <c r="C57" s="66" t="s">
        <v>164</v>
      </c>
      <c r="D57" s="115" t="s">
        <v>6</v>
      </c>
      <c r="E57" s="115"/>
      <c r="F57" s="115"/>
      <c r="G57" s="66">
        <v>1</v>
      </c>
      <c r="H57" s="66" t="s">
        <v>118</v>
      </c>
    </row>
    <row r="58" spans="1:8" ht="27.6" x14ac:dyDescent="0.3">
      <c r="A58" s="66">
        <v>3</v>
      </c>
      <c r="B58" s="66" t="s">
        <v>165</v>
      </c>
      <c r="C58" s="66" t="s">
        <v>166</v>
      </c>
      <c r="D58" s="115" t="s">
        <v>6</v>
      </c>
      <c r="E58" s="115"/>
      <c r="F58" s="115"/>
      <c r="G58" s="66">
        <v>1</v>
      </c>
      <c r="H58" s="66" t="s">
        <v>118</v>
      </c>
    </row>
    <row r="59" spans="1:8" x14ac:dyDescent="0.3">
      <c r="A59" s="116" t="s">
        <v>13</v>
      </c>
      <c r="B59" s="116"/>
      <c r="C59" s="116"/>
      <c r="D59" s="116"/>
      <c r="E59" s="116"/>
      <c r="F59" s="116"/>
      <c r="G59" s="116"/>
      <c r="H59" s="116"/>
    </row>
    <row r="60" spans="1:8" ht="41.4" x14ac:dyDescent="0.3">
      <c r="A60" s="65" t="s">
        <v>0</v>
      </c>
      <c r="B60" s="65" t="s">
        <v>103</v>
      </c>
      <c r="C60" s="65" t="s">
        <v>9</v>
      </c>
      <c r="D60" s="114" t="s">
        <v>2</v>
      </c>
      <c r="E60" s="114"/>
      <c r="F60" s="114"/>
      <c r="G60" s="65" t="s">
        <v>55</v>
      </c>
      <c r="H60" s="65" t="s">
        <v>104</v>
      </c>
    </row>
    <row r="61" spans="1:8" x14ac:dyDescent="0.3">
      <c r="A61" s="66">
        <v>1</v>
      </c>
      <c r="B61" s="66" t="s">
        <v>20</v>
      </c>
      <c r="C61" s="66" t="s">
        <v>167</v>
      </c>
      <c r="D61" s="115" t="s">
        <v>8</v>
      </c>
      <c r="E61" s="115"/>
      <c r="F61" s="115"/>
      <c r="G61" s="66">
        <v>1</v>
      </c>
      <c r="H61" s="66" t="s">
        <v>168</v>
      </c>
    </row>
    <row r="62" spans="1:8" ht="27.6" x14ac:dyDescent="0.3">
      <c r="A62" s="66">
        <v>2</v>
      </c>
      <c r="B62" s="66" t="s">
        <v>169</v>
      </c>
      <c r="C62" s="66" t="s">
        <v>170</v>
      </c>
      <c r="D62" s="115" t="s">
        <v>8</v>
      </c>
      <c r="E62" s="115"/>
      <c r="F62" s="115"/>
      <c r="G62" s="66">
        <v>1</v>
      </c>
      <c r="H62" s="66" t="s">
        <v>168</v>
      </c>
    </row>
    <row r="63" spans="1:8" x14ac:dyDescent="0.3">
      <c r="A63" s="66">
        <v>3</v>
      </c>
      <c r="B63" s="66" t="s">
        <v>171</v>
      </c>
      <c r="C63" s="66" t="s">
        <v>172</v>
      </c>
      <c r="D63" s="115" t="s">
        <v>8</v>
      </c>
      <c r="E63" s="115"/>
      <c r="F63" s="115"/>
      <c r="G63" s="66">
        <v>1</v>
      </c>
      <c r="H63" s="66" t="s">
        <v>168</v>
      </c>
    </row>
  </sheetData>
  <mergeCells count="59">
    <mergeCell ref="A6:H6"/>
    <mergeCell ref="A1:H1"/>
    <mergeCell ref="A2:H2"/>
    <mergeCell ref="A3:H3"/>
    <mergeCell ref="A4:H4"/>
    <mergeCell ref="A5:H5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D28:F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D27:F27"/>
    <mergeCell ref="D40:F40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1:F41"/>
    <mergeCell ref="D42:F42"/>
    <mergeCell ref="D43:F43"/>
    <mergeCell ref="A44:H44"/>
    <mergeCell ref="A45:C45"/>
    <mergeCell ref="D45:H45"/>
    <mergeCell ref="D60:F60"/>
    <mergeCell ref="D61:F61"/>
    <mergeCell ref="D62:F62"/>
    <mergeCell ref="D63:F63"/>
    <mergeCell ref="A54:H54"/>
    <mergeCell ref="D55:F55"/>
    <mergeCell ref="D56:F56"/>
    <mergeCell ref="D57:F57"/>
    <mergeCell ref="D58:F58"/>
    <mergeCell ref="A59:H5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C42" sqref="C42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75</v>
      </c>
    </row>
    <row r="7" spans="1:1" ht="15.6" x14ac:dyDescent="0.3">
      <c r="A7" s="9" t="s">
        <v>80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2026-03-27T11:16:58Z</dcterms:modified>
</cp:coreProperties>
</file>