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2492700-CFED-4D2F-AB12-46F42E4E7B5C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зона'!$A$1:$H$30</definedName>
    <definedName name="_xlnm._FilterDatabase" localSheetId="5" hidden="1">'Охрана труда'!$A$1:$H$5</definedName>
    <definedName name="_xlnm._FilterDatabase" localSheetId="4" hidden="1">'Рабочее место преподавателя'!$A$1:$H$14</definedName>
    <definedName name="_xlnm._FilterDatabase" localSheetId="3" hidden="1">'Рабочее место учащегося'!$A$1:$H$12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/>
  <c r="G25" i="6"/>
  <c r="G8" i="10" l="1"/>
  <c r="G23" i="10"/>
  <c r="G22" i="10"/>
  <c r="G5" i="10"/>
  <c r="G30" i="10"/>
  <c r="G11" i="10"/>
  <c r="G9" i="10"/>
  <c r="G7" i="10"/>
  <c r="G14" i="10"/>
  <c r="G10" i="10"/>
  <c r="G21" i="10"/>
  <c r="G20" i="10"/>
  <c r="G26" i="10"/>
  <c r="G28" i="10"/>
  <c r="G19" i="10"/>
  <c r="G12" i="10"/>
  <c r="G18" i="10"/>
  <c r="G17" i="10"/>
  <c r="G16" i="10"/>
  <c r="G3" i="10"/>
  <c r="G2" i="10"/>
  <c r="G13" i="10"/>
  <c r="G15" i="10"/>
  <c r="G25" i="10"/>
  <c r="G4" i="10"/>
  <c r="G29" i="10"/>
  <c r="G27" i="10"/>
  <c r="G24" i="10"/>
  <c r="G11" i="11"/>
  <c r="G9" i="11"/>
  <c r="G6" i="11"/>
  <c r="G7" i="11"/>
  <c r="G8" i="11"/>
  <c r="G4" i="11"/>
  <c r="G10" i="11"/>
  <c r="G2" i="11"/>
  <c r="G3" i="11"/>
  <c r="G12" i="11"/>
  <c r="G7" i="12"/>
  <c r="G14" i="12"/>
  <c r="G5" i="12"/>
  <c r="G9" i="12"/>
  <c r="G3" i="12"/>
  <c r="G10" i="12"/>
  <c r="G11" i="12"/>
  <c r="G12" i="12"/>
  <c r="G6" i="12"/>
  <c r="G13" i="12"/>
  <c r="G4" i="12"/>
  <c r="G8" i="12"/>
  <c r="G5" i="13"/>
  <c r="G3" i="13"/>
  <c r="G4" i="13"/>
  <c r="C73" i="14"/>
  <c r="C9" i="14"/>
  <c r="J1" i="8"/>
  <c r="G28" i="6"/>
  <c r="G24" i="6"/>
  <c r="G27" i="6"/>
  <c r="G6" i="10" l="1"/>
  <c r="G5" i="11"/>
  <c r="G2" i="12"/>
  <c r="G2" i="13"/>
  <c r="G42" i="6"/>
  <c r="G40" i="6" l="1"/>
</calcChain>
</file>

<file path=xl/sharedStrings.xml><?xml version="1.0" encoding="utf-8"?>
<sst xmlns="http://schemas.openxmlformats.org/spreadsheetml/2006/main" count="834" uniqueCount="191">
  <si>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</si>
  <si>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</si>
  <si>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</si>
  <si>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</si>
  <si>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</si>
  <si>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</si>
  <si>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</si>
  <si>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</si>
  <si>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</si>
  <si>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</si>
  <si>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</si>
  <si>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</si>
  <si>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</si>
  <si>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</si>
  <si>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</si>
  <si>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</si>
  <si>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</si>
  <si>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</si>
  <si>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</si>
  <si>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</si>
  <si>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</si>
  <si>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</si>
  <si>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</si>
  <si>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</si>
  <si>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</si>
  <si>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</si>
  <si>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</si>
  <si>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</si>
  <si>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</si>
  <si>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</si>
  <si>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</si>
  <si>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</si>
  <si>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</si>
  <si>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</si>
  <si>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</si>
  <si>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</si>
  <si>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</si>
  <si>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</si>
  <si>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</si>
  <si>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</si>
  <si>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</si>
  <si>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</si>
  <si>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</si>
  <si>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</si>
  <si>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</si>
  <si>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</si>
  <si>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</si>
  <si>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</si>
  <si>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</si>
  <si>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</si>
  <si>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</si>
  <si>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</si>
  <si>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</si>
  <si>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</si>
  <si>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</si>
  <si>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</si>
  <si>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</si>
  <si>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</si>
  <si>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</si>
  <si>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</si>
  <si>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</si>
  <si>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</si>
  <si>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</si>
  <si>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</si>
  <si>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</si>
  <si>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</si>
  <si>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</si>
  <si>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</si>
  <si>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</si>
  <si>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</si>
  <si>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</si>
  <si>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</si>
  <si>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</si>
  <si>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</si>
  <si>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</si>
  <si>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</si>
  <si>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</si>
  <si>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</si>
  <si>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</si>
  <si>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</si>
  <si>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</si>
  <si>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</si>
  <si>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Инфраструктурный лист для оснащения образовательно-производственного центра (кластера)</t>
  </si>
  <si>
    <t>в сфере Строительная отрасль, Донецкая Народная Республика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</si>
  <si>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</si>
  <si>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«Мариупольский строительный профильный колледж»</t>
  </si>
  <si>
    <t xml:space="preserve">Адрес базовой образовательной организации: </t>
  </si>
  <si>
    <t>город Мариуполь проспект Ленинградский Дом: дом 90 Корпус: А 
город Мариуполь проспект Ленинградский Дом: дом 90 Корпус: Б 
город Мариуполь проспект Ленинградский Дом: дом 90 Корпус: В 
город Мариуполь проспект Ленинградский Дом: дом 90 Корпус: Г 
город Мариуполь проспект Ленинградский Дом: 90</t>
  </si>
  <si>
    <t>Строительная отрасль</t>
  </si>
  <si>
    <t>Донецкая Народная Республика</t>
  </si>
  <si>
    <t>ГБПОУ «Мариупольский строительный профильный колледж»</t>
  </si>
  <si>
    <t>Макетирования и архитектуры</t>
  </si>
  <si>
    <t>07.02.01 Архитектура</t>
  </si>
  <si>
    <t>Компьютерная графика и автоматизированные системы проектирования</t>
  </si>
  <si>
    <t>Архитектурная графика</t>
  </si>
  <si>
    <t>Адрес размещения зоны по виду работ:</t>
  </si>
  <si>
    <t>город Мариуполь проспект Ленинградский Дом: дом 90 Корпус: Б</t>
  </si>
  <si>
    <t>Площадь зоны: 105 кв.м.</t>
  </si>
  <si>
    <t>Освещение: верхнее искусственное 200 люкс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</si>
  <si>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</si>
  <si>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</si>
  <si>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</si>
  <si>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линолеум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</si>
  <si>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</si>
  <si>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</si>
  <si>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</si>
  <si>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</si>
  <si>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Доска</t>
  </si>
  <si>
    <t>Покрытие комбинированное. 4 поверхности ,2 подвижные,2 стационарные . Ширина до 4 м</t>
  </si>
  <si>
    <t>ФБ</t>
  </si>
  <si>
    <t>Стол для макетирования</t>
  </si>
  <si>
    <t>Составной. Материал столешницы- ЛДСП,
металлокаркас, габариты не менее: длина 1800мм, ширина 1800 мм, высота  750 мм</t>
  </si>
  <si>
    <t>Каркас металлический. Монолитный элемент сиденья и спинки из пластика</t>
  </si>
  <si>
    <t>Шкаф</t>
  </si>
  <si>
    <t>Назначение - для хранения документов .Материал- ЛДСП .
Размеры не менее 770х370х2000 мм</t>
  </si>
  <si>
    <t>Гардероб</t>
  </si>
  <si>
    <t>Назначение - для хранения одежды.Материал- ЛДСП.
Размеры не менее 770х 580х 2000 мм</t>
  </si>
  <si>
    <t>Стол для натюрморта</t>
  </si>
  <si>
    <t>Регулировка по высоте.Габариты: не менее высота - 1250мм, глубина 600мм, ширина 600мм</t>
  </si>
  <si>
    <t>Светильник</t>
  </si>
  <si>
    <t>Напольный на штативе регулируемый .Габариты штатива: не менее высота - 1900мм. Абажур - металл, цоколь Е27. Кабель с кнопкой включения.</t>
  </si>
  <si>
    <t>Набор фигур для рисования</t>
  </si>
  <si>
    <t>Геометрические фигуры (шар, конус, куб, пирамида),череп (габариты не менее 14,5х 22х 16,5 мм), фигура "Обрубовка по Гудону" ( высота не менее 360 мм). Материал фигур - гипс</t>
  </si>
  <si>
    <t>3D-принтер</t>
  </si>
  <si>
    <t>Напольный, с двумя печатающими головами и большой областью построения 40*40*70см.</t>
  </si>
  <si>
    <t>В наличии</t>
  </si>
  <si>
    <t>Настольный, с закрытой областью печати, с двумя печатающими головками, область печати не менее 360х360х610 мм, габаритные размеры не менее 650х605х1000мм</t>
  </si>
  <si>
    <t>Система хранения</t>
  </si>
  <si>
    <t>Для сушки и хранения работ. Размерами не менее 750х500х2000мм</t>
  </si>
  <si>
    <t>Для хранения методического фонда. Закрытая Размерами не менее 750х400х2000мм</t>
  </si>
  <si>
    <t>Для хранения методического фонда  Размерами не менее 750х400х2000мм</t>
  </si>
  <si>
    <t>Кухня(мойка)</t>
  </si>
  <si>
    <t>Размерами не менее 2400х600х2000мм</t>
  </si>
  <si>
    <t>Для хранения методического фонда.Открытый. Размерами не менее 1100х400х2000мм</t>
  </si>
  <si>
    <t>Размерами не менее 1450х450х750мм</t>
  </si>
  <si>
    <t>Стол письменный</t>
  </si>
  <si>
    <t>Однотумбовый с ящиками.Столешница ЛДСП.Размерами не менее 1200х600х750 мм</t>
  </si>
  <si>
    <t>РБ</t>
  </si>
  <si>
    <t>Металлический .Размерами не менее 1000х500х2000мм</t>
  </si>
  <si>
    <t>Размерами не менее 2400х600х750мм</t>
  </si>
  <si>
    <t>Кресло преподавателя</t>
  </si>
  <si>
    <t>Поворотное.Спинка сетка. с подлокотниками</t>
  </si>
  <si>
    <t>Рабочее место учащегося</t>
  </si>
  <si>
    <t xml:space="preserve">Количество рабочих мест: </t>
  </si>
  <si>
    <t>Мольберт</t>
  </si>
  <si>
    <t>Тип - напольный, распашной. Высота не менее 1250 мм. Наличие планшета</t>
  </si>
  <si>
    <t>шт. (на 1 раб. место)</t>
  </si>
  <si>
    <t>Табурет</t>
  </si>
  <si>
    <t>Подъемно-поворотный, крутящийся.</t>
  </si>
  <si>
    <t>Коврик макетный</t>
  </si>
  <si>
    <t>Двухсторонний самовосстанавливающийся , материал ПВХ, толщина не менее 3мм, размеры не менее 30х22см ,</t>
  </si>
  <si>
    <t>Автоматизированное рабочее место</t>
  </si>
  <si>
    <t>Монитор -диагональ, дюйм - не менее 25
Частота обновления экрана, гц - не менее 144
Тип матрицы VA
DP и HDMI - наличие
Системный блок -количество ядер - не менее 6
Объем оперативной памяти - не менее 16 гб
Объем видеопамяти - не менее 8гб
Объем твердотельного накопителя 1000гб
Клавиатура - тип проводная
подключение USB
Мышь-тип  проводная подключения - USB
Коврик для мыши размерами не менее 250 мм x 200 мм x 3 мм</t>
  </si>
  <si>
    <t>Размерами не менее  1000х600х750 мм.</t>
  </si>
  <si>
    <t>Кресло компьютерное</t>
  </si>
  <si>
    <t>Поворотное.Спинка сетка.С подлокотниками</t>
  </si>
  <si>
    <t>Программное обеспечение для работы с текстом, таблицами и презентациями</t>
  </si>
  <si>
    <t>1 лицензия на 1 рабочее место. Срок действия лицензии не менее 3 года</t>
  </si>
  <si>
    <t>Программное обеспечение для работы по технологии информационного моделирования</t>
  </si>
  <si>
    <t>Программное обеспечение для профессионального автоматизированного проектирования</t>
  </si>
  <si>
    <t>Автоматизированное рабочее место преподавателя</t>
  </si>
  <si>
    <t>Монитор -диагональ, дюйм - не менее 25
Частота обновления экрана, гц - не менее 144
Тип матрицы VA
DP и HDMI - наличие
системный блок -количество ядер - не менее 6
Объем оперативной памяти - не менее 16 гб
Объем видеопамяти - не менее 8гб
Объем твердотельного накопителя 1000гб
Клавиатура - тип проводная
подключение USB
Мышь-тип проводная подключения  USB.
Коврик для мыши размерами не менее 250 мм x 200 мм x 3 мм</t>
  </si>
  <si>
    <t>Струйный .Формат печати А3, тип печати -цветная,  Макс. разрешение ч/б печати : 1200х1200 dpi</t>
  </si>
  <si>
    <t>Интерактивный комплект</t>
  </si>
  <si>
    <t>Диагональ панели не менее 75 дюймов. Разрешение экрана  не менее 1920х1080 мм</t>
  </si>
  <si>
    <t>Стол преподавателя</t>
  </si>
  <si>
    <t>Угловой.Размерами не менее 1400х1320х750мм. Материал столешницы-ЛДСП.Тумба с 4мя ящиками</t>
  </si>
  <si>
    <t>Поворотное. Спинка сетка.С подлокотниками</t>
  </si>
  <si>
    <t>Предназначена  для оказания первой помощи.</t>
  </si>
  <si>
    <t>Углекислотный. Предназначен для тушения локальных очагов возгорания.</t>
  </si>
  <si>
    <t>город Мариуполь проспект Ленинградский Дом: дом 90 Корпус: А</t>
  </si>
  <si>
    <t>Площадь зоны: 55 кв.м.</t>
  </si>
  <si>
    <t>Пробковая доска</t>
  </si>
  <si>
    <t>Размерами не менее  90х120 см, для объявлений, алюминиевая рама</t>
  </si>
  <si>
    <t>Покрытие комбинированное. 4 поверхности ,2 подвижные,2 стационарные. Ширина до 4 м</t>
  </si>
  <si>
    <t>Комплект чертежных инструментов</t>
  </si>
  <si>
    <t>Материал-пластик .Состав комплекта - линейка равнобедренный треугольник ,линейка 60 (треугольник),транспортир,циркуль,линейка (1м).</t>
  </si>
  <si>
    <t>Поворотное Спинка сетка.С подлокотниками</t>
  </si>
  <si>
    <t>Для документов,   ШхГхВ не менее 770х370х2000 мм</t>
  </si>
  <si>
    <t>Размерами не менее 750 х400х2000 мм</t>
  </si>
  <si>
    <t>Письменный,однотумбовый с тремя ящиками, материал -ЛДСП Размерами не менее 1200х600х750 мм</t>
  </si>
  <si>
    <t>Письменный ,материал -ЛДСП. Размерами не менее 1200х600х750мм</t>
  </si>
  <si>
    <t>Комплект макетов фасадов архитектурных сооружений</t>
  </si>
  <si>
    <t>Материал - пластик, дерево,плотный картон</t>
  </si>
  <si>
    <t>Предназначен для выполнения чертежных и художественных работ.
С наклонной столешницей.</t>
  </si>
  <si>
    <t>Ученический регулируемый.Металлический каркас.</t>
  </si>
  <si>
    <t>"Монитор -диагональ, дюйм - не менее 25
Частота обновления экрана, гц - не менее 144
Тип матрицы VA
DP и HDMI - наличие
Системный блок -количество ядер - не менее 6
Объем оперативной памяти - не менее 16 гб
Объем видеопамяти - не менее 8гб
Объем твердотельного накопителя 1000гб
Клавиатура - тип проводная
подключение USB
Мышь-тип проводная подключения - USB
Коврик для мыши размерами  не менее 250 мм x 200 мм x 3 мм"</t>
  </si>
  <si>
    <t>Формат печати А4, тип печати -черно-белая,  Макс. разрешение ч/б печати : 1200х1200 dpi</t>
  </si>
  <si>
    <t>Угловой.Размерами не менее  1400х1320х750 мм. Столешница из ЛДСП. Тумба с 4мя ящиками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</si>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</sst>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31" fillId="0" borderId="8" xfId="5" applyFont="1" applyFill="1" applyBorder="1" applyAlignment="1">
      <alignment horizontal="center" vertical="center" wrapText="1"/>
    </xf>
    <xf numFmtId="0" fontId="30" fillId="0" borderId="10" xfId="5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32" fillId="11" borderId="20" xfId="0" applyFont="1" applyFill="1" applyBorder="1" applyAlignment="1">
      <alignment horizontal="left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14" fillId="5" borderId="22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justify" wrapText="1"/>
    </xf>
    <xf numFmtId="0" fontId="19" fillId="12" borderId="20" xfId="0" applyFont="1" applyFill="1" applyBorder="1" applyAlignment="1">
      <alignment horizontal="center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12" borderId="20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32" fillId="11" borderId="20" xfId="0" applyFont="1" applyFill="1" applyBorder="1" applyAlignment="1">
      <alignment horizontal="left" vertical="justify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28" fillId="10" borderId="18" xfId="0" applyFont="1" applyFill="1" applyBorder="1" applyAlignment="1">
      <alignment horizontal="center" vertical="center" wrapText="1"/>
    </xf>
    <xf numFmtId="0" fontId="29" fillId="10" borderId="19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vertical="center" wrapText="1"/>
    </xf>
    <xf numFmtId="0" fontId="19" fillId="5" borderId="20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6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mtb-spo.firpo.ru/inspector/infrastructure-sheet/548" TargetMode="External"/><Relationship Id="rId1" Type="http://schemas.openxmlformats.org/officeDocument/2006/relationships/hyperlink" Target="https://mtb-spo.firpo.ru/inspector/infrastructure-sheet/548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37" t="s">
        <v>190</v>
      </c>
      <c r="B1" s="137"/>
      <c r="C1" s="137"/>
      <c r="D1" s="137"/>
      <c r="E1" s="137"/>
      <c r="F1" s="137"/>
      <c r="G1" s="137"/>
    </row>
    <row r="2" spans="1:7" ht="21" x14ac:dyDescent="0.3">
      <c r="A2" s="21" t="s">
        <v>45</v>
      </c>
      <c r="B2" s="20" t="s">
        <v>46</v>
      </c>
      <c r="C2" s="98" t="s">
        <v>93</v>
      </c>
      <c r="D2" s="98"/>
      <c r="E2" s="98"/>
      <c r="F2" s="98"/>
      <c r="G2" s="98"/>
    </row>
    <row r="3" spans="1:7" ht="18" x14ac:dyDescent="0.35">
      <c r="A3" s="99" t="s">
        <v>47</v>
      </c>
      <c r="B3" s="100"/>
      <c r="C3" s="101">
        <f>D22</f>
        <v>12</v>
      </c>
      <c r="D3" s="101"/>
      <c r="E3" s="101"/>
      <c r="F3" s="101"/>
      <c r="G3" s="101"/>
    </row>
    <row r="4" spans="1:7" ht="50.25" customHeight="1" x14ac:dyDescent="0.3">
      <c r="A4" s="102" t="s">
        <v>48</v>
      </c>
      <c r="B4" s="103"/>
      <c r="C4" s="104" t="s">
        <v>92</v>
      </c>
      <c r="D4" s="104"/>
      <c r="E4" s="104"/>
      <c r="F4" s="104"/>
      <c r="G4" s="104"/>
    </row>
    <row r="5" spans="1:7" ht="14.4" x14ac:dyDescent="0.3">
      <c r="A5" s="96" t="s">
        <v>12</v>
      </c>
      <c r="B5" s="97"/>
      <c r="C5" s="97"/>
      <c r="D5" s="97"/>
      <c r="E5" s="97"/>
      <c r="F5" s="97"/>
      <c r="G5" s="97"/>
    </row>
    <row r="6" spans="1:7" ht="14.4" x14ac:dyDescent="0.3">
      <c r="A6" s="94" t="s">
        <v>49</v>
      </c>
      <c r="B6" s="95"/>
      <c r="C6" s="95"/>
      <c r="D6" s="95"/>
      <c r="E6" s="95"/>
      <c r="F6" s="95"/>
      <c r="G6" s="95"/>
    </row>
    <row r="7" spans="1:7" ht="14.4" x14ac:dyDescent="0.3">
      <c r="A7" s="94" t="s">
        <v>50</v>
      </c>
      <c r="B7" s="95"/>
      <c r="C7" s="95"/>
      <c r="D7" s="95"/>
      <c r="E7" s="95"/>
      <c r="F7" s="95"/>
      <c r="G7" s="95"/>
    </row>
    <row r="8" spans="1:7" ht="14.4" x14ac:dyDescent="0.3">
      <c r="A8" s="94" t="s">
        <v>51</v>
      </c>
      <c r="B8" s="95"/>
      <c r="C8" s="95"/>
      <c r="D8" s="95"/>
      <c r="E8" s="95"/>
      <c r="F8" s="95"/>
      <c r="G8" s="95"/>
    </row>
    <row r="9" spans="1:7" ht="14.4" x14ac:dyDescent="0.3">
      <c r="A9" s="94" t="s">
        <v>52</v>
      </c>
      <c r="B9" s="95"/>
      <c r="C9" s="95"/>
      <c r="D9" s="95"/>
      <c r="E9" s="95"/>
      <c r="F9" s="95"/>
      <c r="G9" s="95"/>
    </row>
    <row r="10" spans="1:7" ht="14.4" x14ac:dyDescent="0.3">
      <c r="A10" s="94" t="s">
        <v>53</v>
      </c>
      <c r="B10" s="95"/>
      <c r="C10" s="95"/>
      <c r="D10" s="95"/>
      <c r="E10" s="95"/>
      <c r="F10" s="95"/>
      <c r="G10" s="95"/>
    </row>
    <row r="11" spans="1:7" ht="14.4" x14ac:dyDescent="0.3">
      <c r="A11" s="94" t="s">
        <v>54</v>
      </c>
      <c r="B11" s="95"/>
      <c r="C11" s="95"/>
      <c r="D11" s="95"/>
      <c r="E11" s="95"/>
      <c r="F11" s="95"/>
      <c r="G11" s="95"/>
    </row>
    <row r="12" spans="1:7" ht="14.4" x14ac:dyDescent="0.3">
      <c r="A12" s="94" t="s">
        <v>55</v>
      </c>
      <c r="B12" s="95"/>
      <c r="C12" s="95"/>
      <c r="D12" s="95"/>
      <c r="E12" s="95"/>
      <c r="F12" s="95"/>
      <c r="G12" s="95"/>
    </row>
    <row r="13" spans="1:7" ht="14.4" x14ac:dyDescent="0.3">
      <c r="A13" s="109" t="s">
        <v>18</v>
      </c>
      <c r="B13" s="110"/>
      <c r="C13" s="110"/>
      <c r="D13" s="110"/>
      <c r="E13" s="110"/>
      <c r="F13" s="110"/>
      <c r="G13" s="110"/>
    </row>
    <row r="14" spans="1:7" ht="17.399999999999999" x14ac:dyDescent="0.3">
      <c r="A14" s="111" t="s">
        <v>11</v>
      </c>
      <c r="B14" s="112"/>
      <c r="C14" s="112"/>
      <c r="D14" s="112"/>
      <c r="E14" s="108"/>
      <c r="F14" s="108"/>
      <c r="G14" s="112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48">
        <v>1</v>
      </c>
      <c r="B16" s="91" t="s">
        <v>123</v>
      </c>
      <c r="C16" s="22" t="s">
        <v>15</v>
      </c>
      <c r="D16" s="9" t="s">
        <v>5</v>
      </c>
      <c r="E16" s="36"/>
      <c r="F16" s="37"/>
      <c r="G16" s="19">
        <v>1</v>
      </c>
    </row>
    <row r="17" spans="1:7" s="29" customFormat="1" ht="31.2" x14ac:dyDescent="0.3">
      <c r="A17" s="48">
        <v>2</v>
      </c>
      <c r="B17" s="93" t="s">
        <v>40</v>
      </c>
      <c r="C17" s="47" t="s">
        <v>15</v>
      </c>
      <c r="D17" s="26" t="s">
        <v>5</v>
      </c>
      <c r="E17" s="36"/>
      <c r="F17" s="37"/>
      <c r="G17" s="31">
        <v>1</v>
      </c>
    </row>
    <row r="18" spans="1:7" ht="31.2" x14ac:dyDescent="0.3">
      <c r="A18" s="48">
        <v>3</v>
      </c>
      <c r="B18" s="92" t="s">
        <v>27</v>
      </c>
      <c r="C18" s="47" t="s">
        <v>15</v>
      </c>
      <c r="D18" s="9" t="s">
        <v>5</v>
      </c>
      <c r="E18" s="36"/>
      <c r="F18" s="37"/>
      <c r="G18" s="31">
        <v>1</v>
      </c>
    </row>
    <row r="19" spans="1:7" ht="31.2" x14ac:dyDescent="0.3">
      <c r="A19" s="48">
        <v>4</v>
      </c>
      <c r="B19" s="88" t="s">
        <v>110</v>
      </c>
      <c r="C19" s="47" t="s">
        <v>15</v>
      </c>
      <c r="D19" s="9" t="s">
        <v>6</v>
      </c>
      <c r="E19" s="36"/>
      <c r="F19" s="37"/>
      <c r="G19" s="31">
        <v>1</v>
      </c>
    </row>
    <row r="20" spans="1:7" ht="31.2" x14ac:dyDescent="0.3">
      <c r="A20" s="48">
        <v>5</v>
      </c>
      <c r="B20" s="76" t="s">
        <v>117</v>
      </c>
      <c r="C20" s="47" t="s">
        <v>15</v>
      </c>
      <c r="D20" s="9" t="s">
        <v>6</v>
      </c>
      <c r="E20" s="36"/>
      <c r="F20" s="37"/>
      <c r="G20" s="31">
        <v>1</v>
      </c>
    </row>
    <row r="21" spans="1:7" ht="17.399999999999999" x14ac:dyDescent="0.3">
      <c r="A21" s="116" t="s">
        <v>75</v>
      </c>
      <c r="B21" s="117"/>
      <c r="C21" s="117"/>
      <c r="D21" s="118">
        <v>1</v>
      </c>
      <c r="E21" s="118"/>
      <c r="F21" s="118"/>
      <c r="G21" s="118"/>
    </row>
    <row r="22" spans="1:7" x14ac:dyDescent="0.3">
      <c r="A22" s="113" t="s">
        <v>16</v>
      </c>
      <c r="B22" s="114"/>
      <c r="C22" s="114"/>
      <c r="D22" s="115">
        <v>12</v>
      </c>
      <c r="E22" s="115"/>
      <c r="F22" s="115"/>
      <c r="G22" s="115"/>
    </row>
    <row r="23" spans="1:7" s="29" customFormat="1" ht="46.8" x14ac:dyDescent="0.3">
      <c r="A23" s="27" t="s">
        <v>0</v>
      </c>
      <c r="B23" s="27" t="s">
        <v>1</v>
      </c>
      <c r="C23" s="27" t="s">
        <v>9</v>
      </c>
      <c r="D23" s="27" t="s">
        <v>2</v>
      </c>
      <c r="E23" s="27" t="s">
        <v>57</v>
      </c>
      <c r="F23" s="27" t="s">
        <v>58</v>
      </c>
      <c r="G23" s="27" t="s">
        <v>56</v>
      </c>
    </row>
    <row r="24" spans="1:7" s="29" customFormat="1" ht="93.6" x14ac:dyDescent="0.3">
      <c r="A24" s="48">
        <v>1</v>
      </c>
      <c r="B24" s="10" t="s">
        <v>42</v>
      </c>
      <c r="C24" s="22" t="s">
        <v>71</v>
      </c>
      <c r="D24" s="14" t="s">
        <v>5</v>
      </c>
      <c r="E24" s="32">
        <v>1</v>
      </c>
      <c r="F24" s="32" t="s">
        <v>59</v>
      </c>
      <c r="G24" s="32">
        <f>$D$22*E24/IF(F24="на 1 р.м.",1,IF(F24="на 2 р.м.",2,#VALUE!))</f>
        <v>12</v>
      </c>
    </row>
    <row r="25" spans="1:7" ht="46.8" x14ac:dyDescent="0.3">
      <c r="A25" s="48">
        <v>2</v>
      </c>
      <c r="B25" s="76" t="s">
        <v>159</v>
      </c>
      <c r="C25" s="8" t="s">
        <v>74</v>
      </c>
      <c r="D25" s="9" t="s">
        <v>17</v>
      </c>
      <c r="E25" s="32">
        <v>1</v>
      </c>
      <c r="F25" s="32" t="s">
        <v>59</v>
      </c>
      <c r="G25" s="32">
        <f t="shared" ref="G25:G26" si="0">$D$22*E25/IF(F25="на 1 р.м.",1,IF(F25="на 2 р.м.",2,#VALUE!))</f>
        <v>12</v>
      </c>
    </row>
    <row r="26" spans="1:7" ht="46.8" x14ac:dyDescent="0.3">
      <c r="A26" s="49">
        <v>3</v>
      </c>
      <c r="B26" s="76" t="s">
        <v>158</v>
      </c>
      <c r="C26" s="8" t="s">
        <v>74</v>
      </c>
      <c r="D26" s="9" t="s">
        <v>17</v>
      </c>
      <c r="E26" s="32">
        <v>1</v>
      </c>
      <c r="F26" s="32" t="s">
        <v>59</v>
      </c>
      <c r="G26" s="32">
        <f t="shared" si="0"/>
        <v>12</v>
      </c>
    </row>
    <row r="27" spans="1:7" s="29" customFormat="1" ht="31.2" x14ac:dyDescent="0.3">
      <c r="A27" s="48">
        <v>4</v>
      </c>
      <c r="B27" s="58" t="s">
        <v>60</v>
      </c>
      <c r="C27" s="13" t="s">
        <v>15</v>
      </c>
      <c r="D27" s="14" t="s">
        <v>6</v>
      </c>
      <c r="E27" s="32">
        <v>1</v>
      </c>
      <c r="F27" s="32" t="s">
        <v>59</v>
      </c>
      <c r="G27" s="32">
        <f>$D$22*E27/IF(F27="на 1 р.м.",1,IF(F27="на 2 р.м.",2,#VALUE!))</f>
        <v>12</v>
      </c>
    </row>
    <row r="28" spans="1:7" s="29" customFormat="1" ht="31.2" x14ac:dyDescent="0.3">
      <c r="A28" s="48">
        <v>5</v>
      </c>
      <c r="B28" s="62" t="s">
        <v>61</v>
      </c>
      <c r="C28" s="13" t="s">
        <v>15</v>
      </c>
      <c r="D28" s="14" t="s">
        <v>6</v>
      </c>
      <c r="E28" s="32">
        <v>1</v>
      </c>
      <c r="F28" s="32" t="s">
        <v>59</v>
      </c>
      <c r="G28" s="32">
        <f>$D$22*E28/IF(F28="на 1 р.м.",1,IF(F28="на 2 р.м.",2,#VALUE!))</f>
        <v>12</v>
      </c>
    </row>
    <row r="29" spans="1:7" ht="17.399999999999999" x14ac:dyDescent="0.3">
      <c r="A29" s="105" t="s">
        <v>14</v>
      </c>
      <c r="B29" s="106"/>
      <c r="C29" s="106"/>
      <c r="D29" s="106"/>
      <c r="E29" s="107"/>
      <c r="F29" s="107"/>
      <c r="G29" s="106"/>
    </row>
    <row r="30" spans="1:7" s="29" customFormat="1" ht="46.8" x14ac:dyDescent="0.3">
      <c r="A30" s="27" t="s">
        <v>0</v>
      </c>
      <c r="B30" s="27" t="s">
        <v>1</v>
      </c>
      <c r="C30" s="25" t="s">
        <v>9</v>
      </c>
      <c r="D30" s="25" t="s">
        <v>2</v>
      </c>
      <c r="E30" s="34"/>
      <c r="F30" s="35"/>
      <c r="G30" s="30" t="s">
        <v>56</v>
      </c>
    </row>
    <row r="31" spans="1:7" s="29" customFormat="1" ht="31.2" x14ac:dyDescent="0.3">
      <c r="A31" s="51">
        <v>1</v>
      </c>
      <c r="B31" s="10" t="s">
        <v>42</v>
      </c>
      <c r="C31" s="8" t="s">
        <v>15</v>
      </c>
      <c r="D31" s="18" t="s">
        <v>5</v>
      </c>
      <c r="E31" s="38"/>
      <c r="F31" s="39"/>
      <c r="G31" s="19">
        <v>1</v>
      </c>
    </row>
    <row r="32" spans="1:7" s="29" customFormat="1" ht="46.8" x14ac:dyDescent="0.3">
      <c r="A32" s="51">
        <v>2</v>
      </c>
      <c r="B32" s="55" t="s">
        <v>159</v>
      </c>
      <c r="C32" s="8" t="s">
        <v>74</v>
      </c>
      <c r="D32" s="18" t="s">
        <v>17</v>
      </c>
      <c r="E32" s="38"/>
      <c r="F32" s="39"/>
      <c r="G32" s="19">
        <v>1</v>
      </c>
    </row>
    <row r="33" spans="1:7" s="29" customFormat="1" ht="46.8" x14ac:dyDescent="0.3">
      <c r="A33" s="51">
        <v>3</v>
      </c>
      <c r="B33" s="55" t="s">
        <v>158</v>
      </c>
      <c r="C33" s="8" t="s">
        <v>74</v>
      </c>
      <c r="D33" s="18" t="s">
        <v>17</v>
      </c>
      <c r="E33" s="38"/>
      <c r="F33" s="39"/>
      <c r="G33" s="19">
        <v>1</v>
      </c>
    </row>
    <row r="34" spans="1:7" ht="31.2" x14ac:dyDescent="0.3">
      <c r="A34" s="51">
        <v>4</v>
      </c>
      <c r="B34" s="90" t="s">
        <v>41</v>
      </c>
      <c r="C34" s="8" t="s">
        <v>15</v>
      </c>
      <c r="D34" s="18" t="s">
        <v>6</v>
      </c>
      <c r="E34" s="38"/>
      <c r="F34" s="39"/>
      <c r="G34" s="19">
        <v>1</v>
      </c>
    </row>
    <row r="35" spans="1:7" ht="31.2" x14ac:dyDescent="0.3">
      <c r="A35" s="51">
        <v>5</v>
      </c>
      <c r="B35" s="90" t="s">
        <v>23</v>
      </c>
      <c r="C35" s="8" t="s">
        <v>15</v>
      </c>
      <c r="D35" s="18" t="s">
        <v>6</v>
      </c>
      <c r="E35" s="40"/>
      <c r="F35" s="41"/>
      <c r="G35" s="19">
        <v>1</v>
      </c>
    </row>
    <row r="36" spans="1:7" ht="17.399999999999999" x14ac:dyDescent="0.3">
      <c r="A36" s="105" t="s">
        <v>13</v>
      </c>
      <c r="B36" s="106"/>
      <c r="C36" s="106"/>
      <c r="D36" s="106"/>
      <c r="E36" s="108"/>
      <c r="F36" s="108"/>
      <c r="G36" s="106"/>
    </row>
    <row r="37" spans="1:7" s="29" customFormat="1" ht="46.8" x14ac:dyDescent="0.3">
      <c r="A37" s="27" t="s">
        <v>0</v>
      </c>
      <c r="B37" s="27" t="s">
        <v>1</v>
      </c>
      <c r="C37" s="25" t="s">
        <v>9</v>
      </c>
      <c r="D37" s="25" t="s">
        <v>2</v>
      </c>
      <c r="E37" s="34"/>
      <c r="F37" s="35"/>
      <c r="G37" s="30" t="s">
        <v>56</v>
      </c>
    </row>
    <row r="38" spans="1:7" s="29" customFormat="1" ht="31.2" x14ac:dyDescent="0.3">
      <c r="A38" s="51">
        <v>1</v>
      </c>
      <c r="B38" s="10" t="s">
        <v>19</v>
      </c>
      <c r="C38" s="22" t="s">
        <v>15</v>
      </c>
      <c r="D38" s="28" t="s">
        <v>8</v>
      </c>
      <c r="E38" s="36"/>
      <c r="F38" s="37"/>
      <c r="G38" s="33">
        <v>1</v>
      </c>
    </row>
    <row r="39" spans="1:7" s="29" customFormat="1" ht="31.2" x14ac:dyDescent="0.3">
      <c r="A39" s="51">
        <v>2</v>
      </c>
      <c r="B39" s="7" t="s">
        <v>22</v>
      </c>
      <c r="C39" s="22" t="s">
        <v>15</v>
      </c>
      <c r="D39" s="28" t="s">
        <v>8</v>
      </c>
      <c r="E39" s="36"/>
      <c r="F39" s="37"/>
      <c r="G39" s="33">
        <v>1</v>
      </c>
    </row>
    <row r="40" spans="1:7" s="29" customFormat="1" ht="31.2" x14ac:dyDescent="0.3">
      <c r="A40" s="51">
        <v>3</v>
      </c>
      <c r="B40" s="23" t="s">
        <v>35</v>
      </c>
      <c r="C40" s="22" t="s">
        <v>15</v>
      </c>
      <c r="D40" s="18" t="s">
        <v>31</v>
      </c>
      <c r="E40" s="36"/>
      <c r="F40" s="37"/>
      <c r="G40" s="19">
        <f>$C$3</f>
        <v>12</v>
      </c>
    </row>
    <row r="41" spans="1:7" s="29" customFormat="1" ht="31.2" x14ac:dyDescent="0.3">
      <c r="A41" s="51">
        <v>4</v>
      </c>
      <c r="B41" s="10" t="s">
        <v>20</v>
      </c>
      <c r="C41" s="22" t="s">
        <v>15</v>
      </c>
      <c r="D41" s="28" t="s">
        <v>8</v>
      </c>
      <c r="E41" s="42"/>
      <c r="F41" s="43"/>
      <c r="G41" s="33">
        <v>1</v>
      </c>
    </row>
    <row r="42" spans="1:7" s="29" customFormat="1" ht="31.2" x14ac:dyDescent="0.3">
      <c r="A42" s="51">
        <v>5</v>
      </c>
      <c r="B42" s="24" t="s">
        <v>39</v>
      </c>
      <c r="C42" s="22" t="s">
        <v>15</v>
      </c>
      <c r="D42" s="18" t="s">
        <v>31</v>
      </c>
      <c r="E42" s="42"/>
      <c r="F42" s="43"/>
      <c r="G42" s="19">
        <f>$C$3</f>
        <v>12</v>
      </c>
    </row>
    <row r="43" spans="1:7" s="29" customFormat="1" ht="31.2" x14ac:dyDescent="0.3">
      <c r="A43" s="51">
        <v>6</v>
      </c>
      <c r="B43" s="7" t="s">
        <v>21</v>
      </c>
      <c r="C43" s="22" t="s">
        <v>15</v>
      </c>
      <c r="D43" s="28" t="s">
        <v>8</v>
      </c>
      <c r="E43" s="44"/>
      <c r="F43" s="45"/>
      <c r="G43" s="33">
        <v>1</v>
      </c>
    </row>
  </sheetData>
  <sortState xmlns:xlrd2="http://schemas.microsoft.com/office/spreadsheetml/2017/richdata2" ref="B16:D20">
    <sortCondition ref="B16:B20"/>
  </sortState>
  <mergeCells count="22">
    <mergeCell ref="A1:G1"/>
    <mergeCell ref="A29:G29"/>
    <mergeCell ref="A36:G36"/>
    <mergeCell ref="A13:G13"/>
    <mergeCell ref="A14:G14"/>
    <mergeCell ref="A22:C22"/>
    <mergeCell ref="D22:G22"/>
    <mergeCell ref="A21:C21"/>
    <mergeCell ref="D21:G2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3">
    <cfRule type="cellIs" dxfId="161" priority="67" operator="equal">
      <formula>"Аппаратный тренажер "</formula>
    </cfRule>
  </conditionalFormatting>
  <conditionalFormatting sqref="D16:D17">
    <cfRule type="cellIs" dxfId="160" priority="43" operator="equal">
      <formula>"Техника безопасности"</formula>
    </cfRule>
    <cfRule type="cellIs" dxfId="159" priority="44" operator="equal">
      <formula>"Охрана труда"</formula>
    </cfRule>
    <cfRule type="endsWith" dxfId="158" priority="45" operator="endsWith" text="Оборудование">
      <formula>RIGHT(D16,LEN("Оборудование"))="Оборудование"</formula>
    </cfRule>
    <cfRule type="containsText" dxfId="157" priority="46" operator="containsText" text="Программное обеспечение">
      <formula>NOT(ISERROR(SEARCH("Программное обеспечение",D16)))</formula>
    </cfRule>
    <cfRule type="endsWith" dxfId="156" priority="47" operator="endsWith" text="Оборудование IT">
      <formula>RIGHT(D16,LEN("Оборудование IT"))="Оборудование IT"</formula>
    </cfRule>
    <cfRule type="containsText" dxfId="155" priority="48" operator="containsText" text="Мебель">
      <formula>NOT(ISERROR(SEARCH("Мебель",D16)))</formula>
    </cfRule>
  </conditionalFormatting>
  <conditionalFormatting sqref="D18:D20">
    <cfRule type="expression" dxfId="154" priority="15">
      <formula>EXACT("Учебное пособие",D18)</formula>
    </cfRule>
    <cfRule type="expression" dxfId="153" priority="16">
      <formula>EXACT("СИЗ",D18)</formula>
    </cfRule>
    <cfRule type="expression" dxfId="152" priority="17">
      <formula>EXACT("Охрана труда",D18)</formula>
    </cfRule>
    <cfRule type="expression" dxfId="151" priority="18">
      <formula>EXACT("Программное обеспечение",D18)</formula>
    </cfRule>
    <cfRule type="expression" dxfId="150" priority="19">
      <formula>EXACT("Оборудование IT",D18)</formula>
    </cfRule>
    <cfRule type="expression" dxfId="149" priority="20">
      <formula>EXACT("Мебель",D18)</formula>
    </cfRule>
    <cfRule type="expression" dxfId="148" priority="21">
      <formula>EXACT("Оборудование",D18)</formula>
    </cfRule>
  </conditionalFormatting>
  <conditionalFormatting sqref="D24 D27:D28">
    <cfRule type="endsWith" dxfId="147" priority="29" operator="endsWith" text="Оборудование">
      <formula>RIGHT(D24,LEN("Оборудование"))="Оборудование"</formula>
    </cfRule>
    <cfRule type="containsText" dxfId="146" priority="30" operator="containsText" text="Программное обеспечение">
      <formula>NOT(ISERROR(SEARCH("Программное обеспечение",D24)))</formula>
    </cfRule>
    <cfRule type="endsWith" dxfId="145" priority="31" operator="endsWith" text="Оборудование IT">
      <formula>RIGHT(D24,LEN("Оборудование IT"))="Оборудование IT"</formula>
    </cfRule>
    <cfRule type="containsText" dxfId="144" priority="32" operator="containsText" text="Мебель">
      <formula>NOT(ISERROR(SEARCH("Мебель",D24)))</formula>
    </cfRule>
  </conditionalFormatting>
  <conditionalFormatting sqref="D25:D26">
    <cfRule type="expression" dxfId="143" priority="8">
      <formula>EXACT("Учебное пособие",D25)</formula>
    </cfRule>
    <cfRule type="expression" dxfId="142" priority="9">
      <formula>EXACT("СИЗ",D25)</formula>
    </cfRule>
    <cfRule type="expression" dxfId="141" priority="10">
      <formula>EXACT("Охрана труда",D25)</formula>
    </cfRule>
    <cfRule type="expression" dxfId="140" priority="11">
      <formula>EXACT("Программное обеспечение",D25)</formula>
    </cfRule>
    <cfRule type="expression" dxfId="139" priority="12">
      <formula>EXACT("Оборудование IT",D25)</formula>
    </cfRule>
    <cfRule type="expression" dxfId="138" priority="13">
      <formula>EXACT("Мебель",D25)</formula>
    </cfRule>
    <cfRule type="expression" dxfId="137" priority="14">
      <formula>EXACT("Оборудование",D25)</formula>
    </cfRule>
  </conditionalFormatting>
  <conditionalFormatting sqref="D31:D33">
    <cfRule type="cellIs" dxfId="136" priority="55" operator="equal">
      <formula>"Техника безопасности"</formula>
    </cfRule>
    <cfRule type="cellIs" dxfId="135" priority="56" operator="equal">
      <formula>"Охрана труда"</formula>
    </cfRule>
    <cfRule type="endsWith" dxfId="134" priority="57" operator="endsWith" text="Оборудование">
      <formula>RIGHT(D31,LEN("Оборудование"))="Оборудование"</formula>
    </cfRule>
    <cfRule type="containsText" dxfId="133" priority="58" operator="containsText" text="Программное обеспечение">
      <formula>NOT(ISERROR(SEARCH("Программное обеспечение",D31)))</formula>
    </cfRule>
    <cfRule type="endsWith" dxfId="132" priority="59" operator="endsWith" text="Оборудование IT">
      <formula>RIGHT(D31,LEN("Оборудование IT"))="Оборудование IT"</formula>
    </cfRule>
    <cfRule type="containsText" dxfId="131" priority="60" operator="containsText" text="Мебель">
      <formula>NOT(ISERROR(SEARCH("Мебель",D31)))</formula>
    </cfRule>
  </conditionalFormatting>
  <conditionalFormatting sqref="D34:D35">
    <cfRule type="expression" dxfId="130" priority="1">
      <formula>EXACT("Учебное пособие",D34)</formula>
    </cfRule>
    <cfRule type="expression" dxfId="129" priority="2">
      <formula>EXACT("СИЗ",D34)</formula>
    </cfRule>
    <cfRule type="expression" dxfId="128" priority="3">
      <formula>EXACT("Охрана труда",D34)</formula>
    </cfRule>
    <cfRule type="expression" dxfId="127" priority="4">
      <formula>EXACT("Программное обеспечение",D34)</formula>
    </cfRule>
    <cfRule type="expression" dxfId="126" priority="5">
      <formula>EXACT("Оборудование IT",D34)</formula>
    </cfRule>
    <cfRule type="expression" dxfId="125" priority="6">
      <formula>EXACT("Мебель",D34)</formula>
    </cfRule>
    <cfRule type="expression" dxfId="124" priority="7">
      <formula>EXACT("Оборудование",D34)</formula>
    </cfRule>
  </conditionalFormatting>
  <conditionalFormatting sqref="D38:D43">
    <cfRule type="cellIs" dxfId="123" priority="61" operator="equal">
      <formula>"Техника безопасности"</formula>
    </cfRule>
    <cfRule type="cellIs" dxfId="122" priority="62" operator="equal">
      <formula>"Охрана труда"</formula>
    </cfRule>
    <cfRule type="endsWith" dxfId="121" priority="63" operator="endsWith" text="Оборудование">
      <formula>RIGHT(D38,LEN("Оборудование"))="Оборудование"</formula>
    </cfRule>
    <cfRule type="containsText" dxfId="120" priority="64" operator="containsText" text="Программное обеспечение">
      <formula>NOT(ISERROR(SEARCH("Программное обеспечение",D38)))</formula>
    </cfRule>
    <cfRule type="endsWith" dxfId="119" priority="65" operator="endsWith" text="Оборудование IT">
      <formula>RIGHT(D38,LEN("Оборудование IT"))="Оборудование IT"</formula>
    </cfRule>
  </conditionalFormatting>
  <conditionalFormatting sqref="D42:D43">
    <cfRule type="containsText" dxfId="118" priority="66" operator="containsText" text="Мебель">
      <formula>NOT(ISERROR(SEARCH("Мебель",D42)))</formula>
    </cfRule>
  </conditionalFormatting>
  <dataValidations count="2">
    <dataValidation type="list" allowBlank="1" showInputMessage="1" showErrorMessage="1" sqref="F24:F28" xr:uid="{860AB650-7BE1-4DA1-902C-ACE91A8B4EA4}">
      <formula1>"на 1 р.м.,на 2 р.м."</formula1>
    </dataValidation>
    <dataValidation allowBlank="1" showErrorMessage="1" sqref="D21 B22:C1048576 B2:C20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D38:D1048576 D16:D20 D24:D29 D3 D31:D36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56</v>
      </c>
    </row>
    <row r="2" spans="1:5" ht="21" x14ac:dyDescent="0.3">
      <c r="A2" s="119" t="s">
        <v>6</v>
      </c>
      <c r="B2" s="119"/>
      <c r="C2" s="119"/>
      <c r="D2" s="119"/>
      <c r="E2" s="119"/>
    </row>
    <row r="3" spans="1:5" s="29" customFormat="1" ht="31.2" x14ac:dyDescent="0.3">
      <c r="A3" s="49">
        <v>1</v>
      </c>
      <c r="B3" s="10" t="s">
        <v>30</v>
      </c>
      <c r="C3" s="50" t="s">
        <v>15</v>
      </c>
      <c r="D3" s="9" t="s">
        <v>6</v>
      </c>
      <c r="E3" s="52">
        <v>1</v>
      </c>
    </row>
    <row r="4" spans="1:5" s="29" customFormat="1" ht="31.2" x14ac:dyDescent="0.3">
      <c r="A4" s="49">
        <v>2</v>
      </c>
      <c r="B4" s="10" t="s">
        <v>29</v>
      </c>
      <c r="C4" s="50" t="s">
        <v>15</v>
      </c>
      <c r="D4" s="9" t="s">
        <v>6</v>
      </c>
      <c r="E4" s="52">
        <v>1</v>
      </c>
    </row>
    <row r="5" spans="1:5" s="29" customFormat="1" ht="31.2" x14ac:dyDescent="0.3">
      <c r="A5" s="48">
        <v>3</v>
      </c>
      <c r="B5" s="53" t="s">
        <v>70</v>
      </c>
      <c r="C5" s="22" t="s">
        <v>15</v>
      </c>
      <c r="D5" s="9" t="s">
        <v>6</v>
      </c>
      <c r="E5" s="54">
        <v>1</v>
      </c>
    </row>
    <row r="6" spans="1:5" s="29" customFormat="1" ht="31.2" x14ac:dyDescent="0.3">
      <c r="A6" s="49">
        <v>4</v>
      </c>
      <c r="B6" s="55" t="s">
        <v>144</v>
      </c>
      <c r="C6" s="50" t="s">
        <v>15</v>
      </c>
      <c r="D6" s="9" t="s">
        <v>6</v>
      </c>
      <c r="E6" s="57">
        <v>1</v>
      </c>
    </row>
    <row r="7" spans="1:5" s="29" customFormat="1" ht="31.2" x14ac:dyDescent="0.3">
      <c r="A7" s="49">
        <v>5</v>
      </c>
      <c r="B7" s="55" t="s">
        <v>38</v>
      </c>
      <c r="C7" s="50" t="s">
        <v>15</v>
      </c>
      <c r="D7" s="9" t="s">
        <v>6</v>
      </c>
      <c r="E7" s="52">
        <v>1</v>
      </c>
    </row>
    <row r="8" spans="1:5" s="29" customFormat="1" ht="31.2" x14ac:dyDescent="0.3">
      <c r="A8" s="48">
        <v>6</v>
      </c>
      <c r="B8" s="7" t="s">
        <v>79</v>
      </c>
      <c r="C8" s="13" t="s">
        <v>15</v>
      </c>
      <c r="D8" s="9" t="s">
        <v>6</v>
      </c>
      <c r="E8" s="57">
        <v>1</v>
      </c>
    </row>
    <row r="9" spans="1:5" s="29" customFormat="1" ht="31.2" x14ac:dyDescent="0.3">
      <c r="A9" s="49">
        <v>7</v>
      </c>
      <c r="B9" s="7" t="s">
        <v>80</v>
      </c>
      <c r="C9" s="13" t="s">
        <v>15</v>
      </c>
      <c r="D9" s="9" t="s">
        <v>6</v>
      </c>
      <c r="E9" s="57">
        <v>1</v>
      </c>
    </row>
    <row r="10" spans="1:5" s="29" customFormat="1" ht="31.2" x14ac:dyDescent="0.3">
      <c r="A10" s="48">
        <v>8</v>
      </c>
      <c r="B10" s="56" t="s">
        <v>34</v>
      </c>
      <c r="C10" s="22" t="s">
        <v>15</v>
      </c>
      <c r="D10" s="9" t="s">
        <v>6</v>
      </c>
      <c r="E10" s="57">
        <v>1</v>
      </c>
    </row>
    <row r="11" spans="1:5" s="29" customFormat="1" ht="31.2" x14ac:dyDescent="0.3">
      <c r="A11" s="49">
        <v>9</v>
      </c>
      <c r="B11" s="10" t="s">
        <v>64</v>
      </c>
      <c r="C11" s="22" t="s">
        <v>15</v>
      </c>
      <c r="D11" s="9" t="s">
        <v>6</v>
      </c>
      <c r="E11" s="57">
        <v>1</v>
      </c>
    </row>
    <row r="12" spans="1:5" ht="31.2" x14ac:dyDescent="0.3">
      <c r="A12" s="48">
        <v>10</v>
      </c>
      <c r="B12" s="89" t="s">
        <v>63</v>
      </c>
      <c r="C12" s="22" t="s">
        <v>15</v>
      </c>
      <c r="D12" s="9" t="s">
        <v>6</v>
      </c>
      <c r="E12" s="57">
        <v>1</v>
      </c>
    </row>
    <row r="13" spans="1:5" ht="21" x14ac:dyDescent="0.3">
      <c r="A13" s="119" t="s">
        <v>5</v>
      </c>
      <c r="B13" s="119"/>
      <c r="C13" s="119"/>
      <c r="D13" s="119"/>
      <c r="E13" s="119"/>
    </row>
    <row r="14" spans="1:5" s="29" customFormat="1" ht="31.2" x14ac:dyDescent="0.3">
      <c r="A14" s="49">
        <v>1</v>
      </c>
      <c r="B14" s="58" t="s">
        <v>25</v>
      </c>
      <c r="C14" s="50" t="s">
        <v>15</v>
      </c>
      <c r="D14" s="9" t="s">
        <v>5</v>
      </c>
      <c r="E14" s="59">
        <v>1</v>
      </c>
    </row>
    <row r="15" spans="1:5" s="29" customFormat="1" ht="31.2" x14ac:dyDescent="0.3">
      <c r="A15" s="49">
        <v>2</v>
      </c>
      <c r="B15" s="12" t="s">
        <v>24</v>
      </c>
      <c r="C15" s="50" t="s">
        <v>15</v>
      </c>
      <c r="D15" s="9" t="s">
        <v>5</v>
      </c>
      <c r="E15" s="59">
        <v>1</v>
      </c>
    </row>
    <row r="16" spans="1:5" s="29" customFormat="1" ht="31.2" x14ac:dyDescent="0.3">
      <c r="A16" s="49">
        <v>3</v>
      </c>
      <c r="B16" s="12" t="s">
        <v>42</v>
      </c>
      <c r="C16" s="13" t="s">
        <v>15</v>
      </c>
      <c r="D16" s="9" t="s">
        <v>5</v>
      </c>
      <c r="E16" s="59">
        <v>1</v>
      </c>
    </row>
    <row r="17" spans="1:5" s="29" customFormat="1" ht="31.2" x14ac:dyDescent="0.3">
      <c r="A17" s="49">
        <v>4</v>
      </c>
      <c r="B17" s="58" t="s">
        <v>27</v>
      </c>
      <c r="C17" s="50" t="s">
        <v>15</v>
      </c>
      <c r="D17" s="9" t="s">
        <v>5</v>
      </c>
      <c r="E17" s="59">
        <v>1</v>
      </c>
    </row>
    <row r="18" spans="1:5" s="29" customFormat="1" ht="31.2" x14ac:dyDescent="0.3">
      <c r="A18" s="49">
        <v>5</v>
      </c>
      <c r="B18" s="12" t="s">
        <v>28</v>
      </c>
      <c r="C18" s="50" t="s">
        <v>15</v>
      </c>
      <c r="D18" s="9" t="s">
        <v>5</v>
      </c>
      <c r="E18" s="59">
        <v>1</v>
      </c>
    </row>
    <row r="19" spans="1:5" s="29" customFormat="1" ht="31.2" x14ac:dyDescent="0.3">
      <c r="A19" s="49">
        <v>6</v>
      </c>
      <c r="B19" s="7" t="s">
        <v>26</v>
      </c>
      <c r="C19" s="22" t="s">
        <v>15</v>
      </c>
      <c r="D19" s="9" t="s">
        <v>5</v>
      </c>
      <c r="E19" s="59">
        <v>1</v>
      </c>
    </row>
    <row r="20" spans="1:5" s="29" customFormat="1" ht="31.2" x14ac:dyDescent="0.3">
      <c r="A20" s="49">
        <v>7</v>
      </c>
      <c r="B20" s="23" t="s">
        <v>44</v>
      </c>
      <c r="C20" s="22" t="s">
        <v>15</v>
      </c>
      <c r="D20" s="9" t="s">
        <v>5</v>
      </c>
      <c r="E20" s="59">
        <v>1</v>
      </c>
    </row>
    <row r="21" spans="1:5" s="29" customFormat="1" ht="31.2" x14ac:dyDescent="0.3">
      <c r="A21" s="49">
        <v>8</v>
      </c>
      <c r="B21" s="23" t="s">
        <v>43</v>
      </c>
      <c r="C21" s="50" t="s">
        <v>15</v>
      </c>
      <c r="D21" s="9" t="s">
        <v>10</v>
      </c>
      <c r="E21" s="59">
        <v>1</v>
      </c>
    </row>
    <row r="22" spans="1:5" s="29" customFormat="1" ht="62.4" x14ac:dyDescent="0.3">
      <c r="A22" s="49">
        <v>9</v>
      </c>
      <c r="B22" s="12" t="s">
        <v>62</v>
      </c>
      <c r="C22" s="50" t="s">
        <v>72</v>
      </c>
      <c r="D22" s="9" t="s">
        <v>5</v>
      </c>
      <c r="E22" s="52">
        <v>1</v>
      </c>
    </row>
    <row r="23" spans="1:5" ht="21" x14ac:dyDescent="0.3">
      <c r="A23" s="120" t="s">
        <v>37</v>
      </c>
      <c r="B23" s="121"/>
      <c r="C23" s="121"/>
      <c r="D23" s="121"/>
      <c r="E23" s="122"/>
    </row>
    <row r="24" spans="1:5" s="29" customFormat="1" ht="31.2" x14ac:dyDescent="0.3">
      <c r="A24" s="48">
        <v>1</v>
      </c>
      <c r="B24" s="76" t="s">
        <v>156</v>
      </c>
      <c r="C24" s="50" t="s">
        <v>15</v>
      </c>
      <c r="D24" s="9" t="s">
        <v>17</v>
      </c>
      <c r="E24" s="59">
        <v>1</v>
      </c>
    </row>
    <row r="25" spans="1:5" ht="21" x14ac:dyDescent="0.3">
      <c r="A25" s="120" t="s">
        <v>10</v>
      </c>
      <c r="B25" s="121"/>
      <c r="C25" s="121"/>
      <c r="D25" s="121"/>
      <c r="E25" s="122"/>
    </row>
    <row r="26" spans="1:5" ht="31.2" x14ac:dyDescent="0.3">
      <c r="A26" s="60">
        <v>1</v>
      </c>
      <c r="B26" s="76" t="s">
        <v>182</v>
      </c>
      <c r="C26" s="50" t="s">
        <v>15</v>
      </c>
      <c r="D26" s="9" t="s">
        <v>10</v>
      </c>
      <c r="E26" s="59">
        <v>1</v>
      </c>
    </row>
    <row r="27" spans="1:5" ht="31.2" x14ac:dyDescent="0.3">
      <c r="A27" s="60">
        <v>2</v>
      </c>
      <c r="B27" s="76" t="s">
        <v>175</v>
      </c>
      <c r="C27" s="50" t="s">
        <v>15</v>
      </c>
      <c r="D27" s="9" t="s">
        <v>10</v>
      </c>
      <c r="E27" s="59">
        <v>1</v>
      </c>
    </row>
    <row r="28" spans="1:5" ht="31.2" x14ac:dyDescent="0.3">
      <c r="A28" s="60">
        <v>3</v>
      </c>
      <c r="B28" s="76" t="s">
        <v>121</v>
      </c>
      <c r="C28" s="50" t="s">
        <v>15</v>
      </c>
      <c r="D28" s="9" t="s">
        <v>10</v>
      </c>
      <c r="E28" s="59">
        <v>1</v>
      </c>
    </row>
    <row r="29" spans="1:5" ht="31.2" x14ac:dyDescent="0.3">
      <c r="A29" s="60">
        <v>4</v>
      </c>
      <c r="B29" s="76" t="s">
        <v>119</v>
      </c>
      <c r="C29" s="50" t="s">
        <v>15</v>
      </c>
      <c r="D29" s="9" t="s">
        <v>10</v>
      </c>
      <c r="E29" s="59">
        <v>1</v>
      </c>
    </row>
  </sheetData>
  <sortState xmlns:xlrd2="http://schemas.microsoft.com/office/spreadsheetml/2017/richdata2" ref="B3:E12">
    <sortCondition ref="B3:B12"/>
  </sortState>
  <mergeCells count="4">
    <mergeCell ref="A2:E2"/>
    <mergeCell ref="A13:E13"/>
    <mergeCell ref="A23:E23"/>
    <mergeCell ref="A25:E25"/>
  </mergeCells>
  <conditionalFormatting sqref="D1:D2">
    <cfRule type="endsWith" dxfId="117" priority="72" operator="endsWith" text="Оборудование">
      <formula>RIGHT(D1,LEN("Оборудование"))="Оборудование"</formula>
    </cfRule>
    <cfRule type="containsText" dxfId="116" priority="73" operator="containsText" text="Программное обеспечение">
      <formula>NOT(ISERROR(SEARCH("Программное обеспечение",D1)))</formula>
    </cfRule>
    <cfRule type="endsWith" dxfId="115" priority="74" operator="endsWith" text="Оборудование IT">
      <formula>RIGHT(D1,LEN("Оборудование IT"))="Оборудование IT"</formula>
    </cfRule>
    <cfRule type="containsText" dxfId="114" priority="75" operator="containsText" text="Мебель">
      <formula>NOT(ISERROR(SEARCH("Мебель",D1)))</formula>
    </cfRule>
  </conditionalFormatting>
  <conditionalFormatting sqref="D3:D9 D26:D29">
    <cfRule type="expression" dxfId="113" priority="28">
      <formula>EXACT("Учебные пособия",D3)</formula>
    </cfRule>
    <cfRule type="expression" dxfId="112" priority="29">
      <formula>EXACT("Техника безопасности",D3)</formula>
    </cfRule>
    <cfRule type="expression" dxfId="111" priority="30">
      <formula>EXACT("Охрана труда",D3)</formula>
    </cfRule>
    <cfRule type="expression" dxfId="110" priority="31">
      <formula>EXACT("Программное обеспечение",D3)</formula>
    </cfRule>
    <cfRule type="expression" dxfId="109" priority="32">
      <formula>EXACT("Оборудование IT",D3)</formula>
    </cfRule>
    <cfRule type="expression" dxfId="108" priority="33">
      <formula>EXACT("Мебель",D3)</formula>
    </cfRule>
    <cfRule type="expression" dxfId="107" priority="34">
      <formula>EXACT("Оборудование",D3)</formula>
    </cfRule>
  </conditionalFormatting>
  <conditionalFormatting sqref="D10:D12">
    <cfRule type="cellIs" dxfId="106" priority="22" operator="equal">
      <formula>"Техника безопасности"</formula>
    </cfRule>
    <cfRule type="cellIs" dxfId="105" priority="23" operator="equal">
      <formula>"Охрана труда"</formula>
    </cfRule>
  </conditionalFormatting>
  <conditionalFormatting sqref="D10:D13">
    <cfRule type="endsWith" dxfId="104" priority="24" operator="endsWith" text="Оборудование">
      <formula>RIGHT(D10,LEN("Оборудование"))="Оборудование"</formula>
    </cfRule>
    <cfRule type="containsText" dxfId="103" priority="25" operator="containsText" text="Программное обеспечение">
      <formula>NOT(ISERROR(SEARCH("Программное обеспечение",D10)))</formula>
    </cfRule>
    <cfRule type="endsWith" dxfId="102" priority="26" operator="endsWith" text="Оборудование IT">
      <formula>RIGHT(D10,LEN("Оборудование IT"))="Оборудование IT"</formula>
    </cfRule>
    <cfRule type="containsText" dxfId="101" priority="27" operator="containsText" text="Мебель">
      <formula>NOT(ISERROR(SEARCH("Мебель",D10)))</formula>
    </cfRule>
  </conditionalFormatting>
  <conditionalFormatting sqref="D14:D22">
    <cfRule type="expression" dxfId="100" priority="42">
      <formula>EXACT("Учебные пособия",D14)</formula>
    </cfRule>
    <cfRule type="expression" dxfId="99" priority="43">
      <formula>EXACT("Техника безопасности",D14)</formula>
    </cfRule>
    <cfRule type="expression" dxfId="98" priority="44">
      <formula>EXACT("Охрана труда",D14)</formula>
    </cfRule>
    <cfRule type="expression" dxfId="97" priority="45">
      <formula>EXACT("Программное обеспечение",D14)</formula>
    </cfRule>
    <cfRule type="expression" dxfId="96" priority="46">
      <formula>EXACT("Оборудование IT",D14)</formula>
    </cfRule>
    <cfRule type="expression" dxfId="95" priority="47">
      <formula>EXACT("Мебель",D14)</formula>
    </cfRule>
    <cfRule type="expression" dxfId="94" priority="48">
      <formula>EXACT("Оборудование",D14)</formula>
    </cfRule>
  </conditionalFormatting>
  <conditionalFormatting sqref="D23 D25">
    <cfRule type="containsText" dxfId="93" priority="148" operator="containsText" text="Программное обеспечение">
      <formula>NOT(ISERROR(SEARCH("Программное обеспечение",D23)))</formula>
    </cfRule>
    <cfRule type="endsWith" dxfId="92" priority="149" operator="endsWith" text="Оборудование IT">
      <formula>RIGHT(D23,LEN("Оборудование IT"))="Оборудование IT"</formula>
    </cfRule>
  </conditionalFormatting>
  <conditionalFormatting sqref="D23">
    <cfRule type="containsText" dxfId="91" priority="150" operator="containsText" text="Мебель">
      <formula>NOT(ISERROR(SEARCH("Мебель",D23)))</formula>
    </cfRule>
  </conditionalFormatting>
  <conditionalFormatting sqref="D24">
    <cfRule type="expression" dxfId="90" priority="35">
      <formula>EXACT("Учебные пособия",D24)</formula>
    </cfRule>
    <cfRule type="expression" dxfId="89" priority="36">
      <formula>EXACT("Техника безопасности",D24)</formula>
    </cfRule>
    <cfRule type="expression" dxfId="88" priority="37">
      <formula>EXACT("Охрана труда",D24)</formula>
    </cfRule>
    <cfRule type="expression" dxfId="87" priority="38">
      <formula>EXACT("Программное обеспечение",D24)</formula>
    </cfRule>
    <cfRule type="expression" dxfId="86" priority="39">
      <formula>EXACT("Оборудование IT",D24)</formula>
    </cfRule>
    <cfRule type="expression" dxfId="85" priority="40">
      <formula>EXACT("Мебель",D24)</formula>
    </cfRule>
    <cfRule type="expression" dxfId="84" priority="41">
      <formula>EXACT("Оборудование",D24)</formula>
    </cfRule>
  </conditionalFormatting>
  <conditionalFormatting sqref="D25 D23">
    <cfRule type="endsWith" dxfId="83" priority="147" operator="endsWith" text="Оборудование">
      <formula>RIGHT(D23,LEN("Оборудование"))="Оборудование"</formula>
    </cfRule>
  </conditionalFormatting>
  <conditionalFormatting sqref="D25">
    <cfRule type="containsText" dxfId="82" priority="93" operator="containsText" text="Мебель">
      <formula>NOT(ISERROR(SEARCH("Мебель",D25)))</formula>
    </cfRule>
    <cfRule type="cellIs" dxfId="81" priority="94" operator="equal">
      <formula>"Техника безопасности"</formula>
    </cfRule>
    <cfRule type="cellIs" dxfId="80" priority="95" operator="equal">
      <formula>"Охрана труда"</formula>
    </cfRule>
    <cfRule type="endsWith" dxfId="79" priority="134" operator="endsWith" text="Оборудование">
      <formula>RIGHT(D25,LEN("Оборудование"))="Оборудование"</formula>
    </cfRule>
    <cfRule type="containsText" dxfId="78" priority="135" operator="containsText" text="Программное обеспечение">
      <formula>NOT(ISERROR(SEARCH("Программное обеспечение",D25)))</formula>
    </cfRule>
    <cfRule type="endsWith" dxfId="77" priority="136" operator="endsWith" text="Оборудование IT">
      <formula>RIGHT(D25,LEN("Оборудование IT"))="Оборудование IT"</formula>
    </cfRule>
    <cfRule type="containsText" dxfId="76" priority="137" operator="containsText" text="Мебель">
      <formula>NOT(ISERROR(SEARCH("Мебель",D25)))</formula>
    </cfRule>
  </conditionalFormatting>
  <conditionalFormatting sqref="D30:D9951">
    <cfRule type="endsWith" dxfId="75" priority="108" operator="endsWith" text="Оборудование">
      <formula>RIGHT(D30,LEN("Оборудование"))="Оборудование"</formula>
    </cfRule>
    <cfRule type="containsText" dxfId="74" priority="109" operator="containsText" text="Программное обеспечение">
      <formula>NOT(ISERROR(SEARCH("Программное обеспечение",D30)))</formula>
    </cfRule>
    <cfRule type="endsWith" dxfId="73" priority="110" operator="endsWith" text="Оборудование IT">
      <formula>RIGHT(D30,LEN("Оборудование IT"))="Оборудование IT"</formula>
    </cfRule>
    <cfRule type="containsText" dxfId="72" priority="111" operator="containsText" text="Мебель">
      <formula>NOT(ISERROR(SEARCH("Мебель",D30)))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30:B1048576 B13:B23 B25" xr:uid="{B31479A3-79F2-4B88-872D-1D2E816BD980}"/>
    <dataValidation allowBlank="1" showErrorMessage="1" sqref="B24 B10:C12 B26:B29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D13 D1:D2 D25 D30:D1048576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D3:D12 D24 D14:D22 D26:D29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45" sqref="B45"/>
      <selection pane="bottomLeft" activeCell="B45" sqref="B45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123</v>
      </c>
      <c r="B2" s="77" t="s">
        <v>124</v>
      </c>
      <c r="C2" s="9" t="s">
        <v>5</v>
      </c>
      <c r="D2" s="78"/>
      <c r="E2" s="78"/>
      <c r="F2" s="78">
        <v>1</v>
      </c>
      <c r="G2" s="5">
        <f t="shared" ref="G2:G30" si="0">COUNTIF($A$2:$A$999,A2)</f>
        <v>2</v>
      </c>
      <c r="H2" s="5" t="s">
        <v>189</v>
      </c>
    </row>
    <row r="3" spans="1:8" x14ac:dyDescent="0.3">
      <c r="A3" s="76" t="s">
        <v>123</v>
      </c>
      <c r="B3" s="77" t="s">
        <v>126</v>
      </c>
      <c r="C3" s="9" t="s">
        <v>5</v>
      </c>
      <c r="D3" s="78"/>
      <c r="E3" s="78"/>
      <c r="F3" s="78">
        <v>1</v>
      </c>
      <c r="G3" s="5">
        <f t="shared" si="0"/>
        <v>2</v>
      </c>
      <c r="H3" s="5" t="s">
        <v>189</v>
      </c>
    </row>
    <row r="4" spans="1:8" x14ac:dyDescent="0.3">
      <c r="A4" s="76" t="s">
        <v>115</v>
      </c>
      <c r="B4" s="77" t="s">
        <v>116</v>
      </c>
      <c r="C4" s="9" t="s">
        <v>6</v>
      </c>
      <c r="D4" s="78"/>
      <c r="E4" s="78"/>
      <c r="F4" s="78">
        <v>1</v>
      </c>
      <c r="G4" s="5">
        <f t="shared" si="0"/>
        <v>2</v>
      </c>
      <c r="H4" s="5" t="s">
        <v>36</v>
      </c>
    </row>
    <row r="5" spans="1:8" x14ac:dyDescent="0.3">
      <c r="A5" s="76" t="s">
        <v>115</v>
      </c>
      <c r="B5" s="77" t="s">
        <v>179</v>
      </c>
      <c r="C5" s="9" t="s">
        <v>6</v>
      </c>
      <c r="D5" s="78"/>
      <c r="E5" s="78"/>
      <c r="F5" s="78">
        <v>1</v>
      </c>
      <c r="G5" s="5">
        <f t="shared" si="0"/>
        <v>2</v>
      </c>
      <c r="H5" s="5" t="s">
        <v>36</v>
      </c>
    </row>
    <row r="6" spans="1:8" x14ac:dyDescent="0.3">
      <c r="A6" s="76" t="s">
        <v>107</v>
      </c>
      <c r="B6" s="77" t="s">
        <v>108</v>
      </c>
      <c r="C6" s="9" t="s">
        <v>6</v>
      </c>
      <c r="D6" s="78"/>
      <c r="E6" s="78"/>
      <c r="F6" s="78">
        <v>1</v>
      </c>
      <c r="G6" s="5">
        <f t="shared" si="0"/>
        <v>2</v>
      </c>
      <c r="H6" s="5" t="s">
        <v>36</v>
      </c>
    </row>
    <row r="7" spans="1:8" x14ac:dyDescent="0.3">
      <c r="A7" s="76" t="s">
        <v>107</v>
      </c>
      <c r="B7" s="77" t="s">
        <v>174</v>
      </c>
      <c r="C7" s="9" t="s">
        <v>6</v>
      </c>
      <c r="D7" s="78"/>
      <c r="E7" s="78"/>
      <c r="F7" s="78">
        <v>1</v>
      </c>
      <c r="G7" s="5">
        <f t="shared" si="0"/>
        <v>2</v>
      </c>
      <c r="H7" s="5" t="s">
        <v>36</v>
      </c>
    </row>
    <row r="8" spans="1:8" ht="31.2" x14ac:dyDescent="0.3">
      <c r="A8" s="76" t="s">
        <v>182</v>
      </c>
      <c r="B8" s="77" t="s">
        <v>183</v>
      </c>
      <c r="C8" s="9" t="s">
        <v>10</v>
      </c>
      <c r="D8" s="78"/>
      <c r="E8" s="78"/>
      <c r="F8" s="78">
        <v>1</v>
      </c>
      <c r="G8" s="5">
        <f t="shared" si="0"/>
        <v>1</v>
      </c>
      <c r="H8" s="5" t="s">
        <v>36</v>
      </c>
    </row>
    <row r="9" spans="1:8" ht="31.2" x14ac:dyDescent="0.3">
      <c r="A9" s="76" t="s">
        <v>175</v>
      </c>
      <c r="B9" s="77" t="s">
        <v>176</v>
      </c>
      <c r="C9" s="9" t="s">
        <v>10</v>
      </c>
      <c r="D9" s="78"/>
      <c r="E9" s="78"/>
      <c r="F9" s="78">
        <v>1</v>
      </c>
      <c r="G9" s="5">
        <f t="shared" si="0"/>
        <v>1</v>
      </c>
      <c r="H9" s="5" t="s">
        <v>36</v>
      </c>
    </row>
    <row r="10" spans="1:8" x14ac:dyDescent="0.3">
      <c r="A10" s="76" t="s">
        <v>140</v>
      </c>
      <c r="B10" s="77" t="s">
        <v>141</v>
      </c>
      <c r="C10" s="9" t="s">
        <v>6</v>
      </c>
      <c r="D10" s="78"/>
      <c r="E10" s="78"/>
      <c r="F10" s="78">
        <v>2</v>
      </c>
      <c r="G10" s="5">
        <f t="shared" si="0"/>
        <v>2</v>
      </c>
      <c r="H10" s="5" t="s">
        <v>36</v>
      </c>
    </row>
    <row r="11" spans="1:8" x14ac:dyDescent="0.3">
      <c r="A11" s="76" t="s">
        <v>140</v>
      </c>
      <c r="B11" s="77" t="s">
        <v>177</v>
      </c>
      <c r="C11" s="9" t="s">
        <v>6</v>
      </c>
      <c r="D11" s="78"/>
      <c r="E11" s="78"/>
      <c r="F11" s="78">
        <v>2</v>
      </c>
      <c r="G11" s="5">
        <f t="shared" si="0"/>
        <v>2</v>
      </c>
      <c r="H11" s="5" t="s">
        <v>36</v>
      </c>
    </row>
    <row r="12" spans="1:8" x14ac:dyDescent="0.3">
      <c r="A12" s="76" t="s">
        <v>131</v>
      </c>
      <c r="B12" s="77" t="s">
        <v>132</v>
      </c>
      <c r="C12" s="9" t="s">
        <v>6</v>
      </c>
      <c r="D12" s="78"/>
      <c r="E12" s="78"/>
      <c r="F12" s="78">
        <v>1</v>
      </c>
      <c r="G12" s="5">
        <f t="shared" si="0"/>
        <v>1</v>
      </c>
      <c r="H12" s="5" t="s">
        <v>36</v>
      </c>
    </row>
    <row r="13" spans="1:8" x14ac:dyDescent="0.3">
      <c r="A13" s="76" t="s">
        <v>121</v>
      </c>
      <c r="B13" s="77" t="s">
        <v>122</v>
      </c>
      <c r="C13" s="9" t="s">
        <v>10</v>
      </c>
      <c r="D13" s="78"/>
      <c r="E13" s="78"/>
      <c r="F13" s="78">
        <v>1</v>
      </c>
      <c r="G13" s="5">
        <f t="shared" si="0"/>
        <v>1</v>
      </c>
      <c r="H13" s="5" t="s">
        <v>36</v>
      </c>
    </row>
    <row r="14" spans="1:8" x14ac:dyDescent="0.3">
      <c r="A14" s="76" t="s">
        <v>172</v>
      </c>
      <c r="B14" s="77" t="s">
        <v>173</v>
      </c>
      <c r="C14" s="9" t="s">
        <v>6</v>
      </c>
      <c r="D14" s="78"/>
      <c r="E14" s="78"/>
      <c r="F14" s="78">
        <v>1</v>
      </c>
      <c r="G14" s="5">
        <f t="shared" si="0"/>
        <v>1</v>
      </c>
      <c r="H14" s="5" t="s">
        <v>36</v>
      </c>
    </row>
    <row r="15" spans="1:8" x14ac:dyDescent="0.3">
      <c r="A15" s="76" t="s">
        <v>119</v>
      </c>
      <c r="B15" s="77" t="s">
        <v>120</v>
      </c>
      <c r="C15" s="9" t="s">
        <v>10</v>
      </c>
      <c r="D15" s="78"/>
      <c r="E15" s="78"/>
      <c r="F15" s="78">
        <v>2</v>
      </c>
      <c r="G15" s="5">
        <f t="shared" si="0"/>
        <v>1</v>
      </c>
      <c r="H15" s="5" t="s">
        <v>36</v>
      </c>
    </row>
    <row r="16" spans="1:8" x14ac:dyDescent="0.3">
      <c r="A16" s="76" t="s">
        <v>127</v>
      </c>
      <c r="B16" s="77" t="s">
        <v>128</v>
      </c>
      <c r="C16" s="9" t="s">
        <v>6</v>
      </c>
      <c r="D16" s="78"/>
      <c r="E16" s="78"/>
      <c r="F16" s="78">
        <v>1</v>
      </c>
      <c r="G16" s="5">
        <f t="shared" si="0"/>
        <v>3</v>
      </c>
      <c r="H16" s="5" t="s">
        <v>36</v>
      </c>
    </row>
    <row r="17" spans="1:8" x14ac:dyDescent="0.3">
      <c r="A17" s="76" t="s">
        <v>127</v>
      </c>
      <c r="B17" s="77" t="s">
        <v>129</v>
      </c>
      <c r="C17" s="9" t="s">
        <v>6</v>
      </c>
      <c r="D17" s="78"/>
      <c r="E17" s="78"/>
      <c r="F17" s="78">
        <v>2</v>
      </c>
      <c r="G17" s="5">
        <f t="shared" si="0"/>
        <v>3</v>
      </c>
      <c r="H17" s="5" t="s">
        <v>36</v>
      </c>
    </row>
    <row r="18" spans="1:8" x14ac:dyDescent="0.3">
      <c r="A18" s="76" t="s">
        <v>127</v>
      </c>
      <c r="B18" s="77" t="s">
        <v>130</v>
      </c>
      <c r="C18" s="9" t="s">
        <v>6</v>
      </c>
      <c r="D18" s="78"/>
      <c r="E18" s="78"/>
      <c r="F18" s="78">
        <v>4</v>
      </c>
      <c r="G18" s="5">
        <f t="shared" si="0"/>
        <v>3</v>
      </c>
      <c r="H18" s="5" t="s">
        <v>36</v>
      </c>
    </row>
    <row r="19" spans="1:8" x14ac:dyDescent="0.3">
      <c r="A19" s="76" t="s">
        <v>38</v>
      </c>
      <c r="B19" s="77" t="s">
        <v>133</v>
      </c>
      <c r="C19" s="9" t="s">
        <v>6</v>
      </c>
      <c r="D19" s="78"/>
      <c r="E19" s="78"/>
      <c r="F19" s="78">
        <v>2</v>
      </c>
      <c r="G19" s="5">
        <f t="shared" si="0"/>
        <v>2</v>
      </c>
      <c r="H19" s="5" t="s">
        <v>36</v>
      </c>
    </row>
    <row r="20" spans="1:8" x14ac:dyDescent="0.3">
      <c r="A20" s="76" t="s">
        <v>38</v>
      </c>
      <c r="B20" s="77" t="s">
        <v>138</v>
      </c>
      <c r="C20" s="9" t="s">
        <v>6</v>
      </c>
      <c r="D20" s="78"/>
      <c r="E20" s="78"/>
      <c r="F20" s="78">
        <v>5</v>
      </c>
      <c r="G20" s="5">
        <f t="shared" si="0"/>
        <v>2</v>
      </c>
      <c r="H20" s="5" t="s">
        <v>36</v>
      </c>
    </row>
    <row r="21" spans="1:8" x14ac:dyDescent="0.3">
      <c r="A21" s="76" t="s">
        <v>41</v>
      </c>
      <c r="B21" s="77" t="s">
        <v>139</v>
      </c>
      <c r="C21" s="9" t="s">
        <v>6</v>
      </c>
      <c r="D21" s="78"/>
      <c r="E21" s="78"/>
      <c r="F21" s="78">
        <v>1</v>
      </c>
      <c r="G21" s="5">
        <f t="shared" si="0"/>
        <v>3</v>
      </c>
      <c r="H21" s="5" t="s">
        <v>36</v>
      </c>
    </row>
    <row r="22" spans="1:8" x14ac:dyDescent="0.3">
      <c r="A22" s="76" t="s">
        <v>41</v>
      </c>
      <c r="B22" s="77" t="s">
        <v>180</v>
      </c>
      <c r="C22" s="9" t="s">
        <v>6</v>
      </c>
      <c r="D22" s="78"/>
      <c r="E22" s="78"/>
      <c r="F22" s="78">
        <v>2</v>
      </c>
      <c r="G22" s="5">
        <f t="shared" si="0"/>
        <v>3</v>
      </c>
      <c r="H22" s="5" t="s">
        <v>36</v>
      </c>
    </row>
    <row r="23" spans="1:8" x14ac:dyDescent="0.3">
      <c r="A23" s="76" t="s">
        <v>41</v>
      </c>
      <c r="B23" s="77" t="s">
        <v>181</v>
      </c>
      <c r="C23" s="9" t="s">
        <v>6</v>
      </c>
      <c r="D23" s="78"/>
      <c r="E23" s="78"/>
      <c r="F23" s="78">
        <v>1</v>
      </c>
      <c r="G23" s="5">
        <f t="shared" si="0"/>
        <v>3</v>
      </c>
      <c r="H23" s="5" t="s">
        <v>36</v>
      </c>
    </row>
    <row r="24" spans="1:8" x14ac:dyDescent="0.3">
      <c r="A24" s="76" t="s">
        <v>110</v>
      </c>
      <c r="B24" s="77" t="s">
        <v>111</v>
      </c>
      <c r="C24" s="9" t="s">
        <v>6</v>
      </c>
      <c r="D24" s="78"/>
      <c r="E24" s="78"/>
      <c r="F24" s="78">
        <v>2</v>
      </c>
      <c r="G24" s="5">
        <f t="shared" si="0"/>
        <v>1</v>
      </c>
      <c r="H24" s="5" t="s">
        <v>189</v>
      </c>
    </row>
    <row r="25" spans="1:8" x14ac:dyDescent="0.3">
      <c r="A25" s="76" t="s">
        <v>117</v>
      </c>
      <c r="B25" s="77" t="s">
        <v>118</v>
      </c>
      <c r="C25" s="9" t="s">
        <v>6</v>
      </c>
      <c r="D25" s="78"/>
      <c r="E25" s="78"/>
      <c r="F25" s="78">
        <v>2</v>
      </c>
      <c r="G25" s="5">
        <f t="shared" si="0"/>
        <v>1</v>
      </c>
      <c r="H25" s="5" t="s">
        <v>189</v>
      </c>
    </row>
    <row r="26" spans="1:8" x14ac:dyDescent="0.3">
      <c r="A26" s="76" t="s">
        <v>135</v>
      </c>
      <c r="B26" s="77" t="s">
        <v>136</v>
      </c>
      <c r="C26" s="9" t="s">
        <v>6</v>
      </c>
      <c r="D26" s="78"/>
      <c r="E26" s="78"/>
      <c r="F26" s="78">
        <v>2</v>
      </c>
      <c r="G26" s="5">
        <f t="shared" si="0"/>
        <v>1</v>
      </c>
      <c r="H26" s="5" t="s">
        <v>36</v>
      </c>
    </row>
    <row r="27" spans="1:8" x14ac:dyDescent="0.3">
      <c r="A27" s="76" t="s">
        <v>80</v>
      </c>
      <c r="B27" s="77" t="s">
        <v>112</v>
      </c>
      <c r="C27" s="9" t="s">
        <v>6</v>
      </c>
      <c r="D27" s="78"/>
      <c r="E27" s="78"/>
      <c r="F27" s="78">
        <v>24</v>
      </c>
      <c r="G27" s="5">
        <f t="shared" si="0"/>
        <v>1</v>
      </c>
      <c r="H27" s="5" t="s">
        <v>36</v>
      </c>
    </row>
    <row r="28" spans="1:8" x14ac:dyDescent="0.3">
      <c r="A28" s="76" t="s">
        <v>34</v>
      </c>
      <c r="B28" s="77" t="s">
        <v>134</v>
      </c>
      <c r="C28" s="9" t="s">
        <v>6</v>
      </c>
      <c r="D28" s="78"/>
      <c r="E28" s="78"/>
      <c r="F28" s="78">
        <v>1</v>
      </c>
      <c r="G28" s="5">
        <f t="shared" si="0"/>
        <v>1</v>
      </c>
      <c r="H28" s="5" t="s">
        <v>36</v>
      </c>
    </row>
    <row r="29" spans="1:8" x14ac:dyDescent="0.3">
      <c r="A29" s="76" t="s">
        <v>113</v>
      </c>
      <c r="B29" s="77" t="s">
        <v>114</v>
      </c>
      <c r="C29" s="9" t="s">
        <v>6</v>
      </c>
      <c r="D29" s="78"/>
      <c r="E29" s="78"/>
      <c r="F29" s="78">
        <v>5</v>
      </c>
      <c r="G29" s="5">
        <f t="shared" si="0"/>
        <v>2</v>
      </c>
      <c r="H29" s="5" t="s">
        <v>36</v>
      </c>
    </row>
    <row r="30" spans="1:8" x14ac:dyDescent="0.3">
      <c r="A30" s="76" t="s">
        <v>113</v>
      </c>
      <c r="B30" s="77" t="s">
        <v>178</v>
      </c>
      <c r="C30" s="9" t="s">
        <v>6</v>
      </c>
      <c r="D30" s="78"/>
      <c r="E30" s="78"/>
      <c r="F30" s="78">
        <v>4</v>
      </c>
      <c r="G30" s="5">
        <f t="shared" si="0"/>
        <v>2</v>
      </c>
      <c r="H30" s="5" t="s">
        <v>36</v>
      </c>
    </row>
    <row r="31" spans="1:8" x14ac:dyDescent="0.3">
      <c r="C31" s="81"/>
    </row>
    <row r="32" spans="1:8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30" xr:uid="{B23CC546-2D1F-4D77-8557-6B74FEFF857B}">
    <sortState xmlns:xlrd2="http://schemas.microsoft.com/office/spreadsheetml/2017/richdata2" ref="A2:H30">
      <sortCondition ref="A2:A30"/>
    </sortState>
  </autoFilter>
  <conditionalFormatting sqref="C2:C30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31:C999">
    <cfRule type="expression" dxfId="64" priority="8">
      <formula>EXACT("Учебные пособия",C31)</formula>
    </cfRule>
    <cfRule type="expression" dxfId="63" priority="9">
      <formula>EXACT("Техника безопасности",C31)</formula>
    </cfRule>
    <cfRule type="expression" dxfId="62" priority="10">
      <formula>EXACT("Охрана труда",C31)</formula>
    </cfRule>
    <cfRule type="expression" dxfId="61" priority="11">
      <formula>EXACT("Программное обеспечение",C31)</formula>
    </cfRule>
    <cfRule type="expression" dxfId="60" priority="12">
      <formula>EXACT("Оборудование IT",C31)</formula>
    </cfRule>
    <cfRule type="expression" dxfId="59" priority="13">
      <formula>EXACT("Мебель",C31)</formula>
    </cfRule>
    <cfRule type="expression" dxfId="58" priority="14">
      <formula>EXACT("Оборудование",C31)</formula>
    </cfRule>
  </conditionalFormatting>
  <conditionalFormatting sqref="G2:G3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0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30" xr:uid="{D21DAE20-EAB0-4C6B-AEC9-307264B14F56}">
      <formula1>"Базовая часть, Вариативная часть"</formula1>
    </dataValidation>
    <dataValidation allowBlank="1" showErrorMessage="1" sqref="A2:B30" xr:uid="{17341CE5-9B11-4097-A392-B345DBC15EA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45" sqref="B45"/>
      <selection pane="bottomLeft" activeCell="B45" sqref="B45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87" t="s">
        <v>2</v>
      </c>
      <c r="D1" s="72" t="s">
        <v>4</v>
      </c>
      <c r="E1" s="72" t="s">
        <v>3</v>
      </c>
      <c r="F1" s="72" t="s">
        <v>7</v>
      </c>
      <c r="G1" s="72" t="s">
        <v>32</v>
      </c>
      <c r="H1" s="72" t="s">
        <v>33</v>
      </c>
    </row>
    <row r="2" spans="1:8" ht="31.2" x14ac:dyDescent="0.3">
      <c r="A2" s="76" t="s">
        <v>151</v>
      </c>
      <c r="B2" s="77" t="s">
        <v>152</v>
      </c>
      <c r="C2" s="9" t="s">
        <v>5</v>
      </c>
      <c r="D2" s="78">
        <v>1</v>
      </c>
      <c r="E2" s="78" t="s">
        <v>146</v>
      </c>
      <c r="F2" s="78">
        <v>6</v>
      </c>
      <c r="G2" s="11">
        <f t="shared" ref="G2:G12" si="0">COUNTIF($A$2:$A$999,A2)</f>
        <v>1</v>
      </c>
      <c r="H2" s="11" t="s">
        <v>189</v>
      </c>
    </row>
    <row r="3" spans="1:8" x14ac:dyDescent="0.3">
      <c r="A3" s="76" t="s">
        <v>149</v>
      </c>
      <c r="B3" s="77" t="s">
        <v>150</v>
      </c>
      <c r="C3" s="9" t="s">
        <v>10</v>
      </c>
      <c r="D3" s="78">
        <v>1</v>
      </c>
      <c r="E3" s="78" t="s">
        <v>146</v>
      </c>
      <c r="F3" s="78">
        <v>20</v>
      </c>
      <c r="G3" s="11">
        <f t="shared" si="0"/>
        <v>1</v>
      </c>
      <c r="H3" s="11" t="s">
        <v>189</v>
      </c>
    </row>
    <row r="4" spans="1:8" x14ac:dyDescent="0.3">
      <c r="A4" s="76" t="s">
        <v>154</v>
      </c>
      <c r="B4" s="77" t="s">
        <v>155</v>
      </c>
      <c r="C4" s="9" t="s">
        <v>6</v>
      </c>
      <c r="D4" s="78">
        <v>1</v>
      </c>
      <c r="E4" s="78" t="s">
        <v>146</v>
      </c>
      <c r="F4" s="78">
        <v>6</v>
      </c>
      <c r="G4" s="11">
        <f t="shared" si="0"/>
        <v>1</v>
      </c>
      <c r="H4" s="11" t="s">
        <v>189</v>
      </c>
    </row>
    <row r="5" spans="1:8" x14ac:dyDescent="0.3">
      <c r="A5" s="76" t="s">
        <v>144</v>
      </c>
      <c r="B5" s="77" t="s">
        <v>145</v>
      </c>
      <c r="C5" s="9" t="s">
        <v>6</v>
      </c>
      <c r="D5" s="78">
        <v>1</v>
      </c>
      <c r="E5" s="78" t="s">
        <v>146</v>
      </c>
      <c r="F5" s="78">
        <v>20</v>
      </c>
      <c r="G5" s="11">
        <f t="shared" si="0"/>
        <v>1</v>
      </c>
      <c r="H5" s="11" t="s">
        <v>36</v>
      </c>
    </row>
    <row r="6" spans="1:8" ht="62.4" x14ac:dyDescent="0.3">
      <c r="A6" s="76" t="s">
        <v>159</v>
      </c>
      <c r="B6" s="77" t="s">
        <v>157</v>
      </c>
      <c r="C6" s="9" t="s">
        <v>17</v>
      </c>
      <c r="D6" s="78">
        <v>1</v>
      </c>
      <c r="E6" s="78" t="s">
        <v>146</v>
      </c>
      <c r="F6" s="78">
        <v>6</v>
      </c>
      <c r="G6" s="11">
        <f t="shared" si="0"/>
        <v>1</v>
      </c>
      <c r="H6" s="11" t="s">
        <v>189</v>
      </c>
    </row>
    <row r="7" spans="1:8" ht="62.4" x14ac:dyDescent="0.3">
      <c r="A7" s="76" t="s">
        <v>158</v>
      </c>
      <c r="B7" s="77" t="s">
        <v>157</v>
      </c>
      <c r="C7" s="9" t="s">
        <v>17</v>
      </c>
      <c r="D7" s="78">
        <v>1</v>
      </c>
      <c r="E7" s="78" t="s">
        <v>146</v>
      </c>
      <c r="F7" s="78">
        <v>6</v>
      </c>
      <c r="G7" s="11">
        <f t="shared" si="0"/>
        <v>1</v>
      </c>
      <c r="H7" s="11" t="s">
        <v>189</v>
      </c>
    </row>
    <row r="8" spans="1:8" ht="46.8" x14ac:dyDescent="0.3">
      <c r="A8" s="76" t="s">
        <v>156</v>
      </c>
      <c r="B8" s="77" t="s">
        <v>157</v>
      </c>
      <c r="C8" s="9" t="s">
        <v>17</v>
      </c>
      <c r="D8" s="78">
        <v>1</v>
      </c>
      <c r="E8" s="78" t="s">
        <v>146</v>
      </c>
      <c r="F8" s="78">
        <v>6</v>
      </c>
      <c r="G8" s="11">
        <f t="shared" si="0"/>
        <v>1</v>
      </c>
      <c r="H8" s="11" t="s">
        <v>36</v>
      </c>
    </row>
    <row r="9" spans="1:8" x14ac:dyDescent="0.3">
      <c r="A9" s="76" t="s">
        <v>41</v>
      </c>
      <c r="B9" s="77" t="s">
        <v>184</v>
      </c>
      <c r="C9" s="9" t="s">
        <v>6</v>
      </c>
      <c r="D9" s="78">
        <v>1</v>
      </c>
      <c r="E9" s="78" t="s">
        <v>146</v>
      </c>
      <c r="F9" s="78">
        <v>20</v>
      </c>
      <c r="G9" s="11">
        <f t="shared" si="0"/>
        <v>1</v>
      </c>
      <c r="H9" s="11" t="s">
        <v>189</v>
      </c>
    </row>
    <row r="10" spans="1:8" x14ac:dyDescent="0.3">
      <c r="A10" s="76" t="s">
        <v>60</v>
      </c>
      <c r="B10" s="77" t="s">
        <v>153</v>
      </c>
      <c r="C10" s="9" t="s">
        <v>6</v>
      </c>
      <c r="D10" s="78">
        <v>1</v>
      </c>
      <c r="E10" s="78" t="s">
        <v>146</v>
      </c>
      <c r="F10" s="78">
        <v>6</v>
      </c>
      <c r="G10" s="11">
        <f t="shared" si="0"/>
        <v>1</v>
      </c>
      <c r="H10" s="11" t="s">
        <v>189</v>
      </c>
    </row>
    <row r="11" spans="1:8" x14ac:dyDescent="0.3">
      <c r="A11" s="76" t="s">
        <v>23</v>
      </c>
      <c r="B11" s="77" t="s">
        <v>185</v>
      </c>
      <c r="C11" s="9" t="s">
        <v>6</v>
      </c>
      <c r="D11" s="78">
        <v>1</v>
      </c>
      <c r="E11" s="78" t="s">
        <v>146</v>
      </c>
      <c r="F11" s="78">
        <v>20</v>
      </c>
      <c r="G11" s="11">
        <f t="shared" si="0"/>
        <v>1</v>
      </c>
      <c r="H11" s="11" t="s">
        <v>189</v>
      </c>
    </row>
    <row r="12" spans="1:8" x14ac:dyDescent="0.3">
      <c r="A12" s="76" t="s">
        <v>147</v>
      </c>
      <c r="B12" s="77" t="s">
        <v>148</v>
      </c>
      <c r="C12" s="9" t="s">
        <v>6</v>
      </c>
      <c r="D12" s="78">
        <v>1</v>
      </c>
      <c r="E12" s="78" t="s">
        <v>146</v>
      </c>
      <c r="F12" s="78">
        <v>20</v>
      </c>
      <c r="G12" s="11">
        <f t="shared" si="0"/>
        <v>1</v>
      </c>
      <c r="H12" s="11" t="s">
        <v>189</v>
      </c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12" xr:uid="{862AB6E4-929E-4CA8-A82A-84513D3AB1A7}">
    <sortState xmlns:xlrd2="http://schemas.microsoft.com/office/spreadsheetml/2017/richdata2" ref="A2:H12">
      <sortCondition ref="A2:A12"/>
    </sortState>
  </autoFilter>
  <conditionalFormatting sqref="C2:C12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13:C999">
    <cfRule type="expression" dxfId="48" priority="8">
      <formula>EXACT("Учебные пособия",C13)</formula>
    </cfRule>
    <cfRule type="expression" dxfId="47" priority="9">
      <formula>EXACT("Техника безопасности",C13)</formula>
    </cfRule>
    <cfRule type="expression" dxfId="46" priority="10">
      <formula>EXACT("Охрана труда",C13)</formula>
    </cfRule>
    <cfRule type="expression" dxfId="45" priority="11">
      <formula>EXACT("Программное обеспечение",C13)</formula>
    </cfRule>
    <cfRule type="expression" dxfId="44" priority="12">
      <formula>EXACT("Оборудование IT",C13)</formula>
    </cfRule>
    <cfRule type="expression" dxfId="43" priority="13">
      <formula>EXACT("Мебель",C13)</formula>
    </cfRule>
    <cfRule type="expression" dxfId="42" priority="14">
      <formula>EXACT("Оборудование",C13)</formula>
    </cfRule>
  </conditionalFormatting>
  <conditionalFormatting sqref="G2:G1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12" xr:uid="{3116E6BD-2D16-4A6F-A5C8-481532240C5E}">
      <formula1>"Базовая часть, Вариативная часть"</formula1>
    </dataValidation>
    <dataValidation allowBlank="1" showErrorMessage="1" sqref="A2:B12" xr:uid="{58DB54DD-36FF-4F41-8DA2-DA6DAA3C8CB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B43CF1-F57C-4AF2-855F-02C7E55AC865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45" sqref="B45"/>
      <selection pane="bottomLeft" activeCell="B45" sqref="B45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0.441406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85" t="s">
        <v>32</v>
      </c>
      <c r="H1" s="72" t="s">
        <v>33</v>
      </c>
    </row>
    <row r="2" spans="1:8" ht="31.2" x14ac:dyDescent="0.3">
      <c r="A2" s="76" t="s">
        <v>160</v>
      </c>
      <c r="B2" s="77" t="s">
        <v>161</v>
      </c>
      <c r="C2" s="9" t="s">
        <v>5</v>
      </c>
      <c r="D2" s="78"/>
      <c r="E2" s="78"/>
      <c r="F2" s="78">
        <v>1</v>
      </c>
      <c r="G2" s="5">
        <f t="shared" ref="G2:G14" si="0">COUNTIF($A$2:$A$999,A2)</f>
        <v>2</v>
      </c>
      <c r="H2" s="5" t="s">
        <v>36</v>
      </c>
    </row>
    <row r="3" spans="1:8" ht="31.2" x14ac:dyDescent="0.3">
      <c r="A3" s="76" t="s">
        <v>160</v>
      </c>
      <c r="B3" s="77" t="s">
        <v>186</v>
      </c>
      <c r="C3" s="9" t="s">
        <v>5</v>
      </c>
      <c r="D3" s="78"/>
      <c r="E3" s="78"/>
      <c r="F3" s="78">
        <v>1</v>
      </c>
      <c r="G3" s="5">
        <f t="shared" si="0"/>
        <v>2</v>
      </c>
      <c r="H3" s="5" t="s">
        <v>36</v>
      </c>
    </row>
    <row r="4" spans="1:8" x14ac:dyDescent="0.3">
      <c r="A4" s="76" t="s">
        <v>163</v>
      </c>
      <c r="B4" s="77" t="s">
        <v>164</v>
      </c>
      <c r="C4" s="9" t="s">
        <v>5</v>
      </c>
      <c r="D4" s="78"/>
      <c r="E4" s="78"/>
      <c r="F4" s="78">
        <v>1</v>
      </c>
      <c r="G4" s="5">
        <f t="shared" si="0"/>
        <v>2</v>
      </c>
      <c r="H4" s="5" t="s">
        <v>36</v>
      </c>
    </row>
    <row r="5" spans="1:8" x14ac:dyDescent="0.3">
      <c r="A5" s="76" t="s">
        <v>163</v>
      </c>
      <c r="B5" s="77" t="s">
        <v>164</v>
      </c>
      <c r="C5" s="9" t="s">
        <v>5</v>
      </c>
      <c r="D5" s="78"/>
      <c r="E5" s="78"/>
      <c r="F5" s="78">
        <v>1</v>
      </c>
      <c r="G5" s="5">
        <f t="shared" si="0"/>
        <v>2</v>
      </c>
      <c r="H5" s="5" t="s">
        <v>36</v>
      </c>
    </row>
    <row r="6" spans="1:8" x14ac:dyDescent="0.3">
      <c r="A6" s="76" t="s">
        <v>140</v>
      </c>
      <c r="B6" s="77" t="s">
        <v>167</v>
      </c>
      <c r="C6" s="9" t="s">
        <v>6</v>
      </c>
      <c r="D6" s="78"/>
      <c r="E6" s="78"/>
      <c r="F6" s="78">
        <v>1</v>
      </c>
      <c r="G6" s="5">
        <f t="shared" si="0"/>
        <v>2</v>
      </c>
      <c r="H6" s="5" t="s">
        <v>36</v>
      </c>
    </row>
    <row r="7" spans="1:8" x14ac:dyDescent="0.3">
      <c r="A7" s="76" t="s">
        <v>140</v>
      </c>
      <c r="B7" s="77" t="s">
        <v>155</v>
      </c>
      <c r="C7" s="9" t="s">
        <v>6</v>
      </c>
      <c r="D7" s="78"/>
      <c r="E7" s="78"/>
      <c r="F7" s="78">
        <v>1</v>
      </c>
      <c r="G7" s="5">
        <f t="shared" si="0"/>
        <v>2</v>
      </c>
      <c r="H7" s="5" t="s">
        <v>36</v>
      </c>
    </row>
    <row r="8" spans="1:8" x14ac:dyDescent="0.3">
      <c r="A8" s="76" t="s">
        <v>27</v>
      </c>
      <c r="B8" s="77" t="s">
        <v>162</v>
      </c>
      <c r="C8" s="9" t="s">
        <v>5</v>
      </c>
      <c r="D8" s="78"/>
      <c r="E8" s="78"/>
      <c r="F8" s="78">
        <v>1</v>
      </c>
      <c r="G8" s="5">
        <f t="shared" si="0"/>
        <v>2</v>
      </c>
      <c r="H8" s="5" t="s">
        <v>36</v>
      </c>
    </row>
    <row r="9" spans="1:8" x14ac:dyDescent="0.3">
      <c r="A9" s="76" t="s">
        <v>27</v>
      </c>
      <c r="B9" s="77" t="s">
        <v>187</v>
      </c>
      <c r="C9" s="9" t="s">
        <v>5</v>
      </c>
      <c r="D9" s="78"/>
      <c r="E9" s="78"/>
      <c r="F9" s="78">
        <v>1</v>
      </c>
      <c r="G9" s="5">
        <f t="shared" si="0"/>
        <v>2</v>
      </c>
      <c r="H9" s="5" t="s">
        <v>36</v>
      </c>
    </row>
    <row r="10" spans="1:8" ht="62.4" x14ac:dyDescent="0.3">
      <c r="A10" s="76" t="s">
        <v>159</v>
      </c>
      <c r="B10" s="77" t="s">
        <v>157</v>
      </c>
      <c r="C10" s="9" t="s">
        <v>17</v>
      </c>
      <c r="D10" s="78"/>
      <c r="E10" s="78"/>
      <c r="F10" s="78">
        <v>1</v>
      </c>
      <c r="G10" s="5">
        <f t="shared" si="0"/>
        <v>1</v>
      </c>
      <c r="H10" s="5" t="s">
        <v>36</v>
      </c>
    </row>
    <row r="11" spans="1:8" ht="62.4" x14ac:dyDescent="0.3">
      <c r="A11" s="76" t="s">
        <v>158</v>
      </c>
      <c r="B11" s="77" t="s">
        <v>157</v>
      </c>
      <c r="C11" s="9" t="s">
        <v>17</v>
      </c>
      <c r="D11" s="78"/>
      <c r="E11" s="78"/>
      <c r="F11" s="78">
        <v>1</v>
      </c>
      <c r="G11" s="5">
        <f t="shared" si="0"/>
        <v>1</v>
      </c>
      <c r="H11" s="5" t="s">
        <v>36</v>
      </c>
    </row>
    <row r="12" spans="1:8" ht="46.8" x14ac:dyDescent="0.3">
      <c r="A12" s="76" t="s">
        <v>156</v>
      </c>
      <c r="B12" s="77" t="s">
        <v>157</v>
      </c>
      <c r="C12" s="9" t="s">
        <v>17</v>
      </c>
      <c r="D12" s="78"/>
      <c r="E12" s="78"/>
      <c r="F12" s="78">
        <v>1</v>
      </c>
      <c r="G12" s="5">
        <f t="shared" si="0"/>
        <v>1</v>
      </c>
      <c r="H12" s="5" t="s">
        <v>36</v>
      </c>
    </row>
    <row r="13" spans="1:8" x14ac:dyDescent="0.3">
      <c r="A13" s="76" t="s">
        <v>165</v>
      </c>
      <c r="B13" s="77" t="s">
        <v>166</v>
      </c>
      <c r="C13" s="9" t="s">
        <v>6</v>
      </c>
      <c r="D13" s="78"/>
      <c r="E13" s="78"/>
      <c r="F13" s="78">
        <v>1</v>
      </c>
      <c r="G13" s="5">
        <f t="shared" si="0"/>
        <v>2</v>
      </c>
      <c r="H13" s="5" t="s">
        <v>36</v>
      </c>
    </row>
    <row r="14" spans="1:8" x14ac:dyDescent="0.3">
      <c r="A14" s="76" t="s">
        <v>165</v>
      </c>
      <c r="B14" s="77" t="s">
        <v>188</v>
      </c>
      <c r="C14" s="9" t="s">
        <v>6</v>
      </c>
      <c r="D14" s="78"/>
      <c r="E14" s="78"/>
      <c r="F14" s="78">
        <v>1</v>
      </c>
      <c r="G14" s="5">
        <f t="shared" si="0"/>
        <v>2</v>
      </c>
      <c r="H14" s="5" t="s">
        <v>36</v>
      </c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14" xr:uid="{97F10251-FDCB-4286-A465-C747F863DD76}">
    <sortState xmlns:xlrd2="http://schemas.microsoft.com/office/spreadsheetml/2017/richdata2" ref="A2:H14">
      <sortCondition ref="A2:A14"/>
    </sortState>
  </autoFilter>
  <conditionalFormatting sqref="C2:C14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15:C999">
    <cfRule type="expression" dxfId="32" priority="8">
      <formula>EXACT("Учебные пособия",C15)</formula>
    </cfRule>
    <cfRule type="expression" dxfId="31" priority="9">
      <formula>EXACT("Техника безопасности",C15)</formula>
    </cfRule>
    <cfRule type="expression" dxfId="30" priority="10">
      <formula>EXACT("Охрана труда",C15)</formula>
    </cfRule>
    <cfRule type="expression" dxfId="29" priority="11">
      <formula>EXACT("Программное обеспечение",C15)</formula>
    </cfRule>
    <cfRule type="expression" dxfId="28" priority="12">
      <formula>EXACT("Оборудование IT",C15)</formula>
    </cfRule>
    <cfRule type="expression" dxfId="27" priority="13">
      <formula>EXACT("Мебель",C15)</formula>
    </cfRule>
    <cfRule type="expression" dxfId="26" priority="14">
      <formula>EXACT("Оборудование",C15)</formula>
    </cfRule>
  </conditionalFormatting>
  <conditionalFormatting sqref="G2:G1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14" xr:uid="{512806FB-9C28-446C-B2DB-622B7C79F8B0}">
      <formula1>"Базовая часть, Вариативная часть"</formula1>
    </dataValidation>
    <dataValidation allowBlank="1" showErrorMessage="1" sqref="A2:B14" xr:uid="{7C7B9F05-F0A3-4AD5-ABC2-9C4EFC5C363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C7CD00-1E1A-4EED-B6A9-E48EC17876C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45" sqref="B45"/>
      <selection pane="bottomLeft" activeCell="B45" sqref="B45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9.332031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19</v>
      </c>
      <c r="B2" s="77" t="s">
        <v>168</v>
      </c>
      <c r="C2" s="9" t="s">
        <v>8</v>
      </c>
      <c r="D2" s="78"/>
      <c r="E2" s="78"/>
      <c r="F2" s="78">
        <v>1</v>
      </c>
      <c r="G2" s="5">
        <f>COUNTIF($A$2:$A$999,A2)</f>
        <v>2</v>
      </c>
      <c r="H2" s="5" t="s">
        <v>36</v>
      </c>
    </row>
    <row r="3" spans="1:8" x14ac:dyDescent="0.3">
      <c r="A3" s="76" t="s">
        <v>19</v>
      </c>
      <c r="B3" s="77" t="s">
        <v>168</v>
      </c>
      <c r="C3" s="9" t="s">
        <v>8</v>
      </c>
      <c r="D3" s="78"/>
      <c r="E3" s="78"/>
      <c r="F3" s="78">
        <v>1</v>
      </c>
      <c r="G3" s="5">
        <f>COUNTIF($A$2:$A$999,A3)</f>
        <v>2</v>
      </c>
      <c r="H3" s="5" t="s">
        <v>36</v>
      </c>
    </row>
    <row r="4" spans="1:8" x14ac:dyDescent="0.3">
      <c r="A4" s="76" t="s">
        <v>20</v>
      </c>
      <c r="B4" s="77" t="s">
        <v>169</v>
      </c>
      <c r="C4" s="9" t="s">
        <v>8</v>
      </c>
      <c r="D4" s="78"/>
      <c r="E4" s="78"/>
      <c r="F4" s="78">
        <v>1</v>
      </c>
      <c r="G4" s="5">
        <f>COUNTIF($A$2:$A$999,A4)</f>
        <v>2</v>
      </c>
      <c r="H4" s="5" t="s">
        <v>36</v>
      </c>
    </row>
    <row r="5" spans="1:8" x14ac:dyDescent="0.3">
      <c r="A5" s="76" t="s">
        <v>20</v>
      </c>
      <c r="B5" s="77" t="s">
        <v>169</v>
      </c>
      <c r="C5" s="9" t="s">
        <v>8</v>
      </c>
      <c r="D5" s="78"/>
      <c r="E5" s="78"/>
      <c r="F5" s="78">
        <v>1</v>
      </c>
      <c r="G5" s="5">
        <f>COUNTIF($A$2:$A$999,A5)</f>
        <v>2</v>
      </c>
      <c r="H5" s="5" t="s">
        <v>36</v>
      </c>
    </row>
    <row r="6" spans="1:8" x14ac:dyDescent="0.3">
      <c r="A6" s="79"/>
      <c r="B6" s="80"/>
      <c r="C6" s="81"/>
      <c r="D6" s="81"/>
      <c r="E6" s="82"/>
      <c r="F6" s="81"/>
    </row>
    <row r="7" spans="1:8" x14ac:dyDescent="0.3">
      <c r="A7" s="79"/>
      <c r="B7" s="80"/>
      <c r="C7" s="81"/>
      <c r="D7" s="81"/>
      <c r="E7" s="82"/>
      <c r="F7" s="81"/>
    </row>
    <row r="8" spans="1:8" x14ac:dyDescent="0.3">
      <c r="A8" s="79"/>
      <c r="B8" s="80"/>
      <c r="C8" s="81"/>
      <c r="D8" s="81"/>
      <c r="E8" s="82"/>
      <c r="F8" s="81"/>
    </row>
    <row r="9" spans="1:8" x14ac:dyDescent="0.3">
      <c r="A9" s="79"/>
      <c r="B9" s="80"/>
      <c r="C9" s="81"/>
      <c r="D9" s="81"/>
      <c r="E9" s="82"/>
      <c r="F9" s="82"/>
    </row>
    <row r="10" spans="1:8" x14ac:dyDescent="0.3">
      <c r="A10" s="79"/>
      <c r="B10" s="80"/>
      <c r="C10" s="81"/>
      <c r="D10" s="81"/>
      <c r="E10" s="82"/>
      <c r="F10" s="82"/>
    </row>
    <row r="11" spans="1:8" x14ac:dyDescent="0.3">
      <c r="A11" s="79"/>
      <c r="B11" s="80"/>
      <c r="C11" s="81"/>
      <c r="D11" s="81"/>
      <c r="E11" s="82"/>
      <c r="F11" s="82"/>
    </row>
    <row r="12" spans="1:8" x14ac:dyDescent="0.3">
      <c r="A12" s="79"/>
      <c r="B12" s="80"/>
      <c r="C12" s="81"/>
      <c r="D12" s="81"/>
      <c r="E12" s="82"/>
      <c r="F12" s="82"/>
    </row>
    <row r="13" spans="1:8" x14ac:dyDescent="0.3">
      <c r="A13" s="79"/>
      <c r="B13" s="80"/>
      <c r="C13" s="81"/>
      <c r="D13" s="82"/>
      <c r="E13" s="82"/>
      <c r="F13" s="82"/>
    </row>
    <row r="14" spans="1:8" x14ac:dyDescent="0.3">
      <c r="A14" s="79"/>
      <c r="B14" s="80"/>
      <c r="C14" s="81"/>
      <c r="D14" s="82"/>
      <c r="E14" s="82"/>
      <c r="F14" s="82"/>
    </row>
    <row r="15" spans="1:8" x14ac:dyDescent="0.3">
      <c r="A15" s="79"/>
      <c r="B15" s="80"/>
      <c r="C15" s="81"/>
      <c r="D15" s="82"/>
      <c r="E15" s="82"/>
      <c r="F15" s="82"/>
    </row>
    <row r="16" spans="1:8" x14ac:dyDescent="0.3">
      <c r="A16" s="79"/>
      <c r="B16" s="80"/>
      <c r="C16" s="81"/>
      <c r="D16" s="82"/>
      <c r="E16" s="82"/>
      <c r="F16" s="82"/>
    </row>
    <row r="17" spans="1:6" x14ac:dyDescent="0.3">
      <c r="A17" s="79"/>
      <c r="B17" s="80"/>
      <c r="C17" s="81"/>
      <c r="D17" s="82"/>
      <c r="E17" s="82"/>
      <c r="F17" s="82"/>
    </row>
    <row r="18" spans="1:6" x14ac:dyDescent="0.3">
      <c r="A18" s="79"/>
      <c r="B18" s="80"/>
      <c r="C18" s="81"/>
      <c r="D18" s="82"/>
      <c r="E18" s="82"/>
      <c r="F18" s="82"/>
    </row>
    <row r="19" spans="1:6" x14ac:dyDescent="0.3">
      <c r="A19" s="79"/>
      <c r="B19" s="80"/>
      <c r="C19" s="81"/>
      <c r="D19" s="82"/>
      <c r="E19" s="82"/>
      <c r="F19" s="82"/>
    </row>
    <row r="20" spans="1:6" x14ac:dyDescent="0.3">
      <c r="A20" s="79"/>
      <c r="B20" s="80"/>
      <c r="C20" s="81"/>
      <c r="D20" s="82"/>
      <c r="E20" s="82"/>
      <c r="F20" s="82"/>
    </row>
    <row r="21" spans="1:6" x14ac:dyDescent="0.3">
      <c r="A21" s="79"/>
      <c r="B21" s="80"/>
      <c r="C21" s="81"/>
      <c r="D21" s="82"/>
      <c r="E21" s="82"/>
      <c r="F21" s="82"/>
    </row>
    <row r="22" spans="1:6" x14ac:dyDescent="0.3">
      <c r="A22" s="79"/>
      <c r="B22" s="80"/>
      <c r="C22" s="81"/>
      <c r="D22" s="82"/>
      <c r="E22" s="82"/>
      <c r="F22" s="82"/>
    </row>
    <row r="23" spans="1:6" x14ac:dyDescent="0.3">
      <c r="A23" s="79"/>
      <c r="B23" s="80"/>
      <c r="C23" s="81"/>
      <c r="D23" s="82"/>
      <c r="E23" s="82"/>
      <c r="F23" s="82"/>
    </row>
    <row r="24" spans="1:6" x14ac:dyDescent="0.3">
      <c r="A24" s="79"/>
      <c r="B24" s="80"/>
      <c r="C24" s="81"/>
      <c r="D24" s="82"/>
      <c r="E24" s="82"/>
      <c r="F24" s="82"/>
    </row>
    <row r="25" spans="1:6" x14ac:dyDescent="0.3">
      <c r="A25" s="79"/>
      <c r="B25" s="80"/>
      <c r="C25" s="81"/>
      <c r="D25" s="82"/>
      <c r="E25" s="82"/>
      <c r="F25" s="82"/>
    </row>
    <row r="26" spans="1:6" x14ac:dyDescent="0.3">
      <c r="A26" s="79"/>
      <c r="B26" s="80"/>
      <c r="C26" s="81"/>
      <c r="D26" s="82"/>
      <c r="E26" s="82"/>
      <c r="F26" s="82"/>
    </row>
    <row r="27" spans="1:6" x14ac:dyDescent="0.3">
      <c r="A27" s="79"/>
      <c r="B27" s="80"/>
      <c r="C27" s="81"/>
      <c r="D27" s="82"/>
      <c r="E27" s="82"/>
      <c r="F27" s="82"/>
    </row>
    <row r="28" spans="1:6" x14ac:dyDescent="0.3">
      <c r="A28" s="79"/>
      <c r="B28" s="80"/>
      <c r="C28" s="81"/>
      <c r="D28" s="82"/>
      <c r="E28" s="82"/>
      <c r="F28" s="82"/>
    </row>
    <row r="29" spans="1:6" x14ac:dyDescent="0.3">
      <c r="A29" s="79"/>
      <c r="B29" s="80"/>
      <c r="C29" s="81"/>
      <c r="D29" s="82"/>
      <c r="E29" s="82"/>
      <c r="F29" s="82"/>
    </row>
    <row r="30" spans="1:6" x14ac:dyDescent="0.3">
      <c r="A30" s="79"/>
      <c r="B30" s="80"/>
      <c r="C30" s="81"/>
      <c r="D30" s="82"/>
      <c r="E30" s="82"/>
      <c r="F30" s="82"/>
    </row>
    <row r="31" spans="1:6" x14ac:dyDescent="0.3">
      <c r="A31" s="79"/>
      <c r="B31" s="80"/>
      <c r="C31" s="81"/>
      <c r="D31" s="82"/>
      <c r="E31" s="82"/>
      <c r="F31" s="82"/>
    </row>
    <row r="32" spans="1:6" x14ac:dyDescent="0.3">
      <c r="A32" s="79"/>
      <c r="B32" s="80"/>
      <c r="C32" s="81"/>
      <c r="D32" s="82"/>
      <c r="E32" s="82"/>
      <c r="F32" s="82"/>
    </row>
    <row r="33" spans="1:6" x14ac:dyDescent="0.3">
      <c r="A33" s="79"/>
      <c r="B33" s="80"/>
      <c r="C33" s="81"/>
      <c r="D33" s="82"/>
      <c r="E33" s="82"/>
      <c r="F33" s="82"/>
    </row>
    <row r="34" spans="1:6" x14ac:dyDescent="0.3">
      <c r="A34" s="79"/>
      <c r="B34" s="80"/>
      <c r="C34" s="81"/>
      <c r="D34" s="82"/>
      <c r="E34" s="82"/>
      <c r="F34" s="82"/>
    </row>
    <row r="35" spans="1:6" x14ac:dyDescent="0.3">
      <c r="A35" s="79"/>
      <c r="B35" s="80"/>
      <c r="C35" s="81"/>
      <c r="D35" s="82"/>
      <c r="E35" s="82"/>
      <c r="F35" s="82"/>
    </row>
    <row r="36" spans="1:6" x14ac:dyDescent="0.3">
      <c r="A36" s="79"/>
      <c r="B36" s="80"/>
      <c r="C36" s="81"/>
      <c r="D36" s="82"/>
      <c r="E36" s="82"/>
      <c r="F36" s="82"/>
    </row>
    <row r="37" spans="1:6" x14ac:dyDescent="0.3">
      <c r="A37" s="79"/>
      <c r="B37" s="80"/>
      <c r="C37" s="81"/>
      <c r="D37" s="82"/>
      <c r="E37" s="82"/>
      <c r="F37" s="82"/>
    </row>
    <row r="38" spans="1:6" x14ac:dyDescent="0.3">
      <c r="A38" s="79"/>
      <c r="B38" s="80"/>
      <c r="C38" s="81"/>
      <c r="D38" s="82"/>
      <c r="E38" s="82"/>
      <c r="F38" s="82"/>
    </row>
    <row r="39" spans="1:6" x14ac:dyDescent="0.3">
      <c r="A39" s="79"/>
      <c r="B39" s="83"/>
      <c r="C39" s="81"/>
      <c r="D39" s="82"/>
      <c r="E39" s="82"/>
      <c r="F39" s="82"/>
    </row>
    <row r="40" spans="1:6" x14ac:dyDescent="0.3">
      <c r="A40" s="79"/>
      <c r="B40" s="83"/>
      <c r="C40" s="81"/>
      <c r="D40" s="82"/>
      <c r="E40" s="82"/>
      <c r="F40" s="82"/>
    </row>
    <row r="41" spans="1:6" x14ac:dyDescent="0.3">
      <c r="A41" s="79"/>
      <c r="B41" s="83"/>
      <c r="C41" s="81"/>
      <c r="D41" s="82"/>
      <c r="E41" s="82"/>
      <c r="F41" s="82"/>
    </row>
    <row r="42" spans="1:6" x14ac:dyDescent="0.3">
      <c r="C42" s="81"/>
    </row>
    <row r="43" spans="1:6" x14ac:dyDescent="0.3">
      <c r="C43" s="81"/>
    </row>
    <row r="44" spans="1:6" x14ac:dyDescent="0.3">
      <c r="C44" s="81"/>
    </row>
    <row r="45" spans="1:6" x14ac:dyDescent="0.3">
      <c r="C45" s="81"/>
    </row>
    <row r="46" spans="1:6" x14ac:dyDescent="0.3">
      <c r="C46" s="81"/>
    </row>
    <row r="47" spans="1:6" x14ac:dyDescent="0.3">
      <c r="C47" s="81"/>
    </row>
    <row r="48" spans="1:6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5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6:C999">
    <cfRule type="expression" dxfId="16" priority="8">
      <formula>EXACT("Учебные пособия",C6)</formula>
    </cfRule>
    <cfRule type="expression" dxfId="15" priority="9">
      <formula>EXACT("Техника безопасности",C6)</formula>
    </cfRule>
    <cfRule type="expression" dxfId="14" priority="10">
      <formula>EXACT("Охрана труда",C6)</formula>
    </cfRule>
    <cfRule type="expression" dxfId="13" priority="11">
      <formula>EXACT("Программное обеспечение",C6)</formula>
    </cfRule>
    <cfRule type="expression" dxfId="12" priority="12">
      <formula>EXACT("Оборудование IT",C6)</formula>
    </cfRule>
    <cfRule type="expression" dxfId="11" priority="13">
      <formula>EXACT("Мебель",C6)</formula>
    </cfRule>
    <cfRule type="expression" dxfId="10" priority="14">
      <formula>EXACT("Оборудование",C6)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1A63C154-9919-4984-87F6-1E25D3BC4E6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D05417-0F10-407C-BB64-99DE4B88851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3"/>
  <sheetViews>
    <sheetView workbookViewId="0">
      <selection activeCell="B45" sqref="B45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1" t="s">
        <v>73</v>
      </c>
      <c r="B1" s="61" t="s">
        <v>65</v>
      </c>
      <c r="C1" s="61" t="s">
        <v>66</v>
      </c>
      <c r="D1" s="61" t="s">
        <v>77</v>
      </c>
      <c r="E1" s="61" t="s">
        <v>67</v>
      </c>
      <c r="F1" s="61" t="s">
        <v>78</v>
      </c>
      <c r="G1" s="61" t="s">
        <v>46</v>
      </c>
      <c r="H1" s="61" t="s">
        <v>68</v>
      </c>
      <c r="I1" s="61" t="s">
        <v>69</v>
      </c>
      <c r="J1" s="46" t="str">
        <f>_xlfn.TEXTJOIN("
",TRUE,H2:H99)</f>
        <v>07.02.01 Архитектура
07.02.01 Архитектура</v>
      </c>
    </row>
    <row r="2" spans="1:10" ht="28.8" x14ac:dyDescent="0.3">
      <c r="A2" s="63" t="s">
        <v>88</v>
      </c>
      <c r="B2" s="63">
        <v>2025</v>
      </c>
      <c r="C2" s="64" t="s">
        <v>89</v>
      </c>
      <c r="D2" s="64">
        <v>548</v>
      </c>
      <c r="E2" s="65" t="s">
        <v>90</v>
      </c>
      <c r="F2" s="66">
        <v>2</v>
      </c>
      <c r="G2" s="67" t="s">
        <v>91</v>
      </c>
      <c r="H2" s="68" t="s">
        <v>92</v>
      </c>
      <c r="I2" s="68" t="s">
        <v>93</v>
      </c>
    </row>
    <row r="3" spans="1:10" ht="28.8" x14ac:dyDescent="0.3">
      <c r="A3" s="63" t="s">
        <v>88</v>
      </c>
      <c r="B3" s="63">
        <v>2025</v>
      </c>
      <c r="C3" s="64" t="s">
        <v>89</v>
      </c>
      <c r="D3" s="64">
        <v>548</v>
      </c>
      <c r="E3" s="65" t="s">
        <v>90</v>
      </c>
      <c r="F3" s="66">
        <v>11</v>
      </c>
      <c r="G3" s="67" t="s">
        <v>94</v>
      </c>
      <c r="H3" s="68" t="s">
        <v>92</v>
      </c>
      <c r="I3" s="68" t="s">
        <v>93</v>
      </c>
    </row>
  </sheetData>
  <conditionalFormatting sqref="D2:D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3">
    <cfRule type="containsText" dxfId="7" priority="1" operator="containsText" text="(2024)">
      <formula>NOT(ISERROR(SEARCH("(2024)",I2)))</formula>
    </cfRule>
  </conditionalFormatting>
  <hyperlinks>
    <hyperlink ref="E2" r:id="rId1" xr:uid="{740E01AE-9F7E-44E3-BE34-2AB7AC45EACD}"/>
    <hyperlink ref="E3" r:id="rId2" xr:uid="{D28B4867-820C-4FF0-8ECF-9E3B8538CCE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0"/>
  <sheetViews>
    <sheetView topLeftCell="A12" workbookViewId="0">
      <selection activeCell="B45" sqref="B45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2" t="s">
        <v>82</v>
      </c>
      <c r="B1" s="132"/>
      <c r="C1" s="132"/>
      <c r="D1" s="132"/>
      <c r="E1" s="132"/>
      <c r="F1" s="132"/>
      <c r="G1" s="132"/>
      <c r="H1" s="132"/>
    </row>
    <row r="2" spans="1:8" ht="21" customHeight="1" x14ac:dyDescent="0.3">
      <c r="A2" s="133" t="s">
        <v>83</v>
      </c>
      <c r="B2" s="133"/>
      <c r="C2" s="133"/>
      <c r="D2" s="133"/>
      <c r="E2" s="133"/>
      <c r="F2" s="133"/>
      <c r="G2" s="133"/>
      <c r="H2" s="133"/>
    </row>
    <row r="3" spans="1:8" ht="15.75" customHeight="1" x14ac:dyDescent="0.3">
      <c r="A3" s="134" t="s">
        <v>84</v>
      </c>
      <c r="B3" s="134"/>
      <c r="C3" s="134"/>
      <c r="D3" s="134"/>
      <c r="E3" s="134"/>
      <c r="F3" s="134"/>
      <c r="G3" s="134"/>
      <c r="H3" s="134"/>
    </row>
    <row r="4" spans="1:8" ht="15" customHeight="1" x14ac:dyDescent="0.3">
      <c r="A4" s="135" t="s">
        <v>85</v>
      </c>
      <c r="B4" s="135"/>
      <c r="C4" s="135"/>
      <c r="D4" s="135"/>
      <c r="E4" s="135"/>
      <c r="F4" s="135"/>
      <c r="G4" s="135"/>
      <c r="H4" s="135"/>
    </row>
    <row r="5" spans="1:8" ht="15" customHeight="1" x14ac:dyDescent="0.3">
      <c r="A5" s="135" t="s">
        <v>86</v>
      </c>
      <c r="B5" s="135"/>
      <c r="C5" s="135"/>
      <c r="D5" s="135"/>
      <c r="E5" s="135"/>
      <c r="F5" s="135"/>
      <c r="G5" s="135"/>
      <c r="H5" s="135"/>
    </row>
    <row r="6" spans="1:8" ht="15" customHeight="1" x14ac:dyDescent="0.3">
      <c r="A6" s="136" t="s">
        <v>87</v>
      </c>
      <c r="B6" s="136"/>
      <c r="C6" s="136"/>
      <c r="D6" s="136"/>
      <c r="E6" s="136"/>
      <c r="F6" s="136"/>
      <c r="G6" s="136"/>
      <c r="H6" s="136"/>
    </row>
    <row r="7" spans="1:8" ht="18.600000000000001" x14ac:dyDescent="0.3">
      <c r="A7" s="69">
        <v>2</v>
      </c>
      <c r="B7" s="69" t="s">
        <v>46</v>
      </c>
      <c r="C7" s="129" t="s">
        <v>91</v>
      </c>
      <c r="D7" s="129"/>
      <c r="E7" s="129"/>
      <c r="F7" s="129"/>
      <c r="G7" s="129"/>
      <c r="H7" s="129"/>
    </row>
    <row r="8" spans="1:8" ht="18.600000000000001" x14ac:dyDescent="0.3">
      <c r="A8" s="129" t="s">
        <v>95</v>
      </c>
      <c r="B8" s="129"/>
      <c r="C8" s="129" t="s">
        <v>96</v>
      </c>
      <c r="D8" s="129"/>
      <c r="E8" s="129"/>
      <c r="F8" s="129"/>
      <c r="G8" s="129"/>
      <c r="H8" s="129"/>
    </row>
    <row r="9" spans="1:8" ht="18.600000000000001" x14ac:dyDescent="0.3">
      <c r="A9" s="129" t="s">
        <v>47</v>
      </c>
      <c r="B9" s="129"/>
      <c r="C9" s="129">
        <f>D43+D49</f>
        <v>26</v>
      </c>
      <c r="D9" s="129"/>
      <c r="E9" s="129"/>
      <c r="F9" s="129"/>
      <c r="G9" s="129"/>
      <c r="H9" s="129"/>
    </row>
    <row r="10" spans="1:8" ht="18.600000000000001" x14ac:dyDescent="0.3">
      <c r="A10" s="129" t="s">
        <v>48</v>
      </c>
      <c r="B10" s="129"/>
      <c r="C10" s="129" t="s">
        <v>92</v>
      </c>
      <c r="D10" s="129"/>
      <c r="E10" s="129"/>
      <c r="F10" s="129"/>
      <c r="G10" s="129"/>
      <c r="H10" s="129"/>
    </row>
    <row r="11" spans="1:8" x14ac:dyDescent="0.3">
      <c r="A11" s="130" t="s">
        <v>12</v>
      </c>
      <c r="B11" s="130"/>
      <c r="C11" s="130"/>
      <c r="D11" s="131"/>
      <c r="E11" s="130"/>
      <c r="F11" s="130"/>
      <c r="G11" s="130"/>
      <c r="H11" s="131"/>
    </row>
    <row r="12" spans="1:8" x14ac:dyDescent="0.3">
      <c r="A12" s="127" t="s">
        <v>97</v>
      </c>
      <c r="B12" s="127"/>
      <c r="C12" s="127"/>
      <c r="D12" s="128"/>
      <c r="E12" s="127"/>
      <c r="F12" s="127"/>
      <c r="G12" s="127"/>
      <c r="H12" s="128"/>
    </row>
    <row r="13" spans="1:8" x14ac:dyDescent="0.3">
      <c r="A13" s="127" t="s">
        <v>98</v>
      </c>
      <c r="B13" s="127"/>
      <c r="C13" s="127"/>
      <c r="D13" s="128"/>
      <c r="E13" s="127"/>
      <c r="F13" s="127"/>
      <c r="G13" s="127"/>
      <c r="H13" s="128"/>
    </row>
    <row r="14" spans="1:8" x14ac:dyDescent="0.3">
      <c r="A14" s="127" t="s">
        <v>99</v>
      </c>
      <c r="B14" s="127"/>
      <c r="C14" s="127"/>
      <c r="D14" s="128"/>
      <c r="E14" s="127"/>
      <c r="F14" s="127"/>
      <c r="G14" s="127"/>
      <c r="H14" s="128"/>
    </row>
    <row r="15" spans="1:8" x14ac:dyDescent="0.3">
      <c r="A15" s="127" t="s">
        <v>100</v>
      </c>
      <c r="B15" s="127"/>
      <c r="C15" s="127"/>
      <c r="D15" s="128"/>
      <c r="E15" s="127"/>
      <c r="F15" s="127"/>
      <c r="G15" s="127"/>
      <c r="H15" s="128"/>
    </row>
    <row r="16" spans="1:8" x14ac:dyDescent="0.3">
      <c r="A16" s="127" t="s">
        <v>101</v>
      </c>
      <c r="B16" s="127"/>
      <c r="C16" s="127"/>
      <c r="D16" s="128"/>
      <c r="E16" s="127"/>
      <c r="F16" s="127"/>
      <c r="G16" s="127"/>
      <c r="H16" s="128"/>
    </row>
    <row r="17" spans="1:8" x14ac:dyDescent="0.3">
      <c r="A17" s="127" t="s">
        <v>102</v>
      </c>
      <c r="B17" s="127"/>
      <c r="C17" s="127"/>
      <c r="D17" s="128"/>
      <c r="E17" s="127"/>
      <c r="F17" s="127"/>
      <c r="G17" s="127"/>
      <c r="H17" s="128"/>
    </row>
    <row r="18" spans="1:8" x14ac:dyDescent="0.3">
      <c r="A18" s="127" t="s">
        <v>103</v>
      </c>
      <c r="B18" s="127"/>
      <c r="C18" s="127"/>
      <c r="D18" s="128"/>
      <c r="E18" s="127"/>
      <c r="F18" s="127"/>
      <c r="G18" s="127"/>
      <c r="H18" s="128"/>
    </row>
    <row r="19" spans="1:8" x14ac:dyDescent="0.3">
      <c r="A19" s="127" t="s">
        <v>104</v>
      </c>
      <c r="B19" s="127"/>
      <c r="C19" s="127"/>
      <c r="D19" s="128"/>
      <c r="E19" s="127"/>
      <c r="F19" s="127"/>
      <c r="G19" s="127"/>
      <c r="H19" s="128"/>
    </row>
    <row r="20" spans="1:8" x14ac:dyDescent="0.3">
      <c r="A20" s="124" t="s">
        <v>11</v>
      </c>
      <c r="B20" s="124"/>
      <c r="C20" s="124"/>
      <c r="D20" s="124"/>
      <c r="E20" s="124"/>
      <c r="F20" s="124"/>
      <c r="G20" s="124"/>
      <c r="H20" s="124"/>
    </row>
    <row r="21" spans="1:8" ht="41.4" x14ac:dyDescent="0.3">
      <c r="A21" s="70" t="s">
        <v>0</v>
      </c>
      <c r="B21" s="70" t="s">
        <v>105</v>
      </c>
      <c r="C21" s="70" t="s">
        <v>9</v>
      </c>
      <c r="D21" s="125" t="s">
        <v>2</v>
      </c>
      <c r="E21" s="125"/>
      <c r="F21" s="125"/>
      <c r="G21" s="70" t="s">
        <v>56</v>
      </c>
      <c r="H21" s="70" t="s">
        <v>106</v>
      </c>
    </row>
    <row r="22" spans="1:8" ht="27.6" x14ac:dyDescent="0.3">
      <c r="A22" s="71">
        <v>1</v>
      </c>
      <c r="B22" s="71" t="s">
        <v>107</v>
      </c>
      <c r="C22" s="71" t="s">
        <v>108</v>
      </c>
      <c r="D22" s="123" t="s">
        <v>6</v>
      </c>
      <c r="E22" s="123"/>
      <c r="F22" s="123"/>
      <c r="G22" s="71">
        <v>1</v>
      </c>
      <c r="H22" s="71" t="s">
        <v>109</v>
      </c>
    </row>
    <row r="23" spans="1:8" ht="41.4" x14ac:dyDescent="0.3">
      <c r="A23" s="71">
        <v>2</v>
      </c>
      <c r="B23" s="71" t="s">
        <v>110</v>
      </c>
      <c r="C23" s="71" t="s">
        <v>111</v>
      </c>
      <c r="D23" s="123" t="s">
        <v>6</v>
      </c>
      <c r="E23" s="123"/>
      <c r="F23" s="123"/>
      <c r="G23" s="71">
        <v>2</v>
      </c>
      <c r="H23" s="71" t="s">
        <v>109</v>
      </c>
    </row>
    <row r="24" spans="1:8" ht="27.6" x14ac:dyDescent="0.3">
      <c r="A24" s="71">
        <v>3</v>
      </c>
      <c r="B24" s="71" t="s">
        <v>80</v>
      </c>
      <c r="C24" s="71" t="s">
        <v>112</v>
      </c>
      <c r="D24" s="123" t="s">
        <v>6</v>
      </c>
      <c r="E24" s="123"/>
      <c r="F24" s="123"/>
      <c r="G24" s="71">
        <v>24</v>
      </c>
      <c r="H24" s="71" t="s">
        <v>109</v>
      </c>
    </row>
    <row r="25" spans="1:8" ht="41.4" x14ac:dyDescent="0.3">
      <c r="A25" s="71">
        <v>4</v>
      </c>
      <c r="B25" s="71" t="s">
        <v>113</v>
      </c>
      <c r="C25" s="71" t="s">
        <v>114</v>
      </c>
      <c r="D25" s="123" t="s">
        <v>6</v>
      </c>
      <c r="E25" s="123"/>
      <c r="F25" s="123"/>
      <c r="G25" s="71">
        <v>5</v>
      </c>
      <c r="H25" s="71" t="s">
        <v>109</v>
      </c>
    </row>
    <row r="26" spans="1:8" ht="27.6" x14ac:dyDescent="0.3">
      <c r="A26" s="71">
        <v>5</v>
      </c>
      <c r="B26" s="71" t="s">
        <v>115</v>
      </c>
      <c r="C26" s="71" t="s">
        <v>116</v>
      </c>
      <c r="D26" s="123" t="s">
        <v>6</v>
      </c>
      <c r="E26" s="123"/>
      <c r="F26" s="123"/>
      <c r="G26" s="71">
        <v>1</v>
      </c>
      <c r="H26" s="71" t="s">
        <v>109</v>
      </c>
    </row>
    <row r="27" spans="1:8" ht="27.6" x14ac:dyDescent="0.3">
      <c r="A27" s="71">
        <v>6</v>
      </c>
      <c r="B27" s="71" t="s">
        <v>117</v>
      </c>
      <c r="C27" s="71" t="s">
        <v>118</v>
      </c>
      <c r="D27" s="123" t="s">
        <v>6</v>
      </c>
      <c r="E27" s="123"/>
      <c r="F27" s="123"/>
      <c r="G27" s="71">
        <v>2</v>
      </c>
      <c r="H27" s="71" t="s">
        <v>109</v>
      </c>
    </row>
    <row r="28" spans="1:8" ht="41.4" x14ac:dyDescent="0.3">
      <c r="A28" s="71">
        <v>7</v>
      </c>
      <c r="B28" s="71" t="s">
        <v>119</v>
      </c>
      <c r="C28" s="71" t="s">
        <v>120</v>
      </c>
      <c r="D28" s="123" t="s">
        <v>10</v>
      </c>
      <c r="E28" s="123"/>
      <c r="F28" s="123"/>
      <c r="G28" s="71">
        <v>2</v>
      </c>
      <c r="H28" s="71" t="s">
        <v>109</v>
      </c>
    </row>
    <row r="29" spans="1:8" ht="55.2" x14ac:dyDescent="0.3">
      <c r="A29" s="71">
        <v>8</v>
      </c>
      <c r="B29" s="71" t="s">
        <v>121</v>
      </c>
      <c r="C29" s="71" t="s">
        <v>122</v>
      </c>
      <c r="D29" s="123" t="s">
        <v>10</v>
      </c>
      <c r="E29" s="123"/>
      <c r="F29" s="123"/>
      <c r="G29" s="71">
        <v>1</v>
      </c>
      <c r="H29" s="71" t="s">
        <v>109</v>
      </c>
    </row>
    <row r="30" spans="1:8" ht="27.6" x14ac:dyDescent="0.3">
      <c r="A30" s="71">
        <v>9</v>
      </c>
      <c r="B30" s="71" t="s">
        <v>123</v>
      </c>
      <c r="C30" s="71" t="s">
        <v>124</v>
      </c>
      <c r="D30" s="123" t="s">
        <v>5</v>
      </c>
      <c r="E30" s="123"/>
      <c r="F30" s="123"/>
      <c r="G30" s="71">
        <v>1</v>
      </c>
      <c r="H30" s="71" t="s">
        <v>125</v>
      </c>
    </row>
    <row r="31" spans="1:8" ht="55.2" x14ac:dyDescent="0.3">
      <c r="A31" s="71">
        <v>10</v>
      </c>
      <c r="B31" s="71" t="s">
        <v>123</v>
      </c>
      <c r="C31" s="71" t="s">
        <v>126</v>
      </c>
      <c r="D31" s="123" t="s">
        <v>10</v>
      </c>
      <c r="E31" s="123"/>
      <c r="F31" s="123"/>
      <c r="G31" s="71">
        <v>1</v>
      </c>
      <c r="H31" s="71" t="s">
        <v>109</v>
      </c>
    </row>
    <row r="32" spans="1:8" ht="27.6" x14ac:dyDescent="0.3">
      <c r="A32" s="71">
        <v>11</v>
      </c>
      <c r="B32" s="71" t="s">
        <v>127</v>
      </c>
      <c r="C32" s="71" t="s">
        <v>128</v>
      </c>
      <c r="D32" s="123" t="s">
        <v>6</v>
      </c>
      <c r="E32" s="123"/>
      <c r="F32" s="123"/>
      <c r="G32" s="71">
        <v>1</v>
      </c>
      <c r="H32" s="71" t="s">
        <v>109</v>
      </c>
    </row>
    <row r="33" spans="1:8" ht="27.6" x14ac:dyDescent="0.3">
      <c r="A33" s="71">
        <v>12</v>
      </c>
      <c r="B33" s="71" t="s">
        <v>127</v>
      </c>
      <c r="C33" s="71" t="s">
        <v>129</v>
      </c>
      <c r="D33" s="123" t="s">
        <v>6</v>
      </c>
      <c r="E33" s="123"/>
      <c r="F33" s="123"/>
      <c r="G33" s="71">
        <v>2</v>
      </c>
      <c r="H33" s="71" t="s">
        <v>109</v>
      </c>
    </row>
    <row r="34" spans="1:8" ht="27.6" x14ac:dyDescent="0.3">
      <c r="A34" s="71">
        <v>13</v>
      </c>
      <c r="B34" s="71" t="s">
        <v>127</v>
      </c>
      <c r="C34" s="71" t="s">
        <v>130</v>
      </c>
      <c r="D34" s="123" t="s">
        <v>6</v>
      </c>
      <c r="E34" s="123"/>
      <c r="F34" s="123"/>
      <c r="G34" s="71">
        <v>4</v>
      </c>
      <c r="H34" s="71" t="s">
        <v>109</v>
      </c>
    </row>
    <row r="35" spans="1:8" x14ac:dyDescent="0.3">
      <c r="A35" s="71">
        <v>14</v>
      </c>
      <c r="B35" s="71" t="s">
        <v>131</v>
      </c>
      <c r="C35" s="71" t="s">
        <v>132</v>
      </c>
      <c r="D35" s="123" t="s">
        <v>6</v>
      </c>
      <c r="E35" s="123"/>
      <c r="F35" s="123"/>
      <c r="G35" s="71">
        <v>1</v>
      </c>
      <c r="H35" s="71" t="s">
        <v>109</v>
      </c>
    </row>
    <row r="36" spans="1:8" ht="27.6" x14ac:dyDescent="0.3">
      <c r="A36" s="71">
        <v>15</v>
      </c>
      <c r="B36" s="71" t="s">
        <v>38</v>
      </c>
      <c r="C36" s="71" t="s">
        <v>133</v>
      </c>
      <c r="D36" s="123" t="s">
        <v>6</v>
      </c>
      <c r="E36" s="123"/>
      <c r="F36" s="123"/>
      <c r="G36" s="71">
        <v>2</v>
      </c>
      <c r="H36" s="71" t="s">
        <v>109</v>
      </c>
    </row>
    <row r="37" spans="1:8" x14ac:dyDescent="0.3">
      <c r="A37" s="71">
        <v>16</v>
      </c>
      <c r="B37" s="71" t="s">
        <v>34</v>
      </c>
      <c r="C37" s="71" t="s">
        <v>134</v>
      </c>
      <c r="D37" s="123" t="s">
        <v>6</v>
      </c>
      <c r="E37" s="123"/>
      <c r="F37" s="123"/>
      <c r="G37" s="71">
        <v>1</v>
      </c>
      <c r="H37" s="71" t="s">
        <v>109</v>
      </c>
    </row>
    <row r="38" spans="1:8" ht="27.6" x14ac:dyDescent="0.3">
      <c r="A38" s="71">
        <v>17</v>
      </c>
      <c r="B38" s="71" t="s">
        <v>135</v>
      </c>
      <c r="C38" s="71" t="s">
        <v>136</v>
      </c>
      <c r="D38" s="123" t="s">
        <v>6</v>
      </c>
      <c r="E38" s="123"/>
      <c r="F38" s="123"/>
      <c r="G38" s="71">
        <v>2</v>
      </c>
      <c r="H38" s="71" t="s">
        <v>137</v>
      </c>
    </row>
    <row r="39" spans="1:8" ht="27.6" x14ac:dyDescent="0.3">
      <c r="A39" s="71">
        <v>18</v>
      </c>
      <c r="B39" s="71" t="s">
        <v>38</v>
      </c>
      <c r="C39" s="71" t="s">
        <v>138</v>
      </c>
      <c r="D39" s="123" t="s">
        <v>6</v>
      </c>
      <c r="E39" s="123"/>
      <c r="F39" s="123"/>
      <c r="G39" s="71">
        <v>5</v>
      </c>
      <c r="H39" s="71" t="s">
        <v>109</v>
      </c>
    </row>
    <row r="40" spans="1:8" x14ac:dyDescent="0.3">
      <c r="A40" s="71">
        <v>19</v>
      </c>
      <c r="B40" s="71" t="s">
        <v>41</v>
      </c>
      <c r="C40" s="71" t="s">
        <v>139</v>
      </c>
      <c r="D40" s="123" t="s">
        <v>6</v>
      </c>
      <c r="E40" s="123"/>
      <c r="F40" s="123"/>
      <c r="G40" s="71">
        <v>1</v>
      </c>
      <c r="H40" s="71" t="s">
        <v>109</v>
      </c>
    </row>
    <row r="41" spans="1:8" x14ac:dyDescent="0.3">
      <c r="A41" s="71">
        <v>20</v>
      </c>
      <c r="B41" s="71" t="s">
        <v>140</v>
      </c>
      <c r="C41" s="71" t="s">
        <v>141</v>
      </c>
      <c r="D41" s="123" t="s">
        <v>6</v>
      </c>
      <c r="E41" s="123"/>
      <c r="F41" s="123"/>
      <c r="G41" s="71">
        <v>2</v>
      </c>
      <c r="H41" s="71" t="s">
        <v>137</v>
      </c>
    </row>
    <row r="42" spans="1:8" x14ac:dyDescent="0.3">
      <c r="A42" s="124" t="s">
        <v>142</v>
      </c>
      <c r="B42" s="124"/>
      <c r="C42" s="124"/>
      <c r="D42" s="124"/>
      <c r="E42" s="124"/>
      <c r="F42" s="124"/>
      <c r="G42" s="124"/>
      <c r="H42" s="124"/>
    </row>
    <row r="43" spans="1:8" x14ac:dyDescent="0.3">
      <c r="A43" s="126" t="s">
        <v>143</v>
      </c>
      <c r="B43" s="126"/>
      <c r="C43" s="126"/>
      <c r="D43" s="126">
        <v>20</v>
      </c>
      <c r="E43" s="126"/>
      <c r="F43" s="126"/>
      <c r="G43" s="126"/>
      <c r="H43" s="126"/>
    </row>
    <row r="44" spans="1:8" ht="41.4" x14ac:dyDescent="0.3">
      <c r="A44" s="70" t="s">
        <v>0</v>
      </c>
      <c r="B44" s="70" t="s">
        <v>105</v>
      </c>
      <c r="C44" s="70" t="s">
        <v>9</v>
      </c>
      <c r="D44" s="70" t="s">
        <v>2</v>
      </c>
      <c r="E44" s="70" t="s">
        <v>57</v>
      </c>
      <c r="F44" s="70" t="s">
        <v>58</v>
      </c>
      <c r="G44" s="70" t="s">
        <v>56</v>
      </c>
      <c r="H44" s="70" t="s">
        <v>106</v>
      </c>
    </row>
    <row r="45" spans="1:8" ht="27.6" x14ac:dyDescent="0.3">
      <c r="A45" s="71">
        <v>1</v>
      </c>
      <c r="B45" s="71" t="s">
        <v>144</v>
      </c>
      <c r="C45" s="71" t="s">
        <v>145</v>
      </c>
      <c r="D45" s="71" t="s">
        <v>6</v>
      </c>
      <c r="E45" s="71">
        <v>1</v>
      </c>
      <c r="F45" s="71" t="s">
        <v>146</v>
      </c>
      <c r="G45" s="71">
        <v>20</v>
      </c>
      <c r="H45" s="71" t="s">
        <v>109</v>
      </c>
    </row>
    <row r="46" spans="1:8" ht="27.6" x14ac:dyDescent="0.3">
      <c r="A46" s="71">
        <v>2</v>
      </c>
      <c r="B46" s="71" t="s">
        <v>147</v>
      </c>
      <c r="C46" s="71" t="s">
        <v>148</v>
      </c>
      <c r="D46" s="71" t="s">
        <v>6</v>
      </c>
      <c r="E46" s="71">
        <v>1</v>
      </c>
      <c r="F46" s="71" t="s">
        <v>146</v>
      </c>
      <c r="G46" s="71">
        <v>20</v>
      </c>
      <c r="H46" s="71" t="s">
        <v>109</v>
      </c>
    </row>
    <row r="47" spans="1:8" ht="41.4" x14ac:dyDescent="0.3">
      <c r="A47" s="71">
        <v>3</v>
      </c>
      <c r="B47" s="71" t="s">
        <v>149</v>
      </c>
      <c r="C47" s="71" t="s">
        <v>150</v>
      </c>
      <c r="D47" s="71" t="s">
        <v>10</v>
      </c>
      <c r="E47" s="71">
        <v>1</v>
      </c>
      <c r="F47" s="71" t="s">
        <v>146</v>
      </c>
      <c r="G47" s="71">
        <v>20</v>
      </c>
      <c r="H47" s="71" t="s">
        <v>109</v>
      </c>
    </row>
    <row r="48" spans="1:8" x14ac:dyDescent="0.3">
      <c r="A48" s="124" t="s">
        <v>142</v>
      </c>
      <c r="B48" s="124"/>
      <c r="C48" s="124"/>
      <c r="D48" s="124"/>
      <c r="E48" s="124"/>
      <c r="F48" s="124"/>
      <c r="G48" s="124"/>
      <c r="H48" s="124"/>
    </row>
    <row r="49" spans="1:8" x14ac:dyDescent="0.3">
      <c r="A49" s="126" t="s">
        <v>143</v>
      </c>
      <c r="B49" s="126"/>
      <c r="C49" s="126"/>
      <c r="D49" s="126">
        <v>6</v>
      </c>
      <c r="E49" s="126"/>
      <c r="F49" s="126"/>
      <c r="G49" s="126"/>
      <c r="H49" s="126"/>
    </row>
    <row r="50" spans="1:8" ht="41.4" x14ac:dyDescent="0.3">
      <c r="A50" s="70" t="s">
        <v>0</v>
      </c>
      <c r="B50" s="70" t="s">
        <v>105</v>
      </c>
      <c r="C50" s="70" t="s">
        <v>9</v>
      </c>
      <c r="D50" s="70" t="s">
        <v>2</v>
      </c>
      <c r="E50" s="70" t="s">
        <v>57</v>
      </c>
      <c r="F50" s="70" t="s">
        <v>58</v>
      </c>
      <c r="G50" s="70" t="s">
        <v>56</v>
      </c>
      <c r="H50" s="70" t="s">
        <v>106</v>
      </c>
    </row>
    <row r="51" spans="1:8" ht="179.4" x14ac:dyDescent="0.3">
      <c r="A51" s="71">
        <v>1</v>
      </c>
      <c r="B51" s="71" t="s">
        <v>151</v>
      </c>
      <c r="C51" s="71" t="s">
        <v>152</v>
      </c>
      <c r="D51" s="71" t="s">
        <v>5</v>
      </c>
      <c r="E51" s="71">
        <v>1</v>
      </c>
      <c r="F51" s="71" t="s">
        <v>146</v>
      </c>
      <c r="G51" s="71">
        <v>6</v>
      </c>
      <c r="H51" s="71" t="s">
        <v>109</v>
      </c>
    </row>
    <row r="52" spans="1:8" ht="27.6" x14ac:dyDescent="0.3">
      <c r="A52" s="71">
        <v>2</v>
      </c>
      <c r="B52" s="71" t="s">
        <v>60</v>
      </c>
      <c r="C52" s="71" t="s">
        <v>153</v>
      </c>
      <c r="D52" s="71" t="s">
        <v>6</v>
      </c>
      <c r="E52" s="71">
        <v>1</v>
      </c>
      <c r="F52" s="71" t="s">
        <v>146</v>
      </c>
      <c r="G52" s="71">
        <v>6</v>
      </c>
      <c r="H52" s="71" t="s">
        <v>109</v>
      </c>
    </row>
    <row r="53" spans="1:8" ht="27.6" x14ac:dyDescent="0.3">
      <c r="A53" s="71">
        <v>3</v>
      </c>
      <c r="B53" s="71" t="s">
        <v>154</v>
      </c>
      <c r="C53" s="71" t="s">
        <v>155</v>
      </c>
      <c r="D53" s="71" t="s">
        <v>6</v>
      </c>
      <c r="E53" s="71">
        <v>1</v>
      </c>
      <c r="F53" s="71" t="s">
        <v>146</v>
      </c>
      <c r="G53" s="71">
        <v>6</v>
      </c>
      <c r="H53" s="71" t="s">
        <v>109</v>
      </c>
    </row>
    <row r="54" spans="1:8" ht="27.6" x14ac:dyDescent="0.3">
      <c r="A54" s="71">
        <v>4</v>
      </c>
      <c r="B54" s="71" t="s">
        <v>156</v>
      </c>
      <c r="C54" s="71" t="s">
        <v>157</v>
      </c>
      <c r="D54" s="71" t="s">
        <v>17</v>
      </c>
      <c r="E54" s="71">
        <v>1</v>
      </c>
      <c r="F54" s="71" t="s">
        <v>146</v>
      </c>
      <c r="G54" s="71">
        <v>6</v>
      </c>
      <c r="H54" s="71" t="s">
        <v>109</v>
      </c>
    </row>
    <row r="55" spans="1:8" ht="27.6" x14ac:dyDescent="0.3">
      <c r="A55" s="71">
        <v>5</v>
      </c>
      <c r="B55" s="71" t="s">
        <v>158</v>
      </c>
      <c r="C55" s="71" t="s">
        <v>157</v>
      </c>
      <c r="D55" s="71" t="s">
        <v>17</v>
      </c>
      <c r="E55" s="71">
        <v>1</v>
      </c>
      <c r="F55" s="71" t="s">
        <v>146</v>
      </c>
      <c r="G55" s="71">
        <v>6</v>
      </c>
      <c r="H55" s="71" t="s">
        <v>109</v>
      </c>
    </row>
    <row r="56" spans="1:8" ht="27.6" x14ac:dyDescent="0.3">
      <c r="A56" s="71">
        <v>6</v>
      </c>
      <c r="B56" s="71" t="s">
        <v>159</v>
      </c>
      <c r="C56" s="71" t="s">
        <v>157</v>
      </c>
      <c r="D56" s="71" t="s">
        <v>17</v>
      </c>
      <c r="E56" s="71">
        <v>1</v>
      </c>
      <c r="F56" s="71" t="s">
        <v>146</v>
      </c>
      <c r="G56" s="71">
        <v>6</v>
      </c>
      <c r="H56" s="71" t="s">
        <v>109</v>
      </c>
    </row>
    <row r="57" spans="1:8" x14ac:dyDescent="0.3">
      <c r="A57" s="124" t="s">
        <v>14</v>
      </c>
      <c r="B57" s="124"/>
      <c r="C57" s="124"/>
      <c r="D57" s="124"/>
      <c r="E57" s="124"/>
      <c r="F57" s="124"/>
      <c r="G57" s="124"/>
      <c r="H57" s="124"/>
    </row>
    <row r="58" spans="1:8" ht="41.4" x14ac:dyDescent="0.3">
      <c r="A58" s="70" t="s">
        <v>0</v>
      </c>
      <c r="B58" s="70" t="s">
        <v>105</v>
      </c>
      <c r="C58" s="70" t="s">
        <v>9</v>
      </c>
      <c r="D58" s="125" t="s">
        <v>2</v>
      </c>
      <c r="E58" s="125"/>
      <c r="F58" s="125"/>
      <c r="G58" s="70" t="s">
        <v>56</v>
      </c>
      <c r="H58" s="70" t="s">
        <v>106</v>
      </c>
    </row>
    <row r="59" spans="1:8" ht="179.4" x14ac:dyDescent="0.3">
      <c r="A59" s="71">
        <v>1</v>
      </c>
      <c r="B59" s="71" t="s">
        <v>160</v>
      </c>
      <c r="C59" s="71" t="s">
        <v>161</v>
      </c>
      <c r="D59" s="123" t="s">
        <v>5</v>
      </c>
      <c r="E59" s="123"/>
      <c r="F59" s="123"/>
      <c r="G59" s="71">
        <v>1</v>
      </c>
      <c r="H59" s="71" t="s">
        <v>109</v>
      </c>
    </row>
    <row r="60" spans="1:8" ht="27.6" x14ac:dyDescent="0.3">
      <c r="A60" s="71">
        <v>2</v>
      </c>
      <c r="B60" s="71" t="s">
        <v>27</v>
      </c>
      <c r="C60" s="71" t="s">
        <v>162</v>
      </c>
      <c r="D60" s="123" t="s">
        <v>5</v>
      </c>
      <c r="E60" s="123"/>
      <c r="F60" s="123"/>
      <c r="G60" s="71">
        <v>1</v>
      </c>
      <c r="H60" s="71" t="s">
        <v>109</v>
      </c>
    </row>
    <row r="61" spans="1:8" ht="27.6" x14ac:dyDescent="0.3">
      <c r="A61" s="71">
        <v>3</v>
      </c>
      <c r="B61" s="71" t="s">
        <v>163</v>
      </c>
      <c r="C61" s="71" t="s">
        <v>164</v>
      </c>
      <c r="D61" s="123" t="s">
        <v>5</v>
      </c>
      <c r="E61" s="123"/>
      <c r="F61" s="123"/>
      <c r="G61" s="71">
        <v>1</v>
      </c>
      <c r="H61" s="71" t="s">
        <v>109</v>
      </c>
    </row>
    <row r="62" spans="1:8" ht="27.6" x14ac:dyDescent="0.3">
      <c r="A62" s="71">
        <v>4</v>
      </c>
      <c r="B62" s="71" t="s">
        <v>165</v>
      </c>
      <c r="C62" s="71" t="s">
        <v>166</v>
      </c>
      <c r="D62" s="123" t="s">
        <v>6</v>
      </c>
      <c r="E62" s="123"/>
      <c r="F62" s="123"/>
      <c r="G62" s="71">
        <v>1</v>
      </c>
      <c r="H62" s="71" t="s">
        <v>109</v>
      </c>
    </row>
    <row r="63" spans="1:8" x14ac:dyDescent="0.3">
      <c r="A63" s="71">
        <v>5</v>
      </c>
      <c r="B63" s="71" t="s">
        <v>140</v>
      </c>
      <c r="C63" s="71" t="s">
        <v>167</v>
      </c>
      <c r="D63" s="123" t="s">
        <v>6</v>
      </c>
      <c r="E63" s="123"/>
      <c r="F63" s="123"/>
      <c r="G63" s="71">
        <v>1</v>
      </c>
      <c r="H63" s="71" t="s">
        <v>109</v>
      </c>
    </row>
    <row r="64" spans="1:8" ht="27.6" x14ac:dyDescent="0.3">
      <c r="A64" s="71">
        <v>6</v>
      </c>
      <c r="B64" s="71" t="s">
        <v>156</v>
      </c>
      <c r="C64" s="71" t="s">
        <v>157</v>
      </c>
      <c r="D64" s="123" t="s">
        <v>17</v>
      </c>
      <c r="E64" s="123"/>
      <c r="F64" s="123"/>
      <c r="G64" s="71">
        <v>1</v>
      </c>
      <c r="H64" s="71" t="s">
        <v>109</v>
      </c>
    </row>
    <row r="65" spans="1:8" ht="27.6" x14ac:dyDescent="0.3">
      <c r="A65" s="71">
        <v>7</v>
      </c>
      <c r="B65" s="71" t="s">
        <v>158</v>
      </c>
      <c r="C65" s="71" t="s">
        <v>157</v>
      </c>
      <c r="D65" s="123" t="s">
        <v>17</v>
      </c>
      <c r="E65" s="123"/>
      <c r="F65" s="123"/>
      <c r="G65" s="71">
        <v>1</v>
      </c>
      <c r="H65" s="71" t="s">
        <v>109</v>
      </c>
    </row>
    <row r="66" spans="1:8" ht="27.6" x14ac:dyDescent="0.3">
      <c r="A66" s="71">
        <v>8</v>
      </c>
      <c r="B66" s="71" t="s">
        <v>159</v>
      </c>
      <c r="C66" s="71" t="s">
        <v>157</v>
      </c>
      <c r="D66" s="123" t="s">
        <v>17</v>
      </c>
      <c r="E66" s="123"/>
      <c r="F66" s="123"/>
      <c r="G66" s="71">
        <v>1</v>
      </c>
      <c r="H66" s="71" t="s">
        <v>109</v>
      </c>
    </row>
    <row r="67" spans="1:8" x14ac:dyDescent="0.3">
      <c r="A67" s="124" t="s">
        <v>13</v>
      </c>
      <c r="B67" s="124"/>
      <c r="C67" s="124"/>
      <c r="D67" s="124"/>
      <c r="E67" s="124"/>
      <c r="F67" s="124"/>
      <c r="G67" s="124"/>
      <c r="H67" s="124"/>
    </row>
    <row r="68" spans="1:8" ht="41.4" x14ac:dyDescent="0.3">
      <c r="A68" s="70" t="s">
        <v>0</v>
      </c>
      <c r="B68" s="70" t="s">
        <v>105</v>
      </c>
      <c r="C68" s="70" t="s">
        <v>9</v>
      </c>
      <c r="D68" s="125" t="s">
        <v>2</v>
      </c>
      <c r="E68" s="125"/>
      <c r="F68" s="125"/>
      <c r="G68" s="70" t="s">
        <v>56</v>
      </c>
      <c r="H68" s="70" t="s">
        <v>106</v>
      </c>
    </row>
    <row r="69" spans="1:8" x14ac:dyDescent="0.3">
      <c r="A69" s="71">
        <v>1</v>
      </c>
      <c r="B69" s="71" t="s">
        <v>19</v>
      </c>
      <c r="C69" s="71" t="s">
        <v>168</v>
      </c>
      <c r="D69" s="123" t="s">
        <v>8</v>
      </c>
      <c r="E69" s="123"/>
      <c r="F69" s="123"/>
      <c r="G69" s="71">
        <v>1</v>
      </c>
      <c r="H69" s="71" t="s">
        <v>125</v>
      </c>
    </row>
    <row r="70" spans="1:8" ht="27.6" x14ac:dyDescent="0.3">
      <c r="A70" s="71">
        <v>2</v>
      </c>
      <c r="B70" s="71" t="s">
        <v>20</v>
      </c>
      <c r="C70" s="71" t="s">
        <v>169</v>
      </c>
      <c r="D70" s="123" t="s">
        <v>8</v>
      </c>
      <c r="E70" s="123"/>
      <c r="F70" s="123"/>
      <c r="G70" s="71">
        <v>1</v>
      </c>
      <c r="H70" s="71" t="s">
        <v>125</v>
      </c>
    </row>
    <row r="71" spans="1:8" ht="18.600000000000001" x14ac:dyDescent="0.3">
      <c r="A71" s="69">
        <v>11</v>
      </c>
      <c r="B71" s="69" t="s">
        <v>46</v>
      </c>
      <c r="C71" s="129" t="s">
        <v>94</v>
      </c>
      <c r="D71" s="129"/>
      <c r="E71" s="129"/>
      <c r="F71" s="129"/>
      <c r="G71" s="129"/>
      <c r="H71" s="129"/>
    </row>
    <row r="72" spans="1:8" ht="18.600000000000001" x14ac:dyDescent="0.3">
      <c r="A72" s="129" t="s">
        <v>95</v>
      </c>
      <c r="B72" s="129"/>
      <c r="C72" s="129" t="s">
        <v>170</v>
      </c>
      <c r="D72" s="129"/>
      <c r="E72" s="129"/>
      <c r="F72" s="129"/>
      <c r="G72" s="129"/>
      <c r="H72" s="129"/>
    </row>
    <row r="73" spans="1:8" ht="18.600000000000001" x14ac:dyDescent="0.3">
      <c r="A73" s="129" t="s">
        <v>47</v>
      </c>
      <c r="B73" s="129"/>
      <c r="C73" s="129">
        <f>D96</f>
        <v>20</v>
      </c>
      <c r="D73" s="129"/>
      <c r="E73" s="129"/>
      <c r="F73" s="129"/>
      <c r="G73" s="129"/>
      <c r="H73" s="129"/>
    </row>
    <row r="74" spans="1:8" ht="18.600000000000001" x14ac:dyDescent="0.3">
      <c r="A74" s="129" t="s">
        <v>48</v>
      </c>
      <c r="B74" s="129"/>
      <c r="C74" s="129" t="s">
        <v>92</v>
      </c>
      <c r="D74" s="129"/>
      <c r="E74" s="129"/>
      <c r="F74" s="129"/>
      <c r="G74" s="129"/>
      <c r="H74" s="129"/>
    </row>
    <row r="75" spans="1:8" x14ac:dyDescent="0.3">
      <c r="A75" s="130" t="s">
        <v>12</v>
      </c>
      <c r="B75" s="130"/>
      <c r="C75" s="130"/>
      <c r="D75" s="131"/>
      <c r="E75" s="130"/>
      <c r="F75" s="130"/>
      <c r="G75" s="130"/>
      <c r="H75" s="131"/>
    </row>
    <row r="76" spans="1:8" x14ac:dyDescent="0.3">
      <c r="A76" s="127" t="s">
        <v>171</v>
      </c>
      <c r="B76" s="127"/>
      <c r="C76" s="127"/>
      <c r="D76" s="128"/>
      <c r="E76" s="127"/>
      <c r="F76" s="127"/>
      <c r="G76" s="127"/>
      <c r="H76" s="128"/>
    </row>
    <row r="77" spans="1:8" x14ac:dyDescent="0.3">
      <c r="A77" s="127" t="s">
        <v>98</v>
      </c>
      <c r="B77" s="127"/>
      <c r="C77" s="127"/>
      <c r="D77" s="128"/>
      <c r="E77" s="127"/>
      <c r="F77" s="127"/>
      <c r="G77" s="127"/>
      <c r="H77" s="128"/>
    </row>
    <row r="78" spans="1:8" x14ac:dyDescent="0.3">
      <c r="A78" s="127" t="s">
        <v>99</v>
      </c>
      <c r="B78" s="127"/>
      <c r="C78" s="127"/>
      <c r="D78" s="128"/>
      <c r="E78" s="127"/>
      <c r="F78" s="127"/>
      <c r="G78" s="127"/>
      <c r="H78" s="128"/>
    </row>
    <row r="79" spans="1:8" x14ac:dyDescent="0.3">
      <c r="A79" s="127" t="s">
        <v>100</v>
      </c>
      <c r="B79" s="127"/>
      <c r="C79" s="127"/>
      <c r="D79" s="128"/>
      <c r="E79" s="127"/>
      <c r="F79" s="127"/>
      <c r="G79" s="127"/>
      <c r="H79" s="128"/>
    </row>
    <row r="80" spans="1:8" x14ac:dyDescent="0.3">
      <c r="A80" s="127" t="s">
        <v>101</v>
      </c>
      <c r="B80" s="127"/>
      <c r="C80" s="127"/>
      <c r="D80" s="128"/>
      <c r="E80" s="127"/>
      <c r="F80" s="127"/>
      <c r="G80" s="127"/>
      <c r="H80" s="128"/>
    </row>
    <row r="81" spans="1:8" x14ac:dyDescent="0.3">
      <c r="A81" s="127" t="s">
        <v>102</v>
      </c>
      <c r="B81" s="127"/>
      <c r="C81" s="127"/>
      <c r="D81" s="128"/>
      <c r="E81" s="127"/>
      <c r="F81" s="127"/>
      <c r="G81" s="127"/>
      <c r="H81" s="128"/>
    </row>
    <row r="82" spans="1:8" x14ac:dyDescent="0.3">
      <c r="A82" s="127" t="s">
        <v>103</v>
      </c>
      <c r="B82" s="127"/>
      <c r="C82" s="127"/>
      <c r="D82" s="128"/>
      <c r="E82" s="127"/>
      <c r="F82" s="127"/>
      <c r="G82" s="127"/>
      <c r="H82" s="128"/>
    </row>
    <row r="83" spans="1:8" x14ac:dyDescent="0.3">
      <c r="A83" s="127" t="s">
        <v>104</v>
      </c>
      <c r="B83" s="127"/>
      <c r="C83" s="127"/>
      <c r="D83" s="128"/>
      <c r="E83" s="127"/>
      <c r="F83" s="127"/>
      <c r="G83" s="127"/>
      <c r="H83" s="128"/>
    </row>
    <row r="84" spans="1:8" x14ac:dyDescent="0.3">
      <c r="A84" s="124" t="s">
        <v>11</v>
      </c>
      <c r="B84" s="124"/>
      <c r="C84" s="124"/>
      <c r="D84" s="124"/>
      <c r="E84" s="124"/>
      <c r="F84" s="124"/>
      <c r="G84" s="124"/>
      <c r="H84" s="124"/>
    </row>
    <row r="85" spans="1:8" ht="41.4" x14ac:dyDescent="0.3">
      <c r="A85" s="70" t="s">
        <v>0</v>
      </c>
      <c r="B85" s="70" t="s">
        <v>105</v>
      </c>
      <c r="C85" s="70" t="s">
        <v>9</v>
      </c>
      <c r="D85" s="125" t="s">
        <v>2</v>
      </c>
      <c r="E85" s="125"/>
      <c r="F85" s="125"/>
      <c r="G85" s="70" t="s">
        <v>56</v>
      </c>
      <c r="H85" s="70" t="s">
        <v>106</v>
      </c>
    </row>
    <row r="86" spans="1:8" ht="27.6" x14ac:dyDescent="0.3">
      <c r="A86" s="71">
        <v>1</v>
      </c>
      <c r="B86" s="71" t="s">
        <v>172</v>
      </c>
      <c r="C86" s="71" t="s">
        <v>173</v>
      </c>
      <c r="D86" s="123" t="s">
        <v>6</v>
      </c>
      <c r="E86" s="123"/>
      <c r="F86" s="123"/>
      <c r="G86" s="71">
        <v>1</v>
      </c>
      <c r="H86" s="71" t="s">
        <v>109</v>
      </c>
    </row>
    <row r="87" spans="1:8" ht="27.6" x14ac:dyDescent="0.3">
      <c r="A87" s="71">
        <v>2</v>
      </c>
      <c r="B87" s="71" t="s">
        <v>107</v>
      </c>
      <c r="C87" s="71" t="s">
        <v>174</v>
      </c>
      <c r="D87" s="123" t="s">
        <v>6</v>
      </c>
      <c r="E87" s="123"/>
      <c r="F87" s="123"/>
      <c r="G87" s="71">
        <v>1</v>
      </c>
      <c r="H87" s="71" t="s">
        <v>109</v>
      </c>
    </row>
    <row r="88" spans="1:8" ht="41.4" x14ac:dyDescent="0.3">
      <c r="A88" s="71">
        <v>3</v>
      </c>
      <c r="B88" s="71" t="s">
        <v>175</v>
      </c>
      <c r="C88" s="71" t="s">
        <v>176</v>
      </c>
      <c r="D88" s="123" t="s">
        <v>10</v>
      </c>
      <c r="E88" s="123"/>
      <c r="F88" s="123"/>
      <c r="G88" s="71">
        <v>1</v>
      </c>
      <c r="H88" s="71" t="s">
        <v>109</v>
      </c>
    </row>
    <row r="89" spans="1:8" x14ac:dyDescent="0.3">
      <c r="A89" s="71">
        <v>4</v>
      </c>
      <c r="B89" s="71" t="s">
        <v>140</v>
      </c>
      <c r="C89" s="71" t="s">
        <v>177</v>
      </c>
      <c r="D89" s="123" t="s">
        <v>6</v>
      </c>
      <c r="E89" s="123"/>
      <c r="F89" s="123"/>
      <c r="G89" s="71">
        <v>2</v>
      </c>
      <c r="H89" s="71" t="s">
        <v>137</v>
      </c>
    </row>
    <row r="90" spans="1:8" x14ac:dyDescent="0.3">
      <c r="A90" s="71">
        <v>5</v>
      </c>
      <c r="B90" s="71" t="s">
        <v>113</v>
      </c>
      <c r="C90" s="71" t="s">
        <v>178</v>
      </c>
      <c r="D90" s="123" t="s">
        <v>6</v>
      </c>
      <c r="E90" s="123"/>
      <c r="F90" s="123"/>
      <c r="G90" s="71">
        <v>4</v>
      </c>
      <c r="H90" s="71" t="s">
        <v>109</v>
      </c>
    </row>
    <row r="91" spans="1:8" x14ac:dyDescent="0.3">
      <c r="A91" s="71">
        <v>6</v>
      </c>
      <c r="B91" s="71" t="s">
        <v>115</v>
      </c>
      <c r="C91" s="71" t="s">
        <v>179</v>
      </c>
      <c r="D91" s="123" t="s">
        <v>6</v>
      </c>
      <c r="E91" s="123"/>
      <c r="F91" s="123"/>
      <c r="G91" s="71">
        <v>1</v>
      </c>
      <c r="H91" s="71" t="s">
        <v>109</v>
      </c>
    </row>
    <row r="92" spans="1:8" ht="41.4" x14ac:dyDescent="0.3">
      <c r="A92" s="71">
        <v>7</v>
      </c>
      <c r="B92" s="71" t="s">
        <v>41</v>
      </c>
      <c r="C92" s="71" t="s">
        <v>180</v>
      </c>
      <c r="D92" s="123" t="s">
        <v>6</v>
      </c>
      <c r="E92" s="123"/>
      <c r="F92" s="123"/>
      <c r="G92" s="71">
        <v>2</v>
      </c>
      <c r="H92" s="71" t="s">
        <v>137</v>
      </c>
    </row>
    <row r="93" spans="1:8" ht="27.6" x14ac:dyDescent="0.3">
      <c r="A93" s="71">
        <v>8</v>
      </c>
      <c r="B93" s="71" t="s">
        <v>41</v>
      </c>
      <c r="C93" s="71" t="s">
        <v>181</v>
      </c>
      <c r="D93" s="123" t="s">
        <v>6</v>
      </c>
      <c r="E93" s="123"/>
      <c r="F93" s="123"/>
      <c r="G93" s="71">
        <v>1</v>
      </c>
      <c r="H93" s="71" t="s">
        <v>137</v>
      </c>
    </row>
    <row r="94" spans="1:8" x14ac:dyDescent="0.3">
      <c r="A94" s="71">
        <v>9</v>
      </c>
      <c r="B94" s="71" t="s">
        <v>182</v>
      </c>
      <c r="C94" s="71" t="s">
        <v>183</v>
      </c>
      <c r="D94" s="123" t="s">
        <v>10</v>
      </c>
      <c r="E94" s="123"/>
      <c r="F94" s="123"/>
      <c r="G94" s="71">
        <v>1</v>
      </c>
      <c r="H94" s="71" t="s">
        <v>125</v>
      </c>
    </row>
    <row r="95" spans="1:8" x14ac:dyDescent="0.3">
      <c r="A95" s="124" t="s">
        <v>142</v>
      </c>
      <c r="B95" s="124"/>
      <c r="C95" s="124"/>
      <c r="D95" s="124"/>
      <c r="E95" s="124"/>
      <c r="F95" s="124"/>
      <c r="G95" s="124"/>
      <c r="H95" s="124"/>
    </row>
    <row r="96" spans="1:8" x14ac:dyDescent="0.3">
      <c r="A96" s="126" t="s">
        <v>143</v>
      </c>
      <c r="B96" s="126"/>
      <c r="C96" s="126"/>
      <c r="D96" s="126">
        <v>20</v>
      </c>
      <c r="E96" s="126"/>
      <c r="F96" s="126"/>
      <c r="G96" s="126"/>
      <c r="H96" s="126"/>
    </row>
    <row r="97" spans="1:8" ht="41.4" x14ac:dyDescent="0.3">
      <c r="A97" s="70" t="s">
        <v>0</v>
      </c>
      <c r="B97" s="70" t="s">
        <v>105</v>
      </c>
      <c r="C97" s="70" t="s">
        <v>9</v>
      </c>
      <c r="D97" s="70" t="s">
        <v>2</v>
      </c>
      <c r="E97" s="70" t="s">
        <v>57</v>
      </c>
      <c r="F97" s="70" t="s">
        <v>58</v>
      </c>
      <c r="G97" s="70" t="s">
        <v>56</v>
      </c>
      <c r="H97" s="70" t="s">
        <v>106</v>
      </c>
    </row>
    <row r="98" spans="1:8" ht="41.4" x14ac:dyDescent="0.3">
      <c r="A98" s="71">
        <v>1</v>
      </c>
      <c r="B98" s="71" t="s">
        <v>41</v>
      </c>
      <c r="C98" s="71" t="s">
        <v>184</v>
      </c>
      <c r="D98" s="71" t="s">
        <v>6</v>
      </c>
      <c r="E98" s="71">
        <v>1</v>
      </c>
      <c r="F98" s="71" t="s">
        <v>146</v>
      </c>
      <c r="G98" s="71">
        <v>20</v>
      </c>
      <c r="H98" s="71" t="s">
        <v>109</v>
      </c>
    </row>
    <row r="99" spans="1:8" ht="27.6" x14ac:dyDescent="0.3">
      <c r="A99" s="71">
        <v>2</v>
      </c>
      <c r="B99" s="71" t="s">
        <v>23</v>
      </c>
      <c r="C99" s="71" t="s">
        <v>185</v>
      </c>
      <c r="D99" s="71" t="s">
        <v>6</v>
      </c>
      <c r="E99" s="71">
        <v>1</v>
      </c>
      <c r="F99" s="71" t="s">
        <v>146</v>
      </c>
      <c r="G99" s="71">
        <v>20</v>
      </c>
      <c r="H99" s="71" t="s">
        <v>109</v>
      </c>
    </row>
    <row r="100" spans="1:8" x14ac:dyDescent="0.3">
      <c r="A100" s="124" t="s">
        <v>14</v>
      </c>
      <c r="B100" s="124"/>
      <c r="C100" s="124"/>
      <c r="D100" s="124"/>
      <c r="E100" s="124"/>
      <c r="F100" s="124"/>
      <c r="G100" s="124"/>
      <c r="H100" s="124"/>
    </row>
    <row r="101" spans="1:8" ht="41.4" x14ac:dyDescent="0.3">
      <c r="A101" s="70" t="s">
        <v>0</v>
      </c>
      <c r="B101" s="70" t="s">
        <v>105</v>
      </c>
      <c r="C101" s="70" t="s">
        <v>9</v>
      </c>
      <c r="D101" s="125" t="s">
        <v>2</v>
      </c>
      <c r="E101" s="125"/>
      <c r="F101" s="125"/>
      <c r="G101" s="70" t="s">
        <v>56</v>
      </c>
      <c r="H101" s="70" t="s">
        <v>106</v>
      </c>
    </row>
    <row r="102" spans="1:8" ht="179.4" x14ac:dyDescent="0.3">
      <c r="A102" s="71">
        <v>1</v>
      </c>
      <c r="B102" s="71" t="s">
        <v>160</v>
      </c>
      <c r="C102" s="71" t="s">
        <v>186</v>
      </c>
      <c r="D102" s="123" t="s">
        <v>5</v>
      </c>
      <c r="E102" s="123"/>
      <c r="F102" s="123"/>
      <c r="G102" s="71">
        <v>1</v>
      </c>
      <c r="H102" s="71" t="s">
        <v>109</v>
      </c>
    </row>
    <row r="103" spans="1:8" ht="27.6" x14ac:dyDescent="0.3">
      <c r="A103" s="71">
        <v>2</v>
      </c>
      <c r="B103" s="71" t="s">
        <v>27</v>
      </c>
      <c r="C103" s="71" t="s">
        <v>187</v>
      </c>
      <c r="D103" s="123" t="s">
        <v>5</v>
      </c>
      <c r="E103" s="123"/>
      <c r="F103" s="123"/>
      <c r="G103" s="71">
        <v>1</v>
      </c>
      <c r="H103" s="71" t="s">
        <v>109</v>
      </c>
    </row>
    <row r="104" spans="1:8" ht="27.6" x14ac:dyDescent="0.3">
      <c r="A104" s="71">
        <v>3</v>
      </c>
      <c r="B104" s="71" t="s">
        <v>163</v>
      </c>
      <c r="C104" s="71" t="s">
        <v>164</v>
      </c>
      <c r="D104" s="123" t="s">
        <v>5</v>
      </c>
      <c r="E104" s="123"/>
      <c r="F104" s="123"/>
      <c r="G104" s="71">
        <v>1</v>
      </c>
      <c r="H104" s="71" t="s">
        <v>109</v>
      </c>
    </row>
    <row r="105" spans="1:8" ht="27.6" x14ac:dyDescent="0.3">
      <c r="A105" s="71">
        <v>4</v>
      </c>
      <c r="B105" s="71" t="s">
        <v>165</v>
      </c>
      <c r="C105" s="71" t="s">
        <v>188</v>
      </c>
      <c r="D105" s="123" t="s">
        <v>6</v>
      </c>
      <c r="E105" s="123"/>
      <c r="F105" s="123"/>
      <c r="G105" s="71">
        <v>1</v>
      </c>
      <c r="H105" s="71" t="s">
        <v>109</v>
      </c>
    </row>
    <row r="106" spans="1:8" x14ac:dyDescent="0.3">
      <c r="A106" s="71">
        <v>5</v>
      </c>
      <c r="B106" s="71" t="s">
        <v>140</v>
      </c>
      <c r="C106" s="71" t="s">
        <v>155</v>
      </c>
      <c r="D106" s="123" t="s">
        <v>6</v>
      </c>
      <c r="E106" s="123"/>
      <c r="F106" s="123"/>
      <c r="G106" s="71">
        <v>1</v>
      </c>
      <c r="H106" s="71" t="s">
        <v>109</v>
      </c>
    </row>
    <row r="107" spans="1:8" x14ac:dyDescent="0.3">
      <c r="A107" s="124" t="s">
        <v>13</v>
      </c>
      <c r="B107" s="124"/>
      <c r="C107" s="124"/>
      <c r="D107" s="124"/>
      <c r="E107" s="124"/>
      <c r="F107" s="124"/>
      <c r="G107" s="124"/>
      <c r="H107" s="124"/>
    </row>
    <row r="108" spans="1:8" ht="41.4" x14ac:dyDescent="0.3">
      <c r="A108" s="70" t="s">
        <v>0</v>
      </c>
      <c r="B108" s="70" t="s">
        <v>105</v>
      </c>
      <c r="C108" s="70" t="s">
        <v>9</v>
      </c>
      <c r="D108" s="125" t="s">
        <v>2</v>
      </c>
      <c r="E108" s="125"/>
      <c r="F108" s="125"/>
      <c r="G108" s="70" t="s">
        <v>56</v>
      </c>
      <c r="H108" s="70" t="s">
        <v>106</v>
      </c>
    </row>
    <row r="109" spans="1:8" x14ac:dyDescent="0.3">
      <c r="A109" s="71">
        <v>1</v>
      </c>
      <c r="B109" s="71" t="s">
        <v>19</v>
      </c>
      <c r="C109" s="71" t="s">
        <v>168</v>
      </c>
      <c r="D109" s="123" t="s">
        <v>8</v>
      </c>
      <c r="E109" s="123"/>
      <c r="F109" s="123"/>
      <c r="G109" s="71">
        <v>1</v>
      </c>
      <c r="H109" s="71" t="s">
        <v>125</v>
      </c>
    </row>
    <row r="110" spans="1:8" ht="27.6" x14ac:dyDescent="0.3">
      <c r="A110" s="71">
        <v>2</v>
      </c>
      <c r="B110" s="71" t="s">
        <v>20</v>
      </c>
      <c r="C110" s="71" t="s">
        <v>169</v>
      </c>
      <c r="D110" s="123" t="s">
        <v>8</v>
      </c>
      <c r="E110" s="123"/>
      <c r="F110" s="123"/>
      <c r="G110" s="71">
        <v>1</v>
      </c>
      <c r="H110" s="71" t="s">
        <v>125</v>
      </c>
    </row>
  </sheetData>
  <mergeCells count="105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C7:H7"/>
    <mergeCell ref="A8:B8"/>
    <mergeCell ref="C8:H8"/>
    <mergeCell ref="A9:B9"/>
    <mergeCell ref="C9:H9"/>
    <mergeCell ref="A10:B10"/>
    <mergeCell ref="C10:H10"/>
    <mergeCell ref="D23:F23"/>
    <mergeCell ref="D24:F24"/>
    <mergeCell ref="D25:F25"/>
    <mergeCell ref="D26:F26"/>
    <mergeCell ref="D27:F27"/>
    <mergeCell ref="D28:F28"/>
    <mergeCell ref="A17:H17"/>
    <mergeCell ref="A18:H18"/>
    <mergeCell ref="A19:H19"/>
    <mergeCell ref="A20:H20"/>
    <mergeCell ref="D21:F21"/>
    <mergeCell ref="D22:F22"/>
    <mergeCell ref="D35:F35"/>
    <mergeCell ref="D36:F36"/>
    <mergeCell ref="D37:F37"/>
    <mergeCell ref="D38:F38"/>
    <mergeCell ref="D39:F39"/>
    <mergeCell ref="D40:F40"/>
    <mergeCell ref="D29:F29"/>
    <mergeCell ref="D30:F30"/>
    <mergeCell ref="D31:F31"/>
    <mergeCell ref="D32:F32"/>
    <mergeCell ref="D33:F33"/>
    <mergeCell ref="D34:F34"/>
    <mergeCell ref="A57:H57"/>
    <mergeCell ref="D58:F58"/>
    <mergeCell ref="D59:F59"/>
    <mergeCell ref="D60:F60"/>
    <mergeCell ref="D61:F61"/>
    <mergeCell ref="D62:F62"/>
    <mergeCell ref="D41:F41"/>
    <mergeCell ref="A42:H42"/>
    <mergeCell ref="A43:C43"/>
    <mergeCell ref="D43:H43"/>
    <mergeCell ref="A48:H48"/>
    <mergeCell ref="A49:C49"/>
    <mergeCell ref="D49:H49"/>
    <mergeCell ref="D69:F69"/>
    <mergeCell ref="D70:F70"/>
    <mergeCell ref="C71:H71"/>
    <mergeCell ref="A72:B72"/>
    <mergeCell ref="C72:H72"/>
    <mergeCell ref="A73:B73"/>
    <mergeCell ref="C73:H73"/>
    <mergeCell ref="D63:F63"/>
    <mergeCell ref="D64:F64"/>
    <mergeCell ref="D65:F65"/>
    <mergeCell ref="D66:F66"/>
    <mergeCell ref="A67:H67"/>
    <mergeCell ref="D68:F68"/>
    <mergeCell ref="A79:H79"/>
    <mergeCell ref="A80:H80"/>
    <mergeCell ref="A81:H81"/>
    <mergeCell ref="A82:H82"/>
    <mergeCell ref="A83:H83"/>
    <mergeCell ref="A84:H84"/>
    <mergeCell ref="A74:B74"/>
    <mergeCell ref="C74:H74"/>
    <mergeCell ref="A75:H75"/>
    <mergeCell ref="A76:H76"/>
    <mergeCell ref="A77:H77"/>
    <mergeCell ref="A78:H78"/>
    <mergeCell ref="D91:F91"/>
    <mergeCell ref="D92:F92"/>
    <mergeCell ref="D93:F93"/>
    <mergeCell ref="D94:F94"/>
    <mergeCell ref="A95:H95"/>
    <mergeCell ref="A96:C96"/>
    <mergeCell ref="D96:H96"/>
    <mergeCell ref="D85:F85"/>
    <mergeCell ref="D86:F86"/>
    <mergeCell ref="D87:F87"/>
    <mergeCell ref="D88:F88"/>
    <mergeCell ref="D89:F89"/>
    <mergeCell ref="D90:F90"/>
    <mergeCell ref="D106:F106"/>
    <mergeCell ref="A107:H107"/>
    <mergeCell ref="D108:F108"/>
    <mergeCell ref="D109:F109"/>
    <mergeCell ref="D110:F110"/>
    <mergeCell ref="A100:H100"/>
    <mergeCell ref="D101:F101"/>
    <mergeCell ref="D102:F102"/>
    <mergeCell ref="D103:F103"/>
    <mergeCell ref="D104:F104"/>
    <mergeCell ref="D105:F10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45" sqref="B45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76</v>
      </c>
    </row>
    <row r="7" spans="1:1" ht="15.6" x14ac:dyDescent="0.3">
      <c r="A7" s="9" t="s">
        <v>81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2026-03-27T07:33:36Z</dcterms:modified>
</cp:coreProperties>
</file>