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BC697F9-3893-4B98-A74C-CB5D647AE27C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G18" i="10"/>
  <c r="G15" i="10"/>
  <c r="G13" i="10"/>
  <c r="G16" i="10"/>
  <c r="G3" i="10"/>
  <c r="G8" i="10"/>
  <c r="G6" i="10"/>
  <c r="G14" i="10"/>
  <c r="G10" i="10"/>
  <c r="G9" i="10"/>
  <c r="G2" i="10"/>
  <c r="G7" i="10"/>
  <c r="G5" i="10"/>
  <c r="G17" i="10"/>
  <c r="G4" i="10"/>
  <c r="G11" i="10"/>
  <c r="G3" i="11"/>
  <c r="G2" i="11"/>
  <c r="G5" i="11"/>
  <c r="G2" i="12"/>
  <c r="G3" i="12"/>
  <c r="G5" i="12"/>
  <c r="G3" i="13"/>
  <c r="G2" i="13"/>
  <c r="C9" i="14"/>
  <c r="J1" i="8"/>
  <c r="G40" i="6"/>
  <c r="G37" i="6"/>
  <c r="G38" i="6"/>
  <c r="G39" i="6"/>
  <c r="G33" i="6"/>
  <c r="G32" i="6"/>
  <c r="G12" i="10" l="1"/>
  <c r="G4" i="11"/>
  <c r="G4" i="12"/>
  <c r="G4" i="13"/>
  <c r="C3" i="6"/>
  <c r="G52" i="6" s="1"/>
  <c r="G50" i="6" l="1"/>
</calcChain>
</file>

<file path=xl/sharedStrings.xml><?xml version="1.0" encoding="utf-8"?>
<sst xmlns="http://schemas.openxmlformats.org/spreadsheetml/2006/main" count="537" uniqueCount="167">
  <si>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</si>
  <si>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</si>
  <si>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</si>
  <si>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</si>
  <si>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</si>
  <si>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</si>
  <si>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</si>
  <si>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</si>
  <si>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</si>
  <si>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</si>
  <si>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</si>
  <si>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</si>
  <si>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</si>
  <si>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</si>
  <si>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</si>
  <si>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</si>
  <si>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</si>
  <si>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</si>
  <si>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</si>
  <si>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</si>
  <si>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</si>
  <si>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</si>
  <si>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</si>
  <si>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</si>
  <si>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</si>
  <si>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</si>
  <si>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</si>
  <si>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</si>
  <si>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</si>
  <si>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</si>
  <si>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</si>
  <si>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</si>
  <si>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</si>
  <si>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</si>
  <si>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</si>
  <si>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</si>
  <si>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</si>
  <si>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</si>
  <si>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</si>
  <si>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</si>
  <si>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</si>
  <si>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</si>
  <si>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</si>
  <si>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</si>
  <si>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</si>
  <si>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</si>
  <si>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</si>
  <si>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</si>
  <si>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</si>
  <si>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</si>
  <si>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</si>
  <si>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</si>
  <si>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</si>
  <si>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</si>
  <si>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</si>
  <si>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</si>
  <si>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</si>
  <si>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</si>
  <si>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</si>
  <si>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</si>
  <si>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</si>
  <si>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</si>
  <si>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</si>
  <si>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</si>
  <si>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</si>
  <si>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</si>
  <si>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</si>
  <si>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</si>
  <si>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</si>
  <si>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</si>
  <si>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</si>
  <si>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</si>
  <si>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</si>
  <si>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</si>
  <si>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</si>
  <si>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</si>
  <si>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</si>
  <si>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</si>
  <si>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</si>
  <si>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</si>
  <si>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</si>
  <si>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Химическая отрасль</t>
  </si>
  <si>
    <t>Пермский край</t>
  </si>
  <si>
    <t>Государственное бюджетное профессиональное образовательное учреждение «Пермский химико-технологический техникум»</t>
  </si>
  <si>
    <t>Испытание образцов изделий из полимерных материалов</t>
  </si>
  <si>
    <t>18.02.07 Технология производства и переработки пластических масс и эластомеров
18.02.12 Технология аналитического контроля химических соединений
18.02.13 Технология производства изделий из полимерных композитов</t>
  </si>
  <si>
    <t>Инфраструктурный лист для оснащения образовательно-производственного центра (кластера)</t>
  </si>
  <si>
    <t>в сфере Химическая отрасль, Пермский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</si>
  <si>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</si>
  <si>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«Пермский химико-технологический техникум»</t>
  </si>
  <si>
    <t xml:space="preserve">Адрес базовой образовательной организации: </t>
  </si>
  <si>
    <t>Пермь улица Ласьвинская Дом: 6 
Пермь улица Чистопольская Дом: 11 
Пермь Светлогорская Дом: 5</t>
  </si>
  <si>
    <t>Адрес размещения зоны по виду работ:</t>
  </si>
  <si>
    <t>Пермь улица Ласьвинская Дом: 6</t>
  </si>
  <si>
    <t>Площадь зоны: 42 кв.м.</t>
  </si>
  <si>
    <t>Освещение: Электросветильники потолочные светодиодные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</si>
  <si>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</si>
  <si>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</si>
  <si>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</si>
  <si>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Требуются акрил-цементные бетонные полы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</si>
  <si>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</si>
  <si>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</si>
  <si>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</si>
  <si>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</si>
  <si>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Типовой комплект учебного оборудования “Определение гранулометрического состава, сыпучести и насыпной плотности полуфабрикатов полимерных материалов”</t>
  </si>
  <si>
    <t>Комплект включает в себя: стандартные высотой 25 – 50 мм и диаметром 200 мм сита, поддон для приёма материла, измерительный цилиндр с гладкой полированной внутренней поверхностью вместимостью 100 см3 и внутренним диаметром 45 мм, аналитические весы, воронка, секундомер, образцы полуфабрикатов, образцы для выполнения работы, методические указания.</t>
  </si>
  <si>
    <t>ФБ</t>
  </si>
  <si>
    <t>Твердомер универсальный</t>
  </si>
  <si>
    <t>"Габаритные  размеры Ш/Г/В не более 520х240х700 мм 
Тип Универсальный, стационарный по Бринеллю, Роквеллу, Виккерсу
Шкалы HRA, HRB, HRC, HBW2.5/31.25, HBW2.5/62.5, HBW5/62.5, HBW2.5/187.5, HBW 10/100, HBW 1/30, HV30, HV100
Общая нагрузка 294.2 Н (30 кг), 588.4 Н (60 кг), 613 H (62.5 кг), 980.7 Н (100 кг), 1471 Н (150 кг), 1839 Н (187.5 кг)
"</t>
  </si>
  <si>
    <t>В наличии</t>
  </si>
  <si>
    <t>Лабораторная установка по определению истинной и насыпной плотности сыпучих материалов</t>
  </si>
  <si>
    <t>"Габаритные размеры (ДхШхВ) не более 1020х600х750 мм                                         Комплдектация:
- Металлическая надставка габариты 1000х200х700 мм
- Основание для металлической надставки 1020 х 600 мм
- Пульт управления и автоматизации 
- Воздушный компрессор (максимальное давление не менее 30 кПа, мощность не менее 20 Вт, пропускная способность не менее 3,2 л/мин)
- Прозрачная мерная емкость для материалов с уплотнительной вставкой 
- Весы лабораторные наибольший предел взвешивания не менее 200 г
- Цифровой микроскоп увеличение микроскопа в диапазоне не менее чем от 40 до 1024x
- Датчик давления 
- Многоканальная плата автоматического сбора данных и программного управления экспериментом, подключаемая к компьютеру 
- Преобразователь сигнала RS 485 ModBUS RTU в USB 2.0
-кабель USB тип A-B для подключения лабораторной установки к компьютеру и ноутбуку"</t>
  </si>
  <si>
    <t>Экструзионный пластомер</t>
  </si>
  <si>
    <t>Габаритные размеры пластомера, Д*Ш*В не более 410*620*515 мм,
Длина экструзионной камеры, мм 160
Длина капилляра, мм 8 ±0,025
Внутренний диаметр канала камеры, мм 9,55 ±0,025
Внутренний диаметр капилляра, мм 2,095 ±0,005
Диапазон температур в экструзионной камере, °С От + 50 до + 400
Точность поддержания температуры, °C ±0,4
Масса выдавленного расплава, г/10 мин 0,01-600
Потребляемая мощность, кВт, не более 0,55
Масса пластомера, кг, не более 90
Масса пластомера с доп. грузами, кг, не более 140 
Масса держателя грузов с поршнем, кг, не более 0,35
Напряжение: 230 В ±10 %
Частота: 50 Гц ±1 Гц</t>
  </si>
  <si>
    <t>Лабораторные весы</t>
  </si>
  <si>
    <t>Габаритные размеры Ш/Г/В не более мм:270x195x85
Max, г:210
d, г:0,01
e, г:0,02
Min, г:0.2
Класс точности:II
Калибровка:Внешняя
Дисплей:Жидкокристаллический
Размер платформы, мм:130
Масса не более,кг:1
Интерфейс:RS-232C
Питание:DC 6V</t>
  </si>
  <si>
    <t>Экструзионный пластометр</t>
  </si>
  <si>
    <t>Машина для испытания полимеров на истирание</t>
  </si>
  <si>
    <t>Габаритные размеры, мм, не более 800 х 460 х 400
Масса, кг, не более 40
Измерение силы трения двух образцов с допускаемой погрешностью не более ± 2 % от измеряемого значения, Н от 2 до 50
Время испытания, с 300</t>
  </si>
  <si>
    <t>Измеритель жесткости  на изгиб</t>
  </si>
  <si>
    <t>Габаритные размеры  не более 300х260х120  мм Диапазон измерения нагрузки электронного блока*: - веса  г 0 – 150
- угла угл.гр.0 - 25
Дискрета измерения угла угл.гр.  0.088
Погрешность расчета коэффициента жесткости % ±2
Напряжение питания адаптеров В 220</t>
  </si>
  <si>
    <t>Стол для весов антивибрационный</t>
  </si>
  <si>
    <t>Габариты Ш/Г/В не более 600/400/850 мм  Столешница: гранитная плита, толщина 30 мм;
Стол снабжен резиновыми демпферами для гашения вибраций;</t>
  </si>
  <si>
    <t>Стол-тумба лабораторная</t>
  </si>
  <si>
    <t>Габариты Ш/Г/В не более 800/600/850 мм                   
Материал: ЛДСП 16 мм;
Толщина ЛДСП 16 мм;
Столешница облицована химостойким  пластиком с 2-х сторон 16 мм;
Стол оснащен 3 ящиками на роликовых направляющих и створкой</t>
  </si>
  <si>
    <t>Шкаф для хранения приборов (МЕТАЛЛИЧЕСКИЙ)</t>
  </si>
  <si>
    <t>Габариты Ш/Г/В не более 800/450/1950 мм                                В основе конструкции металлические каркасные панели;
Материал шкафа: листовая сталь с полимерно-порошковым покрытием;
Изделие комплектуется 2-я полками;
Верхняя часть комплектуется 2-я створками;
Нижняя часть изделия комплектуется 4-я ящиками на шариковых направляющих и створкой;</t>
  </si>
  <si>
    <t>Магнитно-меловая доска</t>
  </si>
  <si>
    <t>Габариты Ш/В не более 3000/1000 мм, Складывающаяся</t>
  </si>
  <si>
    <t>Рабочий формат 16:9
Диагональ экрана 30-300"
Разрешение 1920 x 1080
Минимальное поддерживаемое разрешение 640 x 480
Максимальное поддерживаемое разрешение 1920 x 1200
Коррекция вертикальных трапецеидальных искажений
-40 /+40 °</t>
  </si>
  <si>
    <t>Коврик диэлектрический резиновый</t>
  </si>
  <si>
    <t>Габариты не менее 
Длина:500 мм
Ширина:500 мм
Толщина:6 мм</t>
  </si>
  <si>
    <t>Экран проекционный настенный</t>
  </si>
  <si>
    <t>Размеры - не менее 150×150 см, матовый, белы, настенного крепления.</t>
  </si>
  <si>
    <t>Шкаф для хранения ноутбуков с зарядкой</t>
  </si>
  <si>
    <t>Габариты (В*Ш*Г), мм: не более 1030*580*450 Два внутренних уровня хранения разделены перегородками на ячейки под ноутбуки.
Каждый уровень оборудован выдвижной панелью (400 мм) с розетками 220В для подключения каждого из размещенных устройств.
На панели имеются застежки для фиксации адаптеров ноутбуков.
Размеры ячейки (Ш*Г), мм: 290*47*400
Количество ячеек – 20 (10+10)
Перфорация на двери для пассивного охлаждения внутреннего пространства тележки.
Дверь тележки оборудована  замком ригельного типа.
Тележка устанавливается на четыре поворотных колеса (d=100 мм), два из которых снабжены прижимными тормозами.</t>
  </si>
  <si>
    <t>Шкаф лабораторный для документов</t>
  </si>
  <si>
    <t>Габариты Ш/Г/В не более 800/450/1950 мм                                     В основе конструкции металлические каркасные панели;
Материал шкафа: листовая сталь с полимерно-порошковым покрытием;
Изделие комплектуется 2-я полками;
Верхняя часть комплектуется 2-я створками;
Нижняя часть изделия комплектуется 4-я ящиками на шариковых направляющих и створкой;</t>
  </si>
  <si>
    <t>Рабочее место учащегося</t>
  </si>
  <si>
    <t xml:space="preserve">Количество рабочих мест: </t>
  </si>
  <si>
    <t>СТОЛ ПИСЬМЕННЫЙ лабораторный  2- местный</t>
  </si>
  <si>
    <t>Габариты Ш/Г/В не более 1200/600/750 мм</t>
  </si>
  <si>
    <t>шт. (на 2 раб. места)</t>
  </si>
  <si>
    <t>Стул лабораторный</t>
  </si>
  <si>
    <t>Габариты Д/Ш/В до края спинки не более 450/520/850 мм</t>
  </si>
  <si>
    <t>шт. (на 1 раб. место)</t>
  </si>
  <si>
    <t>Диагональ не менее 17", разрешение: 1920×1080 или выше, 64-разрядный многоядерный процессор (не менее 4 ядер), не менее 16 ГБ оперативной памяти, видеокарта с поддержкой режима OpenGL 4.0 с объемом видеопамяти не менее 4 ГБ, жесткий диск не менее 500Гб., с ОС</t>
  </si>
  <si>
    <t>Система трехмерного моделирования</t>
  </si>
  <si>
    <t>Учебный комплект, 1 лицензия, на 1 рабочее место, бессрочная. Предназначена для проектирования изделий из различных материалов.</t>
  </si>
  <si>
    <t>Стол преподавателя лабораторный</t>
  </si>
  <si>
    <t>Стул преподавателя</t>
  </si>
  <si>
    <t>Габариты Д/Ш/В до края спинки не более 470/520/850 мм</t>
  </si>
  <si>
    <t>МФУ лазерное</t>
  </si>
  <si>
    <t>Габариты Ш/Г/В не более 365/415/360 мм
МФУ лазерное «3 в 1», А4, 33 стр./мин., 60000 стр./мес., ДУПЛЕКС, АПД, сетевая карта. Вывод на печать графической обработки при проведении химических анализов.</t>
  </si>
  <si>
    <t>Компьютер</t>
  </si>
  <si>
    <t>Монитор нге менее 27" 2560x1440@165 Гц, Процессор многоядерный (не менее 6 ядер) с частотой не менее 2.5 ГГц, не менее 16 ГБ оперативной памяти, видеокарта с поддержкой режима OpenGL 4.0 с объемом видеопамяти не менее 4 ГБ, жесткий диск не менее 1000Гб., Необходимое ПО установлено</t>
  </si>
  <si>
    <t>Габариты Д/В  не более 130/470 мм</t>
  </si>
  <si>
    <t>БР</t>
  </si>
  <si>
    <t>Аптечка производственная</t>
  </si>
  <si>
    <t>Габариты Ш/В/Г не более 250/300/110 мм</t>
  </si>
  <si>
    <t>Напольная подставка для огнетушителя</t>
  </si>
  <si>
    <t>Габариты Ш/Г/В не более 195/195/380 мм</t>
  </si>
  <si>
    <t>СТОЛ ПИСЬМЕННЫЙ лабораторный 2- местный</t>
  </si>
  <si>
    <t>Базовая часть</t>
  </si>
  <si>
    <t>Шкаф для хранения приборов</t>
  </si>
  <si>
    <t>Весы лабораторные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</si>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</sst>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28" fillId="0" borderId="17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11" borderId="17" xfId="0" applyFont="1" applyFill="1" applyBorder="1" applyAlignment="1">
      <alignment horizontal="left" vertical="justify" wrapText="1"/>
    </xf>
    <xf numFmtId="0" fontId="19" fillId="0" borderId="17" xfId="0" applyFont="1" applyBorder="1" applyAlignment="1">
      <alignment horizontal="center" vertical="justify" wrapText="1"/>
    </xf>
    <xf numFmtId="0" fontId="12" fillId="0" borderId="17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justify" wrapText="1"/>
    </xf>
    <xf numFmtId="0" fontId="19" fillId="0" borderId="17" xfId="0" applyFont="1" applyBorder="1" applyAlignment="1">
      <alignment horizontal="center" vertical="justify" wrapText="1"/>
    </xf>
    <xf numFmtId="0" fontId="12" fillId="0" borderId="17" xfId="0" applyFont="1" applyBorder="1" applyAlignment="1">
      <alignment horizontal="center" vertical="justify" wrapText="1"/>
    </xf>
    <xf numFmtId="0" fontId="12" fillId="12" borderId="17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1" fillId="11" borderId="17" xfId="0" applyFont="1" applyFill="1" applyBorder="1" applyAlignment="1">
      <alignment horizontal="left" vertical="justify" wrapText="1"/>
    </xf>
    <xf numFmtId="0" fontId="29" fillId="10" borderId="18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4" t="s">
        <v>166</v>
      </c>
      <c r="B1" s="124"/>
      <c r="C1" s="124"/>
      <c r="D1" s="124"/>
      <c r="E1" s="124"/>
      <c r="F1" s="124"/>
      <c r="G1" s="124"/>
    </row>
    <row r="2" spans="1:7" ht="21" x14ac:dyDescent="0.3">
      <c r="A2" s="19" t="s">
        <v>43</v>
      </c>
      <c r="B2" s="18" t="s">
        <v>44</v>
      </c>
      <c r="C2" s="98" t="s">
        <v>84</v>
      </c>
      <c r="D2" s="98"/>
      <c r="E2" s="98"/>
      <c r="F2" s="98"/>
      <c r="G2" s="98"/>
    </row>
    <row r="3" spans="1:7" ht="18" x14ac:dyDescent="0.35">
      <c r="A3" s="99" t="s">
        <v>45</v>
      </c>
      <c r="B3" s="100"/>
      <c r="C3" s="101">
        <f>D29+D35</f>
        <v>12</v>
      </c>
      <c r="D3" s="101"/>
      <c r="E3" s="101"/>
      <c r="F3" s="101"/>
      <c r="G3" s="101"/>
    </row>
    <row r="4" spans="1:7" ht="50.25" customHeight="1" x14ac:dyDescent="0.3">
      <c r="A4" s="102" t="s">
        <v>46</v>
      </c>
      <c r="B4" s="103"/>
      <c r="C4" s="104" t="s">
        <v>85</v>
      </c>
      <c r="D4" s="104"/>
      <c r="E4" s="104"/>
      <c r="F4" s="104"/>
      <c r="G4" s="104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47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48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49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50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51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52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53</v>
      </c>
      <c r="B12" s="106"/>
      <c r="C12" s="106"/>
      <c r="D12" s="106"/>
      <c r="E12" s="106"/>
      <c r="F12" s="106"/>
      <c r="G12" s="106"/>
    </row>
    <row r="13" spans="1:7" ht="14.4" x14ac:dyDescent="0.3">
      <c r="A13" s="88" t="s">
        <v>18</v>
      </c>
      <c r="B13" s="89"/>
      <c r="C13" s="89"/>
      <c r="D13" s="89"/>
      <c r="E13" s="89"/>
      <c r="F13" s="89"/>
      <c r="G13" s="89"/>
    </row>
    <row r="14" spans="1:7" ht="17.399999999999999" x14ac:dyDescent="0.3">
      <c r="A14" s="90" t="s">
        <v>11</v>
      </c>
      <c r="B14" s="91"/>
      <c r="C14" s="91"/>
      <c r="D14" s="91"/>
      <c r="E14" s="87"/>
      <c r="F14" s="87"/>
      <c r="G14" s="91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5">
        <v>1</v>
      </c>
      <c r="B16" s="52" t="s">
        <v>119</v>
      </c>
      <c r="C16" s="20" t="s">
        <v>15</v>
      </c>
      <c r="D16" s="9" t="s">
        <v>10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83" t="s">
        <v>38</v>
      </c>
      <c r="C17" s="44" t="s">
        <v>15</v>
      </c>
      <c r="D17" s="9" t="s">
        <v>5</v>
      </c>
      <c r="E17" s="32"/>
      <c r="F17" s="33"/>
      <c r="G17" s="27">
        <v>1</v>
      </c>
    </row>
    <row r="18" spans="1:7" ht="31.2" x14ac:dyDescent="0.3">
      <c r="A18" s="45">
        <v>3</v>
      </c>
      <c r="B18" s="70" t="s">
        <v>130</v>
      </c>
      <c r="C18" s="44" t="s">
        <v>15</v>
      </c>
      <c r="D18" s="9" t="s">
        <v>10</v>
      </c>
      <c r="E18" s="32"/>
      <c r="F18" s="33"/>
      <c r="G18" s="27">
        <v>1</v>
      </c>
    </row>
    <row r="19" spans="1:7" ht="46.8" x14ac:dyDescent="0.3">
      <c r="A19" s="43">
        <v>4</v>
      </c>
      <c r="B19" s="70" t="s">
        <v>110</v>
      </c>
      <c r="C19" s="44" t="s">
        <v>15</v>
      </c>
      <c r="D19" s="9" t="s">
        <v>10</v>
      </c>
      <c r="E19" s="32"/>
      <c r="F19" s="33"/>
      <c r="G19" s="27">
        <v>1</v>
      </c>
    </row>
    <row r="20" spans="1:7" ht="31.2" x14ac:dyDescent="0.3">
      <c r="A20" s="45">
        <v>5</v>
      </c>
      <c r="B20" s="70" t="s">
        <v>117</v>
      </c>
      <c r="C20" s="44" t="s">
        <v>15</v>
      </c>
      <c r="D20" s="9" t="s">
        <v>10</v>
      </c>
      <c r="E20" s="32"/>
      <c r="F20" s="33"/>
      <c r="G20" s="27">
        <v>1</v>
      </c>
    </row>
    <row r="21" spans="1:7" ht="31.2" x14ac:dyDescent="0.3">
      <c r="A21" s="43">
        <v>6</v>
      </c>
      <c r="B21" s="82" t="s">
        <v>27</v>
      </c>
      <c r="C21" s="44" t="s">
        <v>15</v>
      </c>
      <c r="D21" s="9" t="s">
        <v>5</v>
      </c>
      <c r="E21" s="32"/>
      <c r="F21" s="33"/>
      <c r="G21" s="27">
        <v>1</v>
      </c>
    </row>
    <row r="22" spans="1:7" ht="31.2" x14ac:dyDescent="0.3">
      <c r="A22" s="45">
        <v>7</v>
      </c>
      <c r="B22" s="70" t="s">
        <v>107</v>
      </c>
      <c r="C22" s="44" t="s">
        <v>15</v>
      </c>
      <c r="D22" s="9" t="s">
        <v>10</v>
      </c>
      <c r="E22" s="32"/>
      <c r="F22" s="33"/>
      <c r="G22" s="27">
        <v>1</v>
      </c>
    </row>
    <row r="23" spans="1:7" ht="62.4" x14ac:dyDescent="0.3">
      <c r="A23" s="43">
        <v>8</v>
      </c>
      <c r="B23" s="70" t="s">
        <v>104</v>
      </c>
      <c r="C23" s="44" t="s">
        <v>15</v>
      </c>
      <c r="D23" s="9" t="s">
        <v>10</v>
      </c>
      <c r="E23" s="32"/>
      <c r="F23" s="33"/>
      <c r="G23" s="27">
        <v>1</v>
      </c>
    </row>
    <row r="24" spans="1:7" ht="31.2" x14ac:dyDescent="0.3">
      <c r="A24" s="45">
        <v>9</v>
      </c>
      <c r="B24" s="70" t="s">
        <v>134</v>
      </c>
      <c r="C24" s="44" t="s">
        <v>15</v>
      </c>
      <c r="D24" s="9" t="s">
        <v>10</v>
      </c>
      <c r="E24" s="32"/>
      <c r="F24" s="33"/>
      <c r="G24" s="27">
        <v>1</v>
      </c>
    </row>
    <row r="25" spans="1:7" ht="31.2" x14ac:dyDescent="0.3">
      <c r="A25" s="43">
        <v>10</v>
      </c>
      <c r="B25" s="70" t="s">
        <v>164</v>
      </c>
      <c r="C25" s="44" t="s">
        <v>15</v>
      </c>
      <c r="D25" s="9" t="s">
        <v>6</v>
      </c>
      <c r="E25" s="32"/>
      <c r="F25" s="33"/>
      <c r="G25" s="27">
        <v>1</v>
      </c>
    </row>
    <row r="26" spans="1:7" ht="31.2" x14ac:dyDescent="0.3">
      <c r="A26" s="45">
        <v>11</v>
      </c>
      <c r="B26" s="70" t="s">
        <v>136</v>
      </c>
      <c r="C26" s="44" t="s">
        <v>15</v>
      </c>
      <c r="D26" s="9" t="s">
        <v>6</v>
      </c>
      <c r="E26" s="32"/>
      <c r="F26" s="33"/>
      <c r="G26" s="27">
        <v>1</v>
      </c>
    </row>
    <row r="27" spans="1:7" ht="31.2" x14ac:dyDescent="0.3">
      <c r="A27" s="43">
        <v>12</v>
      </c>
      <c r="B27" s="70" t="s">
        <v>112</v>
      </c>
      <c r="C27" s="44" t="s">
        <v>15</v>
      </c>
      <c r="D27" s="9" t="s">
        <v>10</v>
      </c>
      <c r="E27" s="32"/>
      <c r="F27" s="33"/>
      <c r="G27" s="27">
        <v>1</v>
      </c>
    </row>
    <row r="28" spans="1:7" ht="17.399999999999999" x14ac:dyDescent="0.3">
      <c r="A28" s="95" t="s">
        <v>74</v>
      </c>
      <c r="B28" s="96"/>
      <c r="C28" s="96"/>
      <c r="D28" s="97">
        <v>1</v>
      </c>
      <c r="E28" s="97"/>
      <c r="F28" s="97"/>
      <c r="G28" s="97"/>
    </row>
    <row r="29" spans="1:7" x14ac:dyDescent="0.3">
      <c r="A29" s="92" t="s">
        <v>16</v>
      </c>
      <c r="B29" s="93"/>
      <c r="C29" s="93"/>
      <c r="D29" s="94">
        <v>6</v>
      </c>
      <c r="E29" s="94"/>
      <c r="F29" s="94"/>
      <c r="G29" s="94"/>
    </row>
    <row r="30" spans="1:7" s="25" customFormat="1" ht="46.8" x14ac:dyDescent="0.3">
      <c r="A30" s="24" t="s">
        <v>0</v>
      </c>
      <c r="B30" s="24" t="s">
        <v>1</v>
      </c>
      <c r="C30" s="24" t="s">
        <v>9</v>
      </c>
      <c r="D30" s="24" t="s">
        <v>2</v>
      </c>
      <c r="E30" s="24" t="s">
        <v>55</v>
      </c>
      <c r="F30" s="24" t="s">
        <v>56</v>
      </c>
      <c r="G30" s="24" t="s">
        <v>54</v>
      </c>
    </row>
    <row r="31" spans="1:7" s="25" customFormat="1" ht="31.2" x14ac:dyDescent="0.3">
      <c r="A31" s="45">
        <v>1</v>
      </c>
      <c r="B31" s="70" t="s">
        <v>165</v>
      </c>
      <c r="C31" s="8" t="s">
        <v>15</v>
      </c>
      <c r="D31" s="9" t="s">
        <v>10</v>
      </c>
      <c r="E31" s="28">
        <v>1</v>
      </c>
      <c r="F31" s="28" t="s">
        <v>57</v>
      </c>
      <c r="G31" s="28">
        <f>$D$29*E31/IF(F31="на 1 р.м.",1,IF(F31="на 2 р.м.",2,#VALUE!))</f>
        <v>6</v>
      </c>
    </row>
    <row r="32" spans="1:7" s="25" customFormat="1" ht="31.2" x14ac:dyDescent="0.3">
      <c r="A32" s="45">
        <v>2</v>
      </c>
      <c r="B32" s="70" t="s">
        <v>121</v>
      </c>
      <c r="C32" s="8" t="s">
        <v>15</v>
      </c>
      <c r="D32" s="9" t="s">
        <v>6</v>
      </c>
      <c r="E32" s="28">
        <v>1</v>
      </c>
      <c r="F32" s="28" t="s">
        <v>72</v>
      </c>
      <c r="G32" s="28">
        <f>$D$29*E32/IF(F32="на 1 р.м.",1,IF(F32="на 2 р.м.",2,#VALUE!))</f>
        <v>3</v>
      </c>
    </row>
    <row r="33" spans="1:7" ht="31.2" x14ac:dyDescent="0.3">
      <c r="A33" s="45">
        <v>3</v>
      </c>
      <c r="B33" s="70" t="s">
        <v>143</v>
      </c>
      <c r="C33" s="8" t="s">
        <v>15</v>
      </c>
      <c r="D33" s="9" t="s">
        <v>6</v>
      </c>
      <c r="E33" s="28">
        <v>1</v>
      </c>
      <c r="F33" s="28" t="s">
        <v>57</v>
      </c>
      <c r="G33" s="28">
        <f>$D$29*E33/IF(F33="на 1 р.м.",1,IF(F33="на 2 р.м.",2,#VALUE!))</f>
        <v>6</v>
      </c>
    </row>
    <row r="34" spans="1:7" ht="17.399999999999999" x14ac:dyDescent="0.3">
      <c r="A34" s="95" t="s">
        <v>74</v>
      </c>
      <c r="B34" s="96"/>
      <c r="C34" s="96"/>
      <c r="D34" s="97">
        <v>2</v>
      </c>
      <c r="E34" s="97"/>
      <c r="F34" s="97"/>
      <c r="G34" s="97"/>
    </row>
    <row r="35" spans="1:7" x14ac:dyDescent="0.3">
      <c r="A35" s="92" t="s">
        <v>16</v>
      </c>
      <c r="B35" s="93"/>
      <c r="C35" s="93"/>
      <c r="D35" s="94">
        <v>6</v>
      </c>
      <c r="E35" s="94"/>
      <c r="F35" s="94"/>
      <c r="G35" s="94"/>
    </row>
    <row r="36" spans="1:7" s="25" customFormat="1" ht="46.8" x14ac:dyDescent="0.3">
      <c r="A36" s="24" t="s">
        <v>0</v>
      </c>
      <c r="B36" s="24" t="s">
        <v>1</v>
      </c>
      <c r="C36" s="24" t="s">
        <v>9</v>
      </c>
      <c r="D36" s="24" t="s">
        <v>2</v>
      </c>
      <c r="E36" s="24" t="s">
        <v>55</v>
      </c>
      <c r="F36" s="24" t="s">
        <v>56</v>
      </c>
      <c r="G36" s="24" t="s">
        <v>54</v>
      </c>
    </row>
    <row r="37" spans="1:7" s="25" customFormat="1" ht="93.6" x14ac:dyDescent="0.3">
      <c r="A37" s="45">
        <v>1</v>
      </c>
      <c r="B37" s="10" t="s">
        <v>40</v>
      </c>
      <c r="C37" s="20" t="s">
        <v>69</v>
      </c>
      <c r="D37" s="9" t="s">
        <v>5</v>
      </c>
      <c r="E37" s="28">
        <v>1</v>
      </c>
      <c r="F37" s="28" t="s">
        <v>57</v>
      </c>
      <c r="G37" s="28">
        <f>$D$35*E37/IF(F37="на 1 р.м.",1,IF(F37="на 2 р.м.",2,#VALUE!))</f>
        <v>6</v>
      </c>
    </row>
    <row r="38" spans="1:7" s="25" customFormat="1" ht="46.8" x14ac:dyDescent="0.3">
      <c r="A38" s="45">
        <v>2</v>
      </c>
      <c r="B38" s="70" t="s">
        <v>147</v>
      </c>
      <c r="C38" s="8" t="s">
        <v>73</v>
      </c>
      <c r="D38" s="9" t="s">
        <v>17</v>
      </c>
      <c r="E38" s="28">
        <v>1</v>
      </c>
      <c r="F38" s="28" t="s">
        <v>57</v>
      </c>
      <c r="G38" s="28">
        <f>$D$35*E38/IF(F38="на 1 р.м.",1,IF(F38="на 2 р.м.",2,#VALUE!))</f>
        <v>6</v>
      </c>
    </row>
    <row r="39" spans="1:7" s="25" customFormat="1" ht="31.2" x14ac:dyDescent="0.3">
      <c r="A39" s="46">
        <v>3</v>
      </c>
      <c r="B39" s="55" t="s">
        <v>58</v>
      </c>
      <c r="C39" s="13" t="s">
        <v>15</v>
      </c>
      <c r="D39" s="9" t="s">
        <v>6</v>
      </c>
      <c r="E39" s="28">
        <v>1</v>
      </c>
      <c r="F39" s="28" t="s">
        <v>57</v>
      </c>
      <c r="G39" s="28">
        <f>$D$35*E39/IF(F39="на 1 р.м.",1,IF(F39="на 2 р.м.",2,#VALUE!))</f>
        <v>6</v>
      </c>
    </row>
    <row r="40" spans="1:7" s="25" customFormat="1" ht="31.2" x14ac:dyDescent="0.3">
      <c r="A40" s="45">
        <v>4</v>
      </c>
      <c r="B40" s="58" t="s">
        <v>59</v>
      </c>
      <c r="C40" s="13" t="s">
        <v>15</v>
      </c>
      <c r="D40" s="9" t="s">
        <v>6</v>
      </c>
      <c r="E40" s="28">
        <v>1</v>
      </c>
      <c r="F40" s="28" t="s">
        <v>57</v>
      </c>
      <c r="G40" s="28">
        <f>$D$35*E40/IF(F40="на 1 р.м.",1,IF(F40="на 2 р.м.",2,#VALUE!))</f>
        <v>6</v>
      </c>
    </row>
    <row r="41" spans="1:7" ht="17.399999999999999" x14ac:dyDescent="0.3">
      <c r="A41" s="84" t="s">
        <v>14</v>
      </c>
      <c r="B41" s="85"/>
      <c r="C41" s="85"/>
      <c r="D41" s="85"/>
      <c r="E41" s="86"/>
      <c r="F41" s="86"/>
      <c r="G41" s="85"/>
    </row>
    <row r="42" spans="1:7" s="25" customFormat="1" ht="46.8" x14ac:dyDescent="0.3">
      <c r="A42" s="24" t="s">
        <v>0</v>
      </c>
      <c r="B42" s="24" t="s">
        <v>1</v>
      </c>
      <c r="C42" s="23" t="s">
        <v>9</v>
      </c>
      <c r="D42" s="23" t="s">
        <v>2</v>
      </c>
      <c r="E42" s="30"/>
      <c r="F42" s="31"/>
      <c r="G42" s="26" t="s">
        <v>54</v>
      </c>
    </row>
    <row r="43" spans="1:7" s="25" customFormat="1" ht="31.2" x14ac:dyDescent="0.3">
      <c r="A43" s="48">
        <v>1</v>
      </c>
      <c r="B43" s="10" t="s">
        <v>40</v>
      </c>
      <c r="C43" s="8" t="s">
        <v>15</v>
      </c>
      <c r="D43" s="9" t="s">
        <v>5</v>
      </c>
      <c r="E43" s="34"/>
      <c r="F43" s="35"/>
      <c r="G43" s="17">
        <v>1</v>
      </c>
    </row>
    <row r="44" spans="1:7" s="25" customFormat="1" ht="31.2" x14ac:dyDescent="0.3">
      <c r="A44" s="48">
        <v>2</v>
      </c>
      <c r="B44" s="7" t="s">
        <v>39</v>
      </c>
      <c r="C44" s="8" t="s">
        <v>15</v>
      </c>
      <c r="D44" s="9" t="s">
        <v>6</v>
      </c>
      <c r="E44" s="34"/>
      <c r="F44" s="35"/>
      <c r="G44" s="17">
        <v>1</v>
      </c>
    </row>
    <row r="45" spans="1:7" s="25" customFormat="1" ht="31.2" x14ac:dyDescent="0.3">
      <c r="A45" s="48">
        <v>3</v>
      </c>
      <c r="B45" s="7" t="s">
        <v>23</v>
      </c>
      <c r="C45" s="8" t="s">
        <v>15</v>
      </c>
      <c r="D45" s="9" t="s">
        <v>6</v>
      </c>
      <c r="E45" s="36"/>
      <c r="F45" s="37"/>
      <c r="G45" s="17">
        <v>1</v>
      </c>
    </row>
    <row r="46" spans="1:7" ht="17.399999999999999" x14ac:dyDescent="0.3">
      <c r="A46" s="84" t="s">
        <v>13</v>
      </c>
      <c r="B46" s="85"/>
      <c r="C46" s="85"/>
      <c r="D46" s="85"/>
      <c r="E46" s="87"/>
      <c r="F46" s="87"/>
      <c r="G46" s="85"/>
    </row>
    <row r="47" spans="1:7" s="25" customFormat="1" ht="46.8" x14ac:dyDescent="0.3">
      <c r="A47" s="24" t="s">
        <v>0</v>
      </c>
      <c r="B47" s="24" t="s">
        <v>1</v>
      </c>
      <c r="C47" s="23" t="s">
        <v>9</v>
      </c>
      <c r="D47" s="23" t="s">
        <v>2</v>
      </c>
      <c r="E47" s="30"/>
      <c r="F47" s="31"/>
      <c r="G47" s="26" t="s">
        <v>54</v>
      </c>
    </row>
    <row r="48" spans="1:7" s="25" customFormat="1" ht="31.2" x14ac:dyDescent="0.3">
      <c r="A48" s="48">
        <v>1</v>
      </c>
      <c r="B48" s="10" t="s">
        <v>19</v>
      </c>
      <c r="C48" s="20" t="s">
        <v>15</v>
      </c>
      <c r="D48" s="9" t="s">
        <v>8</v>
      </c>
      <c r="E48" s="32"/>
      <c r="F48" s="33"/>
      <c r="G48" s="29">
        <v>1</v>
      </c>
    </row>
    <row r="49" spans="1:7" s="25" customFormat="1" ht="31.2" x14ac:dyDescent="0.3">
      <c r="A49" s="48">
        <v>2</v>
      </c>
      <c r="B49" s="7" t="s">
        <v>22</v>
      </c>
      <c r="C49" s="20" t="s">
        <v>15</v>
      </c>
      <c r="D49" s="9" t="s">
        <v>8</v>
      </c>
      <c r="E49" s="32"/>
      <c r="F49" s="33"/>
      <c r="G49" s="29">
        <v>1</v>
      </c>
    </row>
    <row r="50" spans="1:7" s="25" customFormat="1" ht="31.2" x14ac:dyDescent="0.3">
      <c r="A50" s="48">
        <v>3</v>
      </c>
      <c r="B50" s="21" t="s">
        <v>34</v>
      </c>
      <c r="C50" s="20" t="s">
        <v>15</v>
      </c>
      <c r="D50" s="9" t="s">
        <v>75</v>
      </c>
      <c r="E50" s="32"/>
      <c r="F50" s="33"/>
      <c r="G50" s="17">
        <f>$C$3</f>
        <v>12</v>
      </c>
    </row>
    <row r="51" spans="1:7" s="25" customFormat="1" ht="31.2" x14ac:dyDescent="0.3">
      <c r="A51" s="48">
        <v>4</v>
      </c>
      <c r="B51" s="10" t="s">
        <v>20</v>
      </c>
      <c r="C51" s="20" t="s">
        <v>15</v>
      </c>
      <c r="D51" s="9" t="s">
        <v>8</v>
      </c>
      <c r="E51" s="38"/>
      <c r="F51" s="39"/>
      <c r="G51" s="29">
        <v>1</v>
      </c>
    </row>
    <row r="52" spans="1:7" s="25" customFormat="1" ht="31.2" x14ac:dyDescent="0.3">
      <c r="A52" s="48">
        <v>5</v>
      </c>
      <c r="B52" s="22" t="s">
        <v>37</v>
      </c>
      <c r="C52" s="20" t="s">
        <v>15</v>
      </c>
      <c r="D52" s="9" t="s">
        <v>75</v>
      </c>
      <c r="E52" s="38"/>
      <c r="F52" s="39"/>
      <c r="G52" s="17">
        <f>$C$3</f>
        <v>12</v>
      </c>
    </row>
    <row r="53" spans="1:7" s="25" customFormat="1" ht="31.2" x14ac:dyDescent="0.3">
      <c r="A53" s="48">
        <v>6</v>
      </c>
      <c r="B53" s="7" t="s">
        <v>21</v>
      </c>
      <c r="C53" s="20" t="s">
        <v>15</v>
      </c>
      <c r="D53" s="9" t="s">
        <v>8</v>
      </c>
      <c r="E53" s="40"/>
      <c r="F53" s="41"/>
      <c r="G53" s="29">
        <v>1</v>
      </c>
    </row>
  </sheetData>
  <sortState xmlns:xlrd2="http://schemas.microsoft.com/office/spreadsheetml/2017/richdata2" ref="B16:D27">
    <sortCondition ref="B16:B27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1:G41"/>
    <mergeCell ref="A46:G46"/>
    <mergeCell ref="A13:G13"/>
    <mergeCell ref="A14:G14"/>
    <mergeCell ref="A35:C35"/>
    <mergeCell ref="D35:G35"/>
    <mergeCell ref="A29:C29"/>
    <mergeCell ref="D29:G29"/>
    <mergeCell ref="A28:C28"/>
    <mergeCell ref="D28:G28"/>
    <mergeCell ref="A34:C34"/>
    <mergeCell ref="D34:G34"/>
  </mergeCells>
  <conditionalFormatting sqref="B53">
    <cfRule type="cellIs" dxfId="128" priority="88" operator="equal">
      <formula>"Аппаратный тренажер "</formula>
    </cfRule>
  </conditionalFormatting>
  <conditionalFormatting sqref="D16:D27 D33">
    <cfRule type="expression" dxfId="127" priority="15">
      <formula>EXACT("Учебное пособие",D16)</formula>
    </cfRule>
    <cfRule type="expression" dxfId="126" priority="16">
      <formula>EXACT("СИЗ",D16)</formula>
    </cfRule>
    <cfRule type="expression" dxfId="125" priority="17">
      <formula>EXACT("Охрана труда",D16)</formula>
    </cfRule>
    <cfRule type="expression" dxfId="124" priority="18">
      <formula>EXACT("Программное обеспечение",D16)</formula>
    </cfRule>
    <cfRule type="expression" dxfId="123" priority="19">
      <formula>EXACT("Оборудование IT",D16)</formula>
    </cfRule>
    <cfRule type="expression" dxfId="122" priority="20">
      <formula>EXACT("Мебель",D16)</formula>
    </cfRule>
    <cfRule type="expression" dxfId="121" priority="21">
      <formula>EXACT("Оборудование",D16)</formula>
    </cfRule>
  </conditionalFormatting>
  <conditionalFormatting sqref="D31:D33">
    <cfRule type="expression" dxfId="120" priority="22">
      <formula>EXACT("Учебное пособие",D31)</formula>
    </cfRule>
    <cfRule type="expression" dxfId="119" priority="23">
      <formula>EXACT("СИЗ",D31)</formula>
    </cfRule>
    <cfRule type="expression" dxfId="118" priority="24">
      <formula>EXACT("Охрана труда",D31)</formula>
    </cfRule>
    <cfRule type="expression" dxfId="117" priority="25">
      <formula>EXACT("Программное обеспечение",D31)</formula>
    </cfRule>
    <cfRule type="expression" dxfId="116" priority="26">
      <formula>EXACT("Оборудование IT",D31)</formula>
    </cfRule>
    <cfRule type="expression" dxfId="115" priority="27">
      <formula>EXACT("Мебель",D31)</formula>
    </cfRule>
    <cfRule type="expression" dxfId="114" priority="28">
      <formula>EXACT("Оборудование",D31)</formula>
    </cfRule>
  </conditionalFormatting>
  <conditionalFormatting sqref="D37:D40">
    <cfRule type="expression" dxfId="113" priority="29">
      <formula>EXACT("Учебное пособие",D37)</formula>
    </cfRule>
    <cfRule type="expression" dxfId="112" priority="30">
      <formula>EXACT("СИЗ",D37)</formula>
    </cfRule>
    <cfRule type="expression" dxfId="111" priority="31">
      <formula>EXACT("Охрана труда",D37)</formula>
    </cfRule>
    <cfRule type="expression" dxfId="110" priority="32">
      <formula>EXACT("Программное обеспечение",D37)</formula>
    </cfRule>
    <cfRule type="expression" dxfId="109" priority="33">
      <formula>EXACT("Оборудование IT",D37)</formula>
    </cfRule>
    <cfRule type="expression" dxfId="108" priority="34">
      <formula>EXACT("Мебель",D37)</formula>
    </cfRule>
    <cfRule type="expression" dxfId="107" priority="35">
      <formula>EXACT("Оборудование",D37)</formula>
    </cfRule>
  </conditionalFormatting>
  <conditionalFormatting sqref="D43:D45">
    <cfRule type="expression" dxfId="106" priority="36">
      <formula>EXACT("Учебное пособие",D43)</formula>
    </cfRule>
    <cfRule type="expression" dxfId="105" priority="37">
      <formula>EXACT("СИЗ",D43)</formula>
    </cfRule>
    <cfRule type="expression" dxfId="104" priority="38">
      <formula>EXACT("Охрана труда",D43)</formula>
    </cfRule>
    <cfRule type="expression" dxfId="103" priority="39">
      <formula>EXACT("Программное обеспечение",D43)</formula>
    </cfRule>
    <cfRule type="expression" dxfId="102" priority="40">
      <formula>EXACT("Оборудование IT",D43)</formula>
    </cfRule>
    <cfRule type="expression" dxfId="101" priority="41">
      <formula>EXACT("Мебель",D43)</formula>
    </cfRule>
    <cfRule type="expression" dxfId="100" priority="42">
      <formula>EXACT("Оборудование",D43)</formula>
    </cfRule>
  </conditionalFormatting>
  <conditionalFormatting sqref="D48:D53">
    <cfRule type="expression" dxfId="99" priority="43">
      <formula>EXACT("Учебное пособие",D48)</formula>
    </cfRule>
    <cfRule type="expression" dxfId="98" priority="44">
      <formula>EXACT("СИЗ",D48)</formula>
    </cfRule>
    <cfRule type="expression" dxfId="97" priority="45">
      <formula>EXACT("Охрана труда",D48)</formula>
    </cfRule>
    <cfRule type="expression" dxfId="96" priority="46">
      <formula>EXACT("Программное обеспечение",D48)</formula>
    </cfRule>
    <cfRule type="expression" dxfId="95" priority="47">
      <formula>EXACT("Оборудование IT",D48)</formula>
    </cfRule>
    <cfRule type="expression" dxfId="94" priority="48">
      <formula>EXACT("Мебель",D48)</formula>
    </cfRule>
    <cfRule type="expression" dxfId="93" priority="49">
      <formula>EXACT("Оборудование",D48)</formula>
    </cfRule>
  </conditionalFormatting>
  <dataValidations count="2">
    <dataValidation type="list" allowBlank="1" showInputMessage="1" showErrorMessage="1" sqref="F37:F40 F31:F33" xr:uid="{860AB650-7BE1-4DA1-902C-ACE91A8B4EA4}">
      <formula1>"на 1 р.м.,на 2 р.м."</formula1>
    </dataValidation>
    <dataValidation allowBlank="1" showErrorMessage="1" sqref="D34 D28 B29:C33 B35:C1048576 B2:C2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D48:D1048576 D37:D41 D43:D46 D3 D31:D33 D16:D27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09" t="s">
        <v>6</v>
      </c>
      <c r="B2" s="109"/>
      <c r="C2" s="109"/>
      <c r="D2" s="109"/>
      <c r="E2" s="109"/>
    </row>
    <row r="3" spans="1:5" s="25" customFormat="1" ht="31.2" x14ac:dyDescent="0.3">
      <c r="A3" s="46">
        <v>1</v>
      </c>
      <c r="B3" s="10" t="s">
        <v>30</v>
      </c>
      <c r="C3" s="47" t="s">
        <v>15</v>
      </c>
      <c r="D3" s="9" t="s">
        <v>6</v>
      </c>
      <c r="E3" s="49">
        <v>1</v>
      </c>
    </row>
    <row r="4" spans="1:5" s="25" customFormat="1" ht="31.2" x14ac:dyDescent="0.3">
      <c r="A4" s="46">
        <v>2</v>
      </c>
      <c r="B4" s="10" t="s">
        <v>29</v>
      </c>
      <c r="C4" s="47" t="s">
        <v>15</v>
      </c>
      <c r="D4" s="9" t="s">
        <v>6</v>
      </c>
      <c r="E4" s="49">
        <v>1</v>
      </c>
    </row>
    <row r="5" spans="1:5" s="25" customFormat="1" ht="31.2" x14ac:dyDescent="0.3">
      <c r="A5" s="45">
        <v>3</v>
      </c>
      <c r="B5" s="50" t="s">
        <v>68</v>
      </c>
      <c r="C5" s="20" t="s">
        <v>15</v>
      </c>
      <c r="D5" s="9" t="s">
        <v>6</v>
      </c>
      <c r="E5" s="51">
        <v>1</v>
      </c>
    </row>
    <row r="6" spans="1:5" s="25" customFormat="1" ht="31.2" x14ac:dyDescent="0.3">
      <c r="A6" s="46">
        <v>4</v>
      </c>
      <c r="B6" s="52" t="s">
        <v>36</v>
      </c>
      <c r="C6" s="47" t="s">
        <v>15</v>
      </c>
      <c r="D6" s="9" t="s">
        <v>6</v>
      </c>
      <c r="E6" s="49">
        <v>1</v>
      </c>
    </row>
    <row r="7" spans="1:5" s="25" customFormat="1" ht="31.2" x14ac:dyDescent="0.3">
      <c r="A7" s="46">
        <v>5</v>
      </c>
      <c r="B7" s="7" t="s">
        <v>78</v>
      </c>
      <c r="C7" s="13" t="s">
        <v>15</v>
      </c>
      <c r="D7" s="9" t="s">
        <v>6</v>
      </c>
      <c r="E7" s="54">
        <v>1</v>
      </c>
    </row>
    <row r="8" spans="1:5" s="25" customFormat="1" ht="31.2" x14ac:dyDescent="0.3">
      <c r="A8" s="45">
        <v>6</v>
      </c>
      <c r="B8" s="7" t="s">
        <v>79</v>
      </c>
      <c r="C8" s="13" t="s">
        <v>15</v>
      </c>
      <c r="D8" s="9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9" t="s">
        <v>6</v>
      </c>
      <c r="E9" s="54">
        <v>1</v>
      </c>
    </row>
    <row r="10" spans="1:5" s="25" customFormat="1" ht="31.2" x14ac:dyDescent="0.3">
      <c r="A10" s="45">
        <v>8</v>
      </c>
      <c r="B10" s="10" t="s">
        <v>62</v>
      </c>
      <c r="C10" s="20" t="s">
        <v>15</v>
      </c>
      <c r="D10" s="9" t="s">
        <v>6</v>
      </c>
      <c r="E10" s="54">
        <v>1</v>
      </c>
    </row>
    <row r="11" spans="1:5" s="25" customFormat="1" ht="31.2" x14ac:dyDescent="0.3">
      <c r="A11" s="46">
        <v>9</v>
      </c>
      <c r="B11" s="10" t="s">
        <v>61</v>
      </c>
      <c r="C11" s="20" t="s">
        <v>15</v>
      </c>
      <c r="D11" s="9" t="s">
        <v>6</v>
      </c>
      <c r="E11" s="54">
        <v>1</v>
      </c>
    </row>
    <row r="12" spans="1:5" ht="21" x14ac:dyDescent="0.3">
      <c r="A12" s="109" t="s">
        <v>5</v>
      </c>
      <c r="B12" s="109"/>
      <c r="C12" s="109"/>
      <c r="D12" s="109"/>
      <c r="E12" s="109"/>
    </row>
    <row r="13" spans="1:5" s="25" customFormat="1" ht="31.2" x14ac:dyDescent="0.3">
      <c r="A13" s="46">
        <v>1</v>
      </c>
      <c r="B13" s="55" t="s">
        <v>25</v>
      </c>
      <c r="C13" s="47" t="s">
        <v>15</v>
      </c>
      <c r="D13" s="9" t="s">
        <v>5</v>
      </c>
      <c r="E13" s="56">
        <v>1</v>
      </c>
    </row>
    <row r="14" spans="1:5" s="25" customFormat="1" ht="31.2" x14ac:dyDescent="0.3">
      <c r="A14" s="46">
        <v>2</v>
      </c>
      <c r="B14" s="12" t="s">
        <v>24</v>
      </c>
      <c r="C14" s="47" t="s">
        <v>15</v>
      </c>
      <c r="D14" s="9" t="s">
        <v>5</v>
      </c>
      <c r="E14" s="56">
        <v>1</v>
      </c>
    </row>
    <row r="15" spans="1:5" s="25" customFormat="1" ht="31.2" x14ac:dyDescent="0.3">
      <c r="A15" s="46">
        <v>3</v>
      </c>
      <c r="B15" s="12" t="s">
        <v>40</v>
      </c>
      <c r="C15" s="13" t="s">
        <v>15</v>
      </c>
      <c r="D15" s="9" t="s">
        <v>5</v>
      </c>
      <c r="E15" s="56">
        <v>1</v>
      </c>
    </row>
    <row r="16" spans="1:5" s="25" customFormat="1" ht="31.2" x14ac:dyDescent="0.3">
      <c r="A16" s="46">
        <v>4</v>
      </c>
      <c r="B16" s="55" t="s">
        <v>27</v>
      </c>
      <c r="C16" s="47" t="s">
        <v>15</v>
      </c>
      <c r="D16" s="9" t="s">
        <v>5</v>
      </c>
      <c r="E16" s="56">
        <v>1</v>
      </c>
    </row>
    <row r="17" spans="1:5" s="25" customFormat="1" ht="31.2" x14ac:dyDescent="0.3">
      <c r="A17" s="46">
        <v>5</v>
      </c>
      <c r="B17" s="12" t="s">
        <v>28</v>
      </c>
      <c r="C17" s="47" t="s">
        <v>15</v>
      </c>
      <c r="D17" s="9" t="s">
        <v>5</v>
      </c>
      <c r="E17" s="56">
        <v>1</v>
      </c>
    </row>
    <row r="18" spans="1:5" s="25" customFormat="1" ht="31.2" x14ac:dyDescent="0.3">
      <c r="A18" s="46">
        <v>6</v>
      </c>
      <c r="B18" s="7" t="s">
        <v>26</v>
      </c>
      <c r="C18" s="20" t="s">
        <v>15</v>
      </c>
      <c r="D18" s="9" t="s">
        <v>5</v>
      </c>
      <c r="E18" s="56">
        <v>1</v>
      </c>
    </row>
    <row r="19" spans="1:5" s="25" customFormat="1" ht="31.2" x14ac:dyDescent="0.3">
      <c r="A19" s="46">
        <v>7</v>
      </c>
      <c r="B19" s="21" t="s">
        <v>42</v>
      </c>
      <c r="C19" s="20" t="s">
        <v>15</v>
      </c>
      <c r="D19" s="9" t="s">
        <v>5</v>
      </c>
      <c r="E19" s="56">
        <v>1</v>
      </c>
    </row>
    <row r="20" spans="1:5" s="25" customFormat="1" ht="31.2" x14ac:dyDescent="0.3">
      <c r="A20" s="46">
        <v>8</v>
      </c>
      <c r="B20" s="21" t="s">
        <v>41</v>
      </c>
      <c r="C20" s="47" t="s">
        <v>15</v>
      </c>
      <c r="D20" s="9" t="s">
        <v>10</v>
      </c>
      <c r="E20" s="56">
        <v>1</v>
      </c>
    </row>
    <row r="21" spans="1:5" s="25" customFormat="1" ht="62.4" x14ac:dyDescent="0.3">
      <c r="A21" s="46">
        <v>9</v>
      </c>
      <c r="B21" s="12" t="s">
        <v>60</v>
      </c>
      <c r="C21" s="47" t="s">
        <v>70</v>
      </c>
      <c r="D21" s="9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38">
    <cfRule type="endsWith" dxfId="92" priority="79" operator="endsWith" text="Оборудование">
      <formula>RIGHT(D1,LEN("Оборудование"))="Оборудование"</formula>
    </cfRule>
    <cfRule type="containsText" dxfId="91" priority="80" operator="containsText" text="Программное обеспечение">
      <formula>NOT(ISERROR(SEARCH("Программное обеспечение",D1)))</formula>
    </cfRule>
    <cfRule type="endsWith" dxfId="90" priority="81" operator="endsWith" text="Оборудование IT">
      <formula>RIGHT(D1,LEN("Оборудование IT"))="Оборудование IT"</formula>
    </cfRule>
    <cfRule type="containsText" dxfId="89" priority="82" operator="containsText" text="Мебель">
      <formula>NOT(ISERROR(SEARCH("Мебель",D1)))</formula>
    </cfRule>
  </conditionalFormatting>
  <conditionalFormatting sqref="D3:D11">
    <cfRule type="expression" dxfId="88" priority="22">
      <formula>EXACT("Учебное пособие",D3)</formula>
    </cfRule>
    <cfRule type="expression" dxfId="87" priority="23">
      <formula>EXACT("СИЗ",D3)</formula>
    </cfRule>
    <cfRule type="expression" dxfId="86" priority="24">
      <formula>EXACT("Охрана труда",D3)</formula>
    </cfRule>
    <cfRule type="expression" dxfId="85" priority="25">
      <formula>EXACT("Программное обеспечение",D3)</formula>
    </cfRule>
    <cfRule type="expression" dxfId="84" priority="26">
      <formula>EXACT("Оборудование IT",D3)</formula>
    </cfRule>
    <cfRule type="expression" dxfId="83" priority="27">
      <formula>EXACT("Мебель",D3)</formula>
    </cfRule>
    <cfRule type="expression" dxfId="82" priority="28">
      <formula>EXACT("Оборудование",D3)</formula>
    </cfRule>
  </conditionalFormatting>
  <conditionalFormatting sqref="D12">
    <cfRule type="endsWith" dxfId="81" priority="31" operator="endsWith" text="Оборудование">
      <formula>RIGHT(D12,LEN("Оборудование"))="Оборудование"</formula>
    </cfRule>
    <cfRule type="containsText" dxfId="80" priority="32" operator="containsText" text="Программное обеспечение">
      <formula>NOT(ISERROR(SEARCH("Программное обеспечение",D12)))</formula>
    </cfRule>
    <cfRule type="endsWith" dxfId="79" priority="33" operator="endsWith" text="Оборудование IT">
      <formula>RIGHT(D12,LEN("Оборудование IT"))="Оборудование IT"</formula>
    </cfRule>
    <cfRule type="containsText" dxfId="78" priority="34" operator="containsText" text="Мебель">
      <formula>NOT(ISERROR(SEARCH("Мебель",D12)))</formula>
    </cfRule>
  </conditionalFormatting>
  <conditionalFormatting sqref="D13:D21">
    <cfRule type="expression" dxfId="77" priority="15">
      <formula>EXACT("Учебное пособие",D13)</formula>
    </cfRule>
    <cfRule type="expression" dxfId="76" priority="16">
      <formula>EXACT("СИЗ",D13)</formula>
    </cfRule>
    <cfRule type="expression" dxfId="75" priority="17">
      <formula>EXACT("Охрана труда",D13)</formula>
    </cfRule>
    <cfRule type="expression" dxfId="74" priority="18">
      <formula>EXACT("Программное обеспечение",D13)</formula>
    </cfRule>
    <cfRule type="expression" dxfId="73" priority="19">
      <formula>EXACT("Оборудование IT",D13)</formula>
    </cfRule>
    <cfRule type="expression" dxfId="72" priority="20">
      <formula>EXACT("Мебель",D13)</formula>
    </cfRule>
    <cfRule type="expression" dxfId="71" priority="21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4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x14ac:dyDescent="0.3">
      <c r="A2" s="70" t="s">
        <v>119</v>
      </c>
      <c r="B2" s="71" t="s">
        <v>120</v>
      </c>
      <c r="C2" s="9" t="s">
        <v>10</v>
      </c>
      <c r="D2" s="72"/>
      <c r="E2" s="72"/>
      <c r="F2" s="72">
        <v>1</v>
      </c>
      <c r="G2" s="5">
        <f t="shared" ref="G2:G18" si="0">COUNTIF($A$2:$A$999,A2)</f>
        <v>1</v>
      </c>
      <c r="H2" s="5" t="s">
        <v>35</v>
      </c>
    </row>
    <row r="3" spans="1:8" ht="31.2" x14ac:dyDescent="0.3">
      <c r="A3" s="70" t="s">
        <v>130</v>
      </c>
      <c r="B3" s="71" t="s">
        <v>131</v>
      </c>
      <c r="C3" s="9" t="s">
        <v>10</v>
      </c>
      <c r="D3" s="72"/>
      <c r="E3" s="72"/>
      <c r="F3" s="72">
        <v>4</v>
      </c>
      <c r="G3" s="5">
        <f t="shared" si="0"/>
        <v>1</v>
      </c>
      <c r="H3" s="5" t="s">
        <v>35</v>
      </c>
    </row>
    <row r="4" spans="1:8" ht="62.4" x14ac:dyDescent="0.3">
      <c r="A4" s="70" t="s">
        <v>110</v>
      </c>
      <c r="B4" s="71" t="s">
        <v>111</v>
      </c>
      <c r="C4" s="9" t="s">
        <v>10</v>
      </c>
      <c r="D4" s="72"/>
      <c r="E4" s="72"/>
      <c r="F4" s="72">
        <v>1</v>
      </c>
      <c r="G4" s="5">
        <f t="shared" si="0"/>
        <v>1</v>
      </c>
      <c r="H4" s="5" t="s">
        <v>35</v>
      </c>
    </row>
    <row r="5" spans="1:8" x14ac:dyDescent="0.3">
      <c r="A5" s="70" t="s">
        <v>114</v>
      </c>
      <c r="B5" s="71" t="s">
        <v>115</v>
      </c>
      <c r="C5" s="9" t="s">
        <v>10</v>
      </c>
      <c r="D5" s="72"/>
      <c r="E5" s="72"/>
      <c r="F5" s="72">
        <v>10</v>
      </c>
      <c r="G5" s="5">
        <f t="shared" si="0"/>
        <v>1</v>
      </c>
      <c r="H5" s="5" t="s">
        <v>35</v>
      </c>
    </row>
    <row r="6" spans="1:8" x14ac:dyDescent="0.3">
      <c r="A6" s="70" t="s">
        <v>127</v>
      </c>
      <c r="B6" s="71" t="s">
        <v>128</v>
      </c>
      <c r="C6" s="9" t="s">
        <v>6</v>
      </c>
      <c r="D6" s="72"/>
      <c r="E6" s="72"/>
      <c r="F6" s="72">
        <v>1</v>
      </c>
      <c r="G6" s="5">
        <f t="shared" si="0"/>
        <v>1</v>
      </c>
      <c r="H6" s="5" t="s">
        <v>35</v>
      </c>
    </row>
    <row r="7" spans="1:8" ht="31.2" x14ac:dyDescent="0.3">
      <c r="A7" s="70" t="s">
        <v>117</v>
      </c>
      <c r="B7" s="71" t="s">
        <v>118</v>
      </c>
      <c r="C7" s="9" t="s">
        <v>10</v>
      </c>
      <c r="D7" s="72"/>
      <c r="E7" s="72"/>
      <c r="F7" s="72">
        <v>1</v>
      </c>
      <c r="G7" s="5">
        <f t="shared" si="0"/>
        <v>1</v>
      </c>
      <c r="H7" s="5" t="s">
        <v>35</v>
      </c>
    </row>
    <row r="8" spans="1:8" x14ac:dyDescent="0.3">
      <c r="A8" s="70" t="s">
        <v>42</v>
      </c>
      <c r="B8" s="71" t="s">
        <v>129</v>
      </c>
      <c r="C8" s="9" t="s">
        <v>5</v>
      </c>
      <c r="D8" s="72"/>
      <c r="E8" s="72"/>
      <c r="F8" s="72">
        <v>1</v>
      </c>
      <c r="G8" s="5">
        <f t="shared" si="0"/>
        <v>1</v>
      </c>
      <c r="H8" s="5" t="s">
        <v>35</v>
      </c>
    </row>
    <row r="9" spans="1:8" ht="31.2" x14ac:dyDescent="0.3">
      <c r="A9" s="70" t="s">
        <v>121</v>
      </c>
      <c r="B9" s="71" t="s">
        <v>122</v>
      </c>
      <c r="C9" s="9" t="s">
        <v>6</v>
      </c>
      <c r="D9" s="72"/>
      <c r="E9" s="72"/>
      <c r="F9" s="72">
        <v>7</v>
      </c>
      <c r="G9" s="5">
        <f t="shared" si="0"/>
        <v>1</v>
      </c>
      <c r="H9" s="5" t="s">
        <v>163</v>
      </c>
    </row>
    <row r="10" spans="1:8" x14ac:dyDescent="0.3">
      <c r="A10" s="70" t="s">
        <v>123</v>
      </c>
      <c r="B10" s="71" t="s">
        <v>124</v>
      </c>
      <c r="C10" s="9" t="s">
        <v>6</v>
      </c>
      <c r="D10" s="72"/>
      <c r="E10" s="72"/>
      <c r="F10" s="72">
        <v>1</v>
      </c>
      <c r="G10" s="5">
        <f t="shared" si="0"/>
        <v>1</v>
      </c>
      <c r="H10" s="5" t="s">
        <v>163</v>
      </c>
    </row>
    <row r="11" spans="1:8" x14ac:dyDescent="0.3">
      <c r="A11" s="70" t="s">
        <v>107</v>
      </c>
      <c r="B11" s="71" t="s">
        <v>108</v>
      </c>
      <c r="C11" s="9" t="s">
        <v>10</v>
      </c>
      <c r="D11" s="72"/>
      <c r="E11" s="72"/>
      <c r="F11" s="72">
        <v>1</v>
      </c>
      <c r="G11" s="5">
        <f t="shared" si="0"/>
        <v>1</v>
      </c>
      <c r="H11" s="5" t="s">
        <v>35</v>
      </c>
    </row>
    <row r="12" spans="1:8" ht="93.6" x14ac:dyDescent="0.3">
      <c r="A12" s="70" t="s">
        <v>104</v>
      </c>
      <c r="B12" s="71" t="s">
        <v>105</v>
      </c>
      <c r="C12" s="9" t="s">
        <v>10</v>
      </c>
      <c r="D12" s="72"/>
      <c r="E12" s="72"/>
      <c r="F12" s="72">
        <v>7</v>
      </c>
      <c r="G12" s="5">
        <f t="shared" si="0"/>
        <v>1</v>
      </c>
      <c r="H12" s="5" t="s">
        <v>35</v>
      </c>
    </row>
    <row r="13" spans="1:8" ht="31.2" x14ac:dyDescent="0.3">
      <c r="A13" s="70" t="s">
        <v>134</v>
      </c>
      <c r="B13" s="71" t="s">
        <v>135</v>
      </c>
      <c r="C13" s="9" t="s">
        <v>10</v>
      </c>
      <c r="D13" s="72"/>
      <c r="E13" s="72"/>
      <c r="F13" s="72">
        <v>1</v>
      </c>
      <c r="G13" s="5">
        <f t="shared" si="0"/>
        <v>1</v>
      </c>
      <c r="H13" s="5" t="s">
        <v>35</v>
      </c>
    </row>
    <row r="14" spans="1:8" ht="31.2" x14ac:dyDescent="0.3">
      <c r="A14" s="70" t="s">
        <v>125</v>
      </c>
      <c r="B14" s="71" t="s">
        <v>126</v>
      </c>
      <c r="C14" s="9" t="s">
        <v>6</v>
      </c>
      <c r="D14" s="72"/>
      <c r="E14" s="72"/>
      <c r="F14" s="72">
        <v>2</v>
      </c>
      <c r="G14" s="5">
        <f t="shared" si="0"/>
        <v>1</v>
      </c>
      <c r="H14" s="5" t="s">
        <v>163</v>
      </c>
    </row>
    <row r="15" spans="1:8" ht="31.2" x14ac:dyDescent="0.3">
      <c r="A15" s="70" t="s">
        <v>136</v>
      </c>
      <c r="B15" s="71" t="s">
        <v>137</v>
      </c>
      <c r="C15" s="9" t="s">
        <v>6</v>
      </c>
      <c r="D15" s="72"/>
      <c r="E15" s="72"/>
      <c r="F15" s="72">
        <v>2</v>
      </c>
      <c r="G15" s="5">
        <f t="shared" si="0"/>
        <v>1</v>
      </c>
      <c r="H15" s="5" t="s">
        <v>163</v>
      </c>
    </row>
    <row r="16" spans="1:8" ht="31.2" x14ac:dyDescent="0.3">
      <c r="A16" s="70" t="s">
        <v>132</v>
      </c>
      <c r="B16" s="71" t="s">
        <v>133</v>
      </c>
      <c r="C16" s="9" t="s">
        <v>5</v>
      </c>
      <c r="D16" s="72"/>
      <c r="E16" s="72"/>
      <c r="F16" s="72">
        <v>1</v>
      </c>
      <c r="G16" s="5">
        <f t="shared" si="0"/>
        <v>1</v>
      </c>
      <c r="H16" s="5" t="s">
        <v>35</v>
      </c>
    </row>
    <row r="17" spans="1:8" x14ac:dyDescent="0.3">
      <c r="A17" s="70" t="s">
        <v>112</v>
      </c>
      <c r="B17" s="71" t="s">
        <v>113</v>
      </c>
      <c r="C17" s="9" t="s">
        <v>10</v>
      </c>
      <c r="D17" s="72"/>
      <c r="E17" s="72"/>
      <c r="F17" s="72">
        <v>2</v>
      </c>
      <c r="G17" s="5">
        <f t="shared" si="0"/>
        <v>1</v>
      </c>
      <c r="H17" s="5" t="s">
        <v>35</v>
      </c>
    </row>
    <row r="18" spans="1:8" x14ac:dyDescent="0.3">
      <c r="A18" s="70" t="s">
        <v>116</v>
      </c>
      <c r="B18" s="71" t="s">
        <v>113</v>
      </c>
      <c r="C18" s="9" t="s">
        <v>10</v>
      </c>
      <c r="D18" s="72"/>
      <c r="E18" s="72"/>
      <c r="F18" s="72">
        <v>1</v>
      </c>
      <c r="G18" s="5">
        <f t="shared" si="0"/>
        <v>1</v>
      </c>
      <c r="H18" s="5" t="s">
        <v>35</v>
      </c>
    </row>
    <row r="19" spans="1:8" x14ac:dyDescent="0.3">
      <c r="C19" s="75"/>
    </row>
    <row r="20" spans="1:8" x14ac:dyDescent="0.3">
      <c r="C20" s="75"/>
    </row>
    <row r="21" spans="1:8" x14ac:dyDescent="0.3">
      <c r="C21" s="75"/>
    </row>
    <row r="22" spans="1:8" x14ac:dyDescent="0.3">
      <c r="C22" s="75"/>
    </row>
    <row r="23" spans="1:8" x14ac:dyDescent="0.3">
      <c r="C23" s="75"/>
    </row>
    <row r="24" spans="1:8" x14ac:dyDescent="0.3">
      <c r="C24" s="75"/>
    </row>
    <row r="25" spans="1:8" x14ac:dyDescent="0.3">
      <c r="C25" s="75"/>
    </row>
    <row r="26" spans="1:8" x14ac:dyDescent="0.3">
      <c r="C26" s="75"/>
    </row>
    <row r="27" spans="1:8" x14ac:dyDescent="0.3">
      <c r="C27" s="75"/>
    </row>
    <row r="28" spans="1:8" x14ac:dyDescent="0.3">
      <c r="C28" s="75"/>
    </row>
    <row r="29" spans="1:8" x14ac:dyDescent="0.3">
      <c r="C29" s="75"/>
    </row>
    <row r="30" spans="1:8" x14ac:dyDescent="0.3">
      <c r="C30" s="75"/>
    </row>
    <row r="31" spans="1:8" x14ac:dyDescent="0.3">
      <c r="C31" s="75"/>
    </row>
    <row r="32" spans="1:8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18" xr:uid="{B23CC546-2D1F-4D77-8557-6B74FEFF857B}">
    <sortState xmlns:xlrd2="http://schemas.microsoft.com/office/spreadsheetml/2017/richdata2" ref="A2:H18">
      <sortCondition ref="A2:A18"/>
    </sortState>
  </autoFilter>
  <conditionalFormatting sqref="C2:C18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19:C999">
    <cfRule type="expression" dxfId="63" priority="8">
      <formula>EXACT("Учебные пособия",C19)</formula>
    </cfRule>
    <cfRule type="expression" dxfId="62" priority="9">
      <formula>EXACT("Техника безопасности",C19)</formula>
    </cfRule>
    <cfRule type="expression" dxfId="61" priority="10">
      <formula>EXACT("Охрана труда",C19)</formula>
    </cfRule>
    <cfRule type="expression" dxfId="60" priority="11">
      <formula>EXACT("Программное обеспечение",C19)</formula>
    </cfRule>
    <cfRule type="expression" dxfId="59" priority="12">
      <formula>EXACT("Оборудование IT",C19)</formula>
    </cfRule>
    <cfRule type="expression" dxfId="58" priority="13">
      <formula>EXACT("Мебель",C19)</formula>
    </cfRule>
    <cfRule type="expression" dxfId="57" priority="14">
      <formula>EXACT("Оборудование",C19)</formula>
    </cfRule>
  </conditionalFormatting>
  <conditionalFormatting sqref="G2:G1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9E98C8C4-4DF3-4A31-88AD-55F012D9D7B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81" t="s">
        <v>2</v>
      </c>
      <c r="D1" s="66" t="s">
        <v>4</v>
      </c>
      <c r="E1" s="66" t="s">
        <v>3</v>
      </c>
      <c r="F1" s="66" t="s">
        <v>7</v>
      </c>
      <c r="G1" s="66" t="s">
        <v>31</v>
      </c>
      <c r="H1" s="66" t="s">
        <v>32</v>
      </c>
    </row>
    <row r="2" spans="1:8" x14ac:dyDescent="0.3">
      <c r="A2" s="70" t="s">
        <v>26</v>
      </c>
      <c r="B2" s="71" t="s">
        <v>146</v>
      </c>
      <c r="C2" s="9" t="s">
        <v>5</v>
      </c>
      <c r="D2" s="72">
        <v>1</v>
      </c>
      <c r="E2" s="72" t="s">
        <v>142</v>
      </c>
      <c r="F2" s="72">
        <v>12</v>
      </c>
      <c r="G2" s="11">
        <f>COUNTIF($A$2:$A$999,A2)</f>
        <v>1</v>
      </c>
      <c r="H2" s="11" t="s">
        <v>35</v>
      </c>
    </row>
    <row r="3" spans="1:8" ht="31.2" x14ac:dyDescent="0.3">
      <c r="A3" s="70" t="s">
        <v>147</v>
      </c>
      <c r="B3" s="71" t="s">
        <v>148</v>
      </c>
      <c r="C3" s="9" t="s">
        <v>17</v>
      </c>
      <c r="D3" s="72">
        <v>1</v>
      </c>
      <c r="E3" s="72" t="s">
        <v>142</v>
      </c>
      <c r="F3" s="72">
        <v>12</v>
      </c>
      <c r="G3" s="11">
        <f>COUNTIF($A$2:$A$999,A3)</f>
        <v>1</v>
      </c>
      <c r="H3" s="11" t="s">
        <v>35</v>
      </c>
    </row>
    <row r="4" spans="1:8" ht="31.2" x14ac:dyDescent="0.3">
      <c r="A4" s="70" t="s">
        <v>162</v>
      </c>
      <c r="B4" s="71" t="s">
        <v>141</v>
      </c>
      <c r="C4" s="9" t="s">
        <v>6</v>
      </c>
      <c r="D4" s="72">
        <v>1</v>
      </c>
      <c r="E4" s="72" t="s">
        <v>142</v>
      </c>
      <c r="F4" s="72">
        <v>12</v>
      </c>
      <c r="G4" s="11">
        <f>COUNTIF($A$2:$A$999,A4)</f>
        <v>1</v>
      </c>
      <c r="H4" s="11" t="s">
        <v>35</v>
      </c>
    </row>
    <row r="5" spans="1:8" x14ac:dyDescent="0.3">
      <c r="A5" s="70" t="s">
        <v>143</v>
      </c>
      <c r="B5" s="71" t="s">
        <v>144</v>
      </c>
      <c r="C5" s="9" t="s">
        <v>6</v>
      </c>
      <c r="D5" s="72">
        <v>1</v>
      </c>
      <c r="E5" s="72" t="s">
        <v>145</v>
      </c>
      <c r="F5" s="72">
        <v>24</v>
      </c>
      <c r="G5" s="11">
        <f>COUNTIF($A$2:$A$999,A5)</f>
        <v>1</v>
      </c>
      <c r="H5" s="11" t="s">
        <v>35</v>
      </c>
    </row>
    <row r="6" spans="1:8" x14ac:dyDescent="0.3">
      <c r="C6" s="75"/>
    </row>
    <row r="7" spans="1:8" x14ac:dyDescent="0.3">
      <c r="C7" s="75"/>
    </row>
    <row r="8" spans="1:8" x14ac:dyDescent="0.3">
      <c r="C8" s="75"/>
    </row>
    <row r="9" spans="1:8" x14ac:dyDescent="0.3">
      <c r="C9" s="75"/>
    </row>
    <row r="10" spans="1:8" x14ac:dyDescent="0.3">
      <c r="C10" s="75"/>
    </row>
    <row r="11" spans="1:8" x14ac:dyDescent="0.3">
      <c r="C11" s="75"/>
    </row>
    <row r="12" spans="1:8" x14ac:dyDescent="0.3">
      <c r="C12" s="75"/>
    </row>
    <row r="13" spans="1:8" x14ac:dyDescent="0.3">
      <c r="C13" s="75"/>
    </row>
    <row r="14" spans="1:8" x14ac:dyDescent="0.3">
      <c r="C14" s="75"/>
    </row>
    <row r="15" spans="1:8" x14ac:dyDescent="0.3">
      <c r="C15" s="75"/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5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6:C999">
    <cfRule type="expression" dxfId="47" priority="8">
      <formula>EXACT("Учебные пособия",C6)</formula>
    </cfRule>
    <cfRule type="expression" dxfId="46" priority="9">
      <formula>EXACT("Техника безопасности",C6)</formula>
    </cfRule>
    <cfRule type="expression" dxfId="45" priority="10">
      <formula>EXACT("Охрана труда",C6)</formula>
    </cfRule>
    <cfRule type="expression" dxfId="44" priority="11">
      <formula>EXACT("Программное обеспечение",C6)</formula>
    </cfRule>
    <cfRule type="expression" dxfId="43" priority="12">
      <formula>EXACT("Оборудование IT",C6)</formula>
    </cfRule>
    <cfRule type="expression" dxfId="42" priority="13">
      <formula>EXACT("Мебель",C6)</formula>
    </cfRule>
    <cfRule type="expression" dxfId="41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A95A8B53-6B45-40FD-8966-2D4764AA7FE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2DEB03-F397-4D74-82FE-A5A0A61614B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0.441406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79" t="s">
        <v>31</v>
      </c>
      <c r="H1" s="66" t="s">
        <v>32</v>
      </c>
    </row>
    <row r="2" spans="1:8" x14ac:dyDescent="0.3">
      <c r="A2" s="70" t="s">
        <v>154</v>
      </c>
      <c r="B2" s="71" t="s">
        <v>155</v>
      </c>
      <c r="C2" s="9" t="s">
        <v>5</v>
      </c>
      <c r="D2" s="72"/>
      <c r="E2" s="72"/>
      <c r="F2" s="72">
        <v>1</v>
      </c>
      <c r="G2" s="5">
        <f>COUNTIF($A$2:$A$999,A2)</f>
        <v>1</v>
      </c>
      <c r="H2" s="5" t="s">
        <v>35</v>
      </c>
    </row>
    <row r="3" spans="1:8" x14ac:dyDescent="0.3">
      <c r="A3" s="70" t="s">
        <v>152</v>
      </c>
      <c r="B3" s="71" t="s">
        <v>153</v>
      </c>
      <c r="C3" s="9" t="s">
        <v>5</v>
      </c>
      <c r="D3" s="72"/>
      <c r="E3" s="72"/>
      <c r="F3" s="72">
        <v>1</v>
      </c>
      <c r="G3" s="5">
        <f>COUNTIF($A$2:$A$999,A3)</f>
        <v>1</v>
      </c>
      <c r="H3" s="5" t="s">
        <v>35</v>
      </c>
    </row>
    <row r="4" spans="1:8" ht="31.2" x14ac:dyDescent="0.3">
      <c r="A4" s="70" t="s">
        <v>149</v>
      </c>
      <c r="B4" s="71" t="s">
        <v>141</v>
      </c>
      <c r="C4" s="9" t="s">
        <v>6</v>
      </c>
      <c r="D4" s="72"/>
      <c r="E4" s="72"/>
      <c r="F4" s="72">
        <v>1</v>
      </c>
      <c r="G4" s="5">
        <f>COUNTIF($A$2:$A$999,A4)</f>
        <v>1</v>
      </c>
      <c r="H4" s="5" t="s">
        <v>35</v>
      </c>
    </row>
    <row r="5" spans="1:8" x14ac:dyDescent="0.3">
      <c r="A5" s="70" t="s">
        <v>150</v>
      </c>
      <c r="B5" s="71" t="s">
        <v>151</v>
      </c>
      <c r="C5" s="9" t="s">
        <v>6</v>
      </c>
      <c r="D5" s="72"/>
      <c r="E5" s="72"/>
      <c r="F5" s="72">
        <v>1</v>
      </c>
      <c r="G5" s="5">
        <f>COUNTIF($A$2:$A$999,A5)</f>
        <v>1</v>
      </c>
      <c r="H5" s="5" t="s">
        <v>35</v>
      </c>
    </row>
    <row r="6" spans="1:8" x14ac:dyDescent="0.3">
      <c r="C6" s="75"/>
    </row>
    <row r="7" spans="1:8" x14ac:dyDescent="0.3">
      <c r="C7" s="75"/>
    </row>
    <row r="8" spans="1:8" x14ac:dyDescent="0.3">
      <c r="C8" s="75"/>
    </row>
    <row r="9" spans="1:8" x14ac:dyDescent="0.3">
      <c r="C9" s="75"/>
    </row>
    <row r="10" spans="1:8" x14ac:dyDescent="0.3">
      <c r="C10" s="75"/>
    </row>
    <row r="11" spans="1:8" x14ac:dyDescent="0.3">
      <c r="C11" s="75"/>
    </row>
    <row r="12" spans="1:8" x14ac:dyDescent="0.3">
      <c r="C12" s="75"/>
    </row>
    <row r="13" spans="1:8" x14ac:dyDescent="0.3">
      <c r="C13" s="75"/>
    </row>
    <row r="14" spans="1:8" x14ac:dyDescent="0.3">
      <c r="C14" s="75"/>
    </row>
    <row r="15" spans="1:8" x14ac:dyDescent="0.3">
      <c r="C15" s="75"/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6:C999">
    <cfRule type="expression" dxfId="31" priority="8">
      <formula>EXACT("Учебные пособия",C6)</formula>
    </cfRule>
    <cfRule type="expression" dxfId="30" priority="9">
      <formula>EXACT("Техника безопасности",C6)</formula>
    </cfRule>
    <cfRule type="expression" dxfId="29" priority="10">
      <formula>EXACT("Охрана труда",C6)</formula>
    </cfRule>
    <cfRule type="expression" dxfId="28" priority="11">
      <formula>EXACT("Программное обеспечение",C6)</formula>
    </cfRule>
    <cfRule type="expression" dxfId="27" priority="12">
      <formula>EXACT("Оборудование IT",C6)</formula>
    </cfRule>
    <cfRule type="expression" dxfId="26" priority="13">
      <formula>EXACT("Мебель",C6)</formula>
    </cfRule>
    <cfRule type="expression" dxfId="25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5854C37A-5422-42D5-987D-52D61A231DA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82AFEF-CDB0-412C-AA0D-0BCF0E17ECC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9.332031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x14ac:dyDescent="0.3">
      <c r="A2" s="70" t="s">
        <v>158</v>
      </c>
      <c r="B2" s="71" t="s">
        <v>159</v>
      </c>
      <c r="C2" s="9" t="s">
        <v>8</v>
      </c>
      <c r="D2" s="72"/>
      <c r="E2" s="72"/>
      <c r="F2" s="72">
        <v>1</v>
      </c>
      <c r="G2" s="5">
        <f>COUNTIF($A$2:$A$999,A2)</f>
        <v>1</v>
      </c>
      <c r="H2" s="5" t="s">
        <v>35</v>
      </c>
    </row>
    <row r="3" spans="1:8" ht="31.2" x14ac:dyDescent="0.3">
      <c r="A3" s="70" t="s">
        <v>160</v>
      </c>
      <c r="B3" s="71" t="s">
        <v>161</v>
      </c>
      <c r="C3" s="9" t="s">
        <v>8</v>
      </c>
      <c r="D3" s="72"/>
      <c r="E3" s="72"/>
      <c r="F3" s="72">
        <v>1</v>
      </c>
      <c r="G3" s="5">
        <f>COUNTIF($A$2:$A$999,A3)</f>
        <v>1</v>
      </c>
      <c r="H3" s="5" t="s">
        <v>35</v>
      </c>
    </row>
    <row r="4" spans="1:8" x14ac:dyDescent="0.3">
      <c r="A4" s="70" t="s">
        <v>20</v>
      </c>
      <c r="B4" s="71" t="s">
        <v>156</v>
      </c>
      <c r="C4" s="9" t="s">
        <v>8</v>
      </c>
      <c r="D4" s="72"/>
      <c r="E4" s="72"/>
      <c r="F4" s="72">
        <v>1</v>
      </c>
      <c r="G4" s="5">
        <f>COUNTIF($A$2:$A$999,A4)</f>
        <v>1</v>
      </c>
      <c r="H4" s="5" t="s">
        <v>35</v>
      </c>
    </row>
    <row r="5" spans="1:8" x14ac:dyDescent="0.3">
      <c r="A5" s="73"/>
      <c r="B5" s="74"/>
      <c r="C5" s="75"/>
      <c r="D5" s="76"/>
      <c r="E5" s="76"/>
      <c r="F5" s="75"/>
    </row>
    <row r="6" spans="1:8" x14ac:dyDescent="0.3">
      <c r="A6" s="73"/>
      <c r="B6" s="74"/>
      <c r="C6" s="75"/>
      <c r="D6" s="75"/>
      <c r="E6" s="76"/>
      <c r="F6" s="75"/>
    </row>
    <row r="7" spans="1:8" x14ac:dyDescent="0.3">
      <c r="A7" s="73"/>
      <c r="B7" s="74"/>
      <c r="C7" s="75"/>
      <c r="D7" s="75"/>
      <c r="E7" s="76"/>
      <c r="F7" s="75"/>
    </row>
    <row r="8" spans="1:8" x14ac:dyDescent="0.3">
      <c r="A8" s="73"/>
      <c r="B8" s="74"/>
      <c r="C8" s="75"/>
      <c r="D8" s="75"/>
      <c r="E8" s="76"/>
      <c r="F8" s="75"/>
    </row>
    <row r="9" spans="1:8" x14ac:dyDescent="0.3">
      <c r="A9" s="73"/>
      <c r="B9" s="74"/>
      <c r="C9" s="75"/>
      <c r="D9" s="75"/>
      <c r="E9" s="76"/>
      <c r="F9" s="76"/>
    </row>
    <row r="10" spans="1:8" x14ac:dyDescent="0.3">
      <c r="A10" s="73"/>
      <c r="B10" s="74"/>
      <c r="C10" s="75"/>
      <c r="D10" s="75"/>
      <c r="E10" s="76"/>
      <c r="F10" s="76"/>
    </row>
    <row r="11" spans="1:8" x14ac:dyDescent="0.3">
      <c r="A11" s="73"/>
      <c r="B11" s="74"/>
      <c r="C11" s="75"/>
      <c r="D11" s="75"/>
      <c r="E11" s="76"/>
      <c r="F11" s="76"/>
    </row>
    <row r="12" spans="1:8" x14ac:dyDescent="0.3">
      <c r="A12" s="73"/>
      <c r="B12" s="74"/>
      <c r="C12" s="75"/>
      <c r="D12" s="75"/>
      <c r="E12" s="76"/>
      <c r="F12" s="76"/>
    </row>
    <row r="13" spans="1:8" x14ac:dyDescent="0.3">
      <c r="A13" s="73"/>
      <c r="B13" s="74"/>
      <c r="C13" s="75"/>
      <c r="D13" s="76"/>
      <c r="E13" s="76"/>
      <c r="F13" s="76"/>
    </row>
    <row r="14" spans="1:8" x14ac:dyDescent="0.3">
      <c r="A14" s="73"/>
      <c r="B14" s="74"/>
      <c r="C14" s="75"/>
      <c r="D14" s="76"/>
      <c r="E14" s="76"/>
      <c r="F14" s="76"/>
    </row>
    <row r="15" spans="1:8" x14ac:dyDescent="0.3">
      <c r="A15" s="73"/>
      <c r="B15" s="74"/>
      <c r="C15" s="75"/>
      <c r="D15" s="76"/>
      <c r="E15" s="76"/>
      <c r="F15" s="76"/>
    </row>
    <row r="16" spans="1:8" x14ac:dyDescent="0.3">
      <c r="A16" s="73"/>
      <c r="B16" s="74"/>
      <c r="C16" s="75"/>
      <c r="D16" s="76"/>
      <c r="E16" s="76"/>
      <c r="F16" s="76"/>
    </row>
    <row r="17" spans="1:6" x14ac:dyDescent="0.3">
      <c r="A17" s="73"/>
      <c r="B17" s="74"/>
      <c r="C17" s="75"/>
      <c r="D17" s="76"/>
      <c r="E17" s="76"/>
      <c r="F17" s="76"/>
    </row>
    <row r="18" spans="1:6" x14ac:dyDescent="0.3">
      <c r="A18" s="73"/>
      <c r="B18" s="74"/>
      <c r="C18" s="75"/>
      <c r="D18" s="76"/>
      <c r="E18" s="76"/>
      <c r="F18" s="76"/>
    </row>
    <row r="19" spans="1:6" x14ac:dyDescent="0.3">
      <c r="A19" s="73"/>
      <c r="B19" s="74"/>
      <c r="C19" s="75"/>
      <c r="D19" s="76"/>
      <c r="E19" s="76"/>
      <c r="F19" s="76"/>
    </row>
    <row r="20" spans="1:6" x14ac:dyDescent="0.3">
      <c r="A20" s="73"/>
      <c r="B20" s="74"/>
      <c r="C20" s="75"/>
      <c r="D20" s="76"/>
      <c r="E20" s="76"/>
      <c r="F20" s="76"/>
    </row>
    <row r="21" spans="1:6" x14ac:dyDescent="0.3">
      <c r="A21" s="73"/>
      <c r="B21" s="74"/>
      <c r="C21" s="75"/>
      <c r="D21" s="76"/>
      <c r="E21" s="76"/>
      <c r="F21" s="76"/>
    </row>
    <row r="22" spans="1:6" x14ac:dyDescent="0.3">
      <c r="A22" s="73"/>
      <c r="B22" s="74"/>
      <c r="C22" s="75"/>
      <c r="D22" s="76"/>
      <c r="E22" s="76"/>
      <c r="F22" s="76"/>
    </row>
    <row r="23" spans="1:6" x14ac:dyDescent="0.3">
      <c r="A23" s="73"/>
      <c r="B23" s="74"/>
      <c r="C23" s="75"/>
      <c r="D23" s="76"/>
      <c r="E23" s="76"/>
      <c r="F23" s="76"/>
    </row>
    <row r="24" spans="1:6" x14ac:dyDescent="0.3">
      <c r="A24" s="73"/>
      <c r="B24" s="74"/>
      <c r="C24" s="75"/>
      <c r="D24" s="76"/>
      <c r="E24" s="76"/>
      <c r="F24" s="76"/>
    </row>
    <row r="25" spans="1:6" x14ac:dyDescent="0.3">
      <c r="A25" s="73"/>
      <c r="B25" s="74"/>
      <c r="C25" s="75"/>
      <c r="D25" s="76"/>
      <c r="E25" s="76"/>
      <c r="F25" s="76"/>
    </row>
    <row r="26" spans="1:6" x14ac:dyDescent="0.3">
      <c r="A26" s="73"/>
      <c r="B26" s="74"/>
      <c r="C26" s="75"/>
      <c r="D26" s="76"/>
      <c r="E26" s="76"/>
      <c r="F26" s="76"/>
    </row>
    <row r="27" spans="1:6" x14ac:dyDescent="0.3">
      <c r="A27" s="73"/>
      <c r="B27" s="74"/>
      <c r="C27" s="75"/>
      <c r="D27" s="76"/>
      <c r="E27" s="76"/>
      <c r="F27" s="76"/>
    </row>
    <row r="28" spans="1:6" x14ac:dyDescent="0.3">
      <c r="A28" s="73"/>
      <c r="B28" s="74"/>
      <c r="C28" s="75"/>
      <c r="D28" s="76"/>
      <c r="E28" s="76"/>
      <c r="F28" s="76"/>
    </row>
    <row r="29" spans="1:6" x14ac:dyDescent="0.3">
      <c r="A29" s="73"/>
      <c r="B29" s="74"/>
      <c r="C29" s="75"/>
      <c r="D29" s="76"/>
      <c r="E29" s="76"/>
      <c r="F29" s="76"/>
    </row>
    <row r="30" spans="1:6" x14ac:dyDescent="0.3">
      <c r="A30" s="73"/>
      <c r="B30" s="74"/>
      <c r="C30" s="75"/>
      <c r="D30" s="76"/>
      <c r="E30" s="76"/>
      <c r="F30" s="76"/>
    </row>
    <row r="31" spans="1:6" x14ac:dyDescent="0.3">
      <c r="A31" s="73"/>
      <c r="B31" s="74"/>
      <c r="C31" s="75"/>
      <c r="D31" s="76"/>
      <c r="E31" s="76"/>
      <c r="F31" s="76"/>
    </row>
    <row r="32" spans="1:6" x14ac:dyDescent="0.3">
      <c r="A32" s="73"/>
      <c r="B32" s="74"/>
      <c r="C32" s="75"/>
      <c r="D32" s="76"/>
      <c r="E32" s="76"/>
      <c r="F32" s="76"/>
    </row>
    <row r="33" spans="1:6" x14ac:dyDescent="0.3">
      <c r="A33" s="73"/>
      <c r="B33" s="74"/>
      <c r="C33" s="75"/>
      <c r="D33" s="76"/>
      <c r="E33" s="76"/>
      <c r="F33" s="76"/>
    </row>
    <row r="34" spans="1:6" x14ac:dyDescent="0.3">
      <c r="A34" s="73"/>
      <c r="B34" s="74"/>
      <c r="C34" s="75"/>
      <c r="D34" s="76"/>
      <c r="E34" s="76"/>
      <c r="F34" s="76"/>
    </row>
    <row r="35" spans="1:6" x14ac:dyDescent="0.3">
      <c r="A35" s="73"/>
      <c r="B35" s="74"/>
      <c r="C35" s="75"/>
      <c r="D35" s="76"/>
      <c r="E35" s="76"/>
      <c r="F35" s="76"/>
    </row>
    <row r="36" spans="1:6" x14ac:dyDescent="0.3">
      <c r="A36" s="73"/>
      <c r="B36" s="74"/>
      <c r="C36" s="75"/>
      <c r="D36" s="76"/>
      <c r="E36" s="76"/>
      <c r="F36" s="76"/>
    </row>
    <row r="37" spans="1:6" x14ac:dyDescent="0.3">
      <c r="A37" s="73"/>
      <c r="B37" s="74"/>
      <c r="C37" s="75"/>
      <c r="D37" s="76"/>
      <c r="E37" s="76"/>
      <c r="F37" s="76"/>
    </row>
    <row r="38" spans="1:6" x14ac:dyDescent="0.3">
      <c r="A38" s="73"/>
      <c r="B38" s="74"/>
      <c r="C38" s="75"/>
      <c r="D38" s="76"/>
      <c r="E38" s="76"/>
      <c r="F38" s="76"/>
    </row>
    <row r="39" spans="1:6" x14ac:dyDescent="0.3">
      <c r="A39" s="73"/>
      <c r="B39" s="77"/>
      <c r="C39" s="75"/>
      <c r="D39" s="76"/>
      <c r="E39" s="76"/>
      <c r="F39" s="76"/>
    </row>
    <row r="40" spans="1:6" x14ac:dyDescent="0.3">
      <c r="A40" s="73"/>
      <c r="B40" s="77"/>
      <c r="C40" s="75"/>
      <c r="D40" s="76"/>
      <c r="E40" s="76"/>
      <c r="F40" s="76"/>
    </row>
    <row r="41" spans="1:6" x14ac:dyDescent="0.3">
      <c r="A41" s="73"/>
      <c r="B41" s="77"/>
      <c r="C41" s="75"/>
      <c r="D41" s="76"/>
      <c r="E41" s="76"/>
      <c r="F41" s="76"/>
    </row>
    <row r="42" spans="1:6" x14ac:dyDescent="0.3">
      <c r="C42" s="75"/>
    </row>
    <row r="43" spans="1:6" x14ac:dyDescent="0.3">
      <c r="C43" s="75"/>
    </row>
    <row r="44" spans="1:6" x14ac:dyDescent="0.3">
      <c r="C44" s="75"/>
    </row>
    <row r="45" spans="1:6" x14ac:dyDescent="0.3">
      <c r="C45" s="75"/>
    </row>
    <row r="46" spans="1:6" x14ac:dyDescent="0.3">
      <c r="C46" s="75"/>
    </row>
    <row r="47" spans="1:6" x14ac:dyDescent="0.3">
      <c r="C47" s="75"/>
    </row>
    <row r="48" spans="1:6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5:C999">
    <cfRule type="expression" dxfId="15" priority="8">
      <formula>EXACT("Учебные пособия",C5)</formula>
    </cfRule>
    <cfRule type="expression" dxfId="14" priority="9">
      <formula>EXACT("Техника безопасности",C5)</formula>
    </cfRule>
    <cfRule type="expression" dxfId="13" priority="10">
      <formula>EXACT("Охрана труда",C5)</formula>
    </cfRule>
    <cfRule type="expression" dxfId="12" priority="11">
      <formula>EXACT("Программное обеспечение",C5)</formula>
    </cfRule>
    <cfRule type="expression" dxfId="11" priority="12">
      <formula>EXACT("Оборудование IT",C5)</formula>
    </cfRule>
    <cfRule type="expression" dxfId="10" priority="13">
      <formula>EXACT("Мебель",C5)</formula>
    </cfRule>
    <cfRule type="expression" dxfId="9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319C592F-4E7D-4AB4-BB20-68B4CA57F78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4BD344-3E6F-4928-A5B7-16A95ED6753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8" sqref="B18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71</v>
      </c>
      <c r="B1" s="57" t="s">
        <v>63</v>
      </c>
      <c r="C1" s="57" t="s">
        <v>64</v>
      </c>
      <c r="D1" s="57" t="s">
        <v>76</v>
      </c>
      <c r="E1" s="57" t="s">
        <v>65</v>
      </c>
      <c r="F1" s="57" t="s">
        <v>77</v>
      </c>
      <c r="G1" s="57" t="s">
        <v>44</v>
      </c>
      <c r="H1" s="57" t="s">
        <v>66</v>
      </c>
      <c r="I1" s="57" t="s">
        <v>67</v>
      </c>
      <c r="J1" s="42" t="str">
        <f>_xlfn.TEXTJOIN("
",TRUE,H2:H99)</f>
        <v>18.02.07 Технология производства и переработки пластических масс и эластомеров
18.02.12 Технология аналитического контроля химических соединений
18.02.13 Технология производства изделий из полимерных композитов</v>
      </c>
    </row>
    <row r="2" spans="1:10" ht="55.2" x14ac:dyDescent="0.3">
      <c r="A2" s="59" t="s">
        <v>81</v>
      </c>
      <c r="B2" s="59">
        <v>2025</v>
      </c>
      <c r="C2" s="59" t="s">
        <v>82</v>
      </c>
      <c r="D2" s="59">
        <v>575</v>
      </c>
      <c r="E2" s="60" t="s">
        <v>83</v>
      </c>
      <c r="F2" s="61">
        <v>1</v>
      </c>
      <c r="G2" s="59" t="s">
        <v>84</v>
      </c>
      <c r="H2" s="62" t="s">
        <v>85</v>
      </c>
      <c r="I2" s="59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DD5A270B-512F-4CBB-A46A-320A237CE44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44" workbookViewId="0">
      <selection activeCell="B18" sqref="B1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9" t="s">
        <v>86</v>
      </c>
      <c r="B1" s="119"/>
      <c r="C1" s="119"/>
      <c r="D1" s="119"/>
      <c r="E1" s="119"/>
      <c r="F1" s="119"/>
      <c r="G1" s="119"/>
      <c r="H1" s="119"/>
    </row>
    <row r="2" spans="1:8" ht="21" customHeight="1" x14ac:dyDescent="0.3">
      <c r="A2" s="120" t="s">
        <v>87</v>
      </c>
      <c r="B2" s="120"/>
      <c r="C2" s="120"/>
      <c r="D2" s="120"/>
      <c r="E2" s="120"/>
      <c r="F2" s="120"/>
      <c r="G2" s="120"/>
      <c r="H2" s="120"/>
    </row>
    <row r="3" spans="1:8" ht="15.75" customHeight="1" x14ac:dyDescent="0.3">
      <c r="A3" s="121" t="s">
        <v>88</v>
      </c>
      <c r="B3" s="121"/>
      <c r="C3" s="121"/>
      <c r="D3" s="121"/>
      <c r="E3" s="121"/>
      <c r="F3" s="121"/>
      <c r="G3" s="121"/>
      <c r="H3" s="121"/>
    </row>
    <row r="4" spans="1:8" ht="15" customHeight="1" x14ac:dyDescent="0.3">
      <c r="A4" s="122" t="s">
        <v>89</v>
      </c>
      <c r="B4" s="122"/>
      <c r="C4" s="122"/>
      <c r="D4" s="122"/>
      <c r="E4" s="122"/>
      <c r="F4" s="122"/>
      <c r="G4" s="122"/>
      <c r="H4" s="122"/>
    </row>
    <row r="5" spans="1:8" ht="15" customHeight="1" x14ac:dyDescent="0.3">
      <c r="A5" s="122" t="s">
        <v>90</v>
      </c>
      <c r="B5" s="122"/>
      <c r="C5" s="122"/>
      <c r="D5" s="122"/>
      <c r="E5" s="122"/>
      <c r="F5" s="122"/>
      <c r="G5" s="122"/>
      <c r="H5" s="122"/>
    </row>
    <row r="6" spans="1:8" ht="15" customHeight="1" x14ac:dyDescent="0.3">
      <c r="A6" s="123" t="s">
        <v>91</v>
      </c>
      <c r="B6" s="123"/>
      <c r="C6" s="123"/>
      <c r="D6" s="123"/>
      <c r="E6" s="123"/>
      <c r="F6" s="123"/>
      <c r="G6" s="123"/>
      <c r="H6" s="123"/>
    </row>
    <row r="7" spans="1:8" ht="18.600000000000001" x14ac:dyDescent="0.3">
      <c r="A7" s="63">
        <v>1</v>
      </c>
      <c r="B7" s="63" t="s">
        <v>44</v>
      </c>
      <c r="C7" s="118" t="s">
        <v>84</v>
      </c>
      <c r="D7" s="118"/>
      <c r="E7" s="118"/>
      <c r="F7" s="118"/>
      <c r="G7" s="118"/>
      <c r="H7" s="118"/>
    </row>
    <row r="8" spans="1:8" ht="18.600000000000001" x14ac:dyDescent="0.3">
      <c r="A8" s="118" t="s">
        <v>92</v>
      </c>
      <c r="B8" s="118"/>
      <c r="C8" s="118" t="s">
        <v>93</v>
      </c>
      <c r="D8" s="118"/>
      <c r="E8" s="118"/>
      <c r="F8" s="118"/>
      <c r="G8" s="118"/>
      <c r="H8" s="118"/>
    </row>
    <row r="9" spans="1:8" ht="18.600000000000001" x14ac:dyDescent="0.3">
      <c r="A9" s="118" t="s">
        <v>45</v>
      </c>
      <c r="B9" s="118"/>
      <c r="C9" s="118">
        <f>D40</f>
        <v>24</v>
      </c>
      <c r="D9" s="118"/>
      <c r="E9" s="118"/>
      <c r="F9" s="118"/>
      <c r="G9" s="118"/>
      <c r="H9" s="118"/>
    </row>
    <row r="10" spans="1:8" ht="76.05" customHeight="1" x14ac:dyDescent="0.3">
      <c r="A10" s="118" t="s">
        <v>46</v>
      </c>
      <c r="B10" s="118"/>
      <c r="C10" s="118" t="s">
        <v>85</v>
      </c>
      <c r="D10" s="118"/>
      <c r="E10" s="118"/>
      <c r="F10" s="118"/>
      <c r="G10" s="118"/>
      <c r="H10" s="118"/>
    </row>
    <row r="11" spans="1:8" x14ac:dyDescent="0.3">
      <c r="A11" s="116" t="s">
        <v>12</v>
      </c>
      <c r="B11" s="116"/>
      <c r="C11" s="116"/>
      <c r="D11" s="117"/>
      <c r="E11" s="116"/>
      <c r="F11" s="116"/>
      <c r="G11" s="116"/>
      <c r="H11" s="117"/>
    </row>
    <row r="12" spans="1:8" x14ac:dyDescent="0.3">
      <c r="A12" s="114" t="s">
        <v>94</v>
      </c>
      <c r="B12" s="114"/>
      <c r="C12" s="114"/>
      <c r="D12" s="115"/>
      <c r="E12" s="114"/>
      <c r="F12" s="114"/>
      <c r="G12" s="114"/>
      <c r="H12" s="115"/>
    </row>
    <row r="13" spans="1:8" x14ac:dyDescent="0.3">
      <c r="A13" s="114" t="s">
        <v>95</v>
      </c>
      <c r="B13" s="114"/>
      <c r="C13" s="114"/>
      <c r="D13" s="115"/>
      <c r="E13" s="114"/>
      <c r="F13" s="114"/>
      <c r="G13" s="114"/>
      <c r="H13" s="115"/>
    </row>
    <row r="14" spans="1:8" x14ac:dyDescent="0.3">
      <c r="A14" s="114" t="s">
        <v>96</v>
      </c>
      <c r="B14" s="114"/>
      <c r="C14" s="114"/>
      <c r="D14" s="115"/>
      <c r="E14" s="114"/>
      <c r="F14" s="114"/>
      <c r="G14" s="114"/>
      <c r="H14" s="115"/>
    </row>
    <row r="15" spans="1:8" x14ac:dyDescent="0.3">
      <c r="A15" s="114" t="s">
        <v>97</v>
      </c>
      <c r="B15" s="114"/>
      <c r="C15" s="114"/>
      <c r="D15" s="115"/>
      <c r="E15" s="114"/>
      <c r="F15" s="114"/>
      <c r="G15" s="114"/>
      <c r="H15" s="115"/>
    </row>
    <row r="16" spans="1:8" x14ac:dyDescent="0.3">
      <c r="A16" s="114" t="s">
        <v>98</v>
      </c>
      <c r="B16" s="114"/>
      <c r="C16" s="114"/>
      <c r="D16" s="115"/>
      <c r="E16" s="114"/>
      <c r="F16" s="114"/>
      <c r="G16" s="114"/>
      <c r="H16" s="115"/>
    </row>
    <row r="17" spans="1:8" x14ac:dyDescent="0.3">
      <c r="A17" s="114" t="s">
        <v>99</v>
      </c>
      <c r="B17" s="114"/>
      <c r="C17" s="114"/>
      <c r="D17" s="115"/>
      <c r="E17" s="114"/>
      <c r="F17" s="114"/>
      <c r="G17" s="114"/>
      <c r="H17" s="115"/>
    </row>
    <row r="18" spans="1:8" x14ac:dyDescent="0.3">
      <c r="A18" s="114" t="s">
        <v>100</v>
      </c>
      <c r="B18" s="114"/>
      <c r="C18" s="114"/>
      <c r="D18" s="115"/>
      <c r="E18" s="114"/>
      <c r="F18" s="114"/>
      <c r="G18" s="114"/>
      <c r="H18" s="115"/>
    </row>
    <row r="19" spans="1:8" x14ac:dyDescent="0.3">
      <c r="A19" s="114" t="s">
        <v>101</v>
      </c>
      <c r="B19" s="114"/>
      <c r="C19" s="114"/>
      <c r="D19" s="115"/>
      <c r="E19" s="114"/>
      <c r="F19" s="114"/>
      <c r="G19" s="114"/>
      <c r="H19" s="115"/>
    </row>
    <row r="20" spans="1:8" x14ac:dyDescent="0.3">
      <c r="A20" s="110" t="s">
        <v>11</v>
      </c>
      <c r="B20" s="110"/>
      <c r="C20" s="110"/>
      <c r="D20" s="110"/>
      <c r="E20" s="110"/>
      <c r="F20" s="110"/>
      <c r="G20" s="110"/>
      <c r="H20" s="110"/>
    </row>
    <row r="21" spans="1:8" ht="41.4" x14ac:dyDescent="0.3">
      <c r="A21" s="64" t="s">
        <v>0</v>
      </c>
      <c r="B21" s="64" t="s">
        <v>102</v>
      </c>
      <c r="C21" s="64" t="s">
        <v>9</v>
      </c>
      <c r="D21" s="111" t="s">
        <v>2</v>
      </c>
      <c r="E21" s="111"/>
      <c r="F21" s="111"/>
      <c r="G21" s="64" t="s">
        <v>54</v>
      </c>
      <c r="H21" s="64" t="s">
        <v>103</v>
      </c>
    </row>
    <row r="22" spans="1:8" ht="110.4" x14ac:dyDescent="0.3">
      <c r="A22" s="65">
        <v>1</v>
      </c>
      <c r="B22" s="65" t="s">
        <v>104</v>
      </c>
      <c r="C22" s="65" t="s">
        <v>105</v>
      </c>
      <c r="D22" s="112" t="s">
        <v>10</v>
      </c>
      <c r="E22" s="112"/>
      <c r="F22" s="112"/>
      <c r="G22" s="65">
        <v>7</v>
      </c>
      <c r="H22" s="65" t="s">
        <v>106</v>
      </c>
    </row>
    <row r="23" spans="1:8" ht="151.80000000000001" x14ac:dyDescent="0.3">
      <c r="A23" s="65">
        <v>2</v>
      </c>
      <c r="B23" s="65" t="s">
        <v>107</v>
      </c>
      <c r="C23" s="65" t="s">
        <v>108</v>
      </c>
      <c r="D23" s="112" t="s">
        <v>10</v>
      </c>
      <c r="E23" s="112"/>
      <c r="F23" s="112"/>
      <c r="G23" s="65">
        <v>1</v>
      </c>
      <c r="H23" s="65" t="s">
        <v>109</v>
      </c>
    </row>
    <row r="24" spans="1:8" ht="345" x14ac:dyDescent="0.3">
      <c r="A24" s="65">
        <v>3</v>
      </c>
      <c r="B24" s="65" t="s">
        <v>110</v>
      </c>
      <c r="C24" s="65" t="s">
        <v>111</v>
      </c>
      <c r="D24" s="112" t="s">
        <v>10</v>
      </c>
      <c r="E24" s="112"/>
      <c r="F24" s="112"/>
      <c r="G24" s="65">
        <v>1</v>
      </c>
      <c r="H24" s="65" t="s">
        <v>106</v>
      </c>
    </row>
    <row r="25" spans="1:8" ht="220.8" x14ac:dyDescent="0.3">
      <c r="A25" s="65">
        <v>4</v>
      </c>
      <c r="B25" s="65" t="s">
        <v>112</v>
      </c>
      <c r="C25" s="65" t="s">
        <v>113</v>
      </c>
      <c r="D25" s="112" t="s">
        <v>10</v>
      </c>
      <c r="E25" s="112"/>
      <c r="F25" s="112"/>
      <c r="G25" s="65">
        <v>2</v>
      </c>
      <c r="H25" s="65" t="s">
        <v>106</v>
      </c>
    </row>
    <row r="26" spans="1:8" ht="165.6" x14ac:dyDescent="0.3">
      <c r="A26" s="65">
        <v>5</v>
      </c>
      <c r="B26" s="65" t="s">
        <v>114</v>
      </c>
      <c r="C26" s="65" t="s">
        <v>115</v>
      </c>
      <c r="D26" s="112" t="s">
        <v>10</v>
      </c>
      <c r="E26" s="112"/>
      <c r="F26" s="112"/>
      <c r="G26" s="65">
        <v>10</v>
      </c>
      <c r="H26" s="65" t="s">
        <v>106</v>
      </c>
    </row>
    <row r="27" spans="1:8" ht="220.8" x14ac:dyDescent="0.3">
      <c r="A27" s="65">
        <v>6</v>
      </c>
      <c r="B27" s="65" t="s">
        <v>116</v>
      </c>
      <c r="C27" s="65" t="s">
        <v>113</v>
      </c>
      <c r="D27" s="112" t="s">
        <v>10</v>
      </c>
      <c r="E27" s="112"/>
      <c r="F27" s="112"/>
      <c r="G27" s="65">
        <v>1</v>
      </c>
      <c r="H27" s="65" t="s">
        <v>109</v>
      </c>
    </row>
    <row r="28" spans="1:8" ht="82.8" x14ac:dyDescent="0.3">
      <c r="A28" s="65">
        <v>7</v>
      </c>
      <c r="B28" s="65" t="s">
        <v>117</v>
      </c>
      <c r="C28" s="65" t="s">
        <v>118</v>
      </c>
      <c r="D28" s="112" t="s">
        <v>10</v>
      </c>
      <c r="E28" s="112"/>
      <c r="F28" s="112"/>
      <c r="G28" s="65">
        <v>1</v>
      </c>
      <c r="H28" s="65" t="s">
        <v>109</v>
      </c>
    </row>
    <row r="29" spans="1:8" ht="96.6" x14ac:dyDescent="0.3">
      <c r="A29" s="65">
        <v>8</v>
      </c>
      <c r="B29" s="65" t="s">
        <v>119</v>
      </c>
      <c r="C29" s="65" t="s">
        <v>120</v>
      </c>
      <c r="D29" s="112" t="s">
        <v>10</v>
      </c>
      <c r="E29" s="112"/>
      <c r="F29" s="112"/>
      <c r="G29" s="65">
        <v>1</v>
      </c>
      <c r="H29" s="65" t="s">
        <v>109</v>
      </c>
    </row>
    <row r="30" spans="1:8" ht="55.2" x14ac:dyDescent="0.3">
      <c r="A30" s="65">
        <v>9</v>
      </c>
      <c r="B30" s="65" t="s">
        <v>121</v>
      </c>
      <c r="C30" s="65" t="s">
        <v>122</v>
      </c>
      <c r="D30" s="112" t="s">
        <v>6</v>
      </c>
      <c r="E30" s="112"/>
      <c r="F30" s="112"/>
      <c r="G30" s="65">
        <v>7</v>
      </c>
      <c r="H30" s="65" t="s">
        <v>106</v>
      </c>
    </row>
    <row r="31" spans="1:8" ht="96.6" x14ac:dyDescent="0.3">
      <c r="A31" s="65">
        <v>10</v>
      </c>
      <c r="B31" s="65" t="s">
        <v>123</v>
      </c>
      <c r="C31" s="65" t="s">
        <v>124</v>
      </c>
      <c r="D31" s="112" t="s">
        <v>6</v>
      </c>
      <c r="E31" s="112"/>
      <c r="F31" s="112"/>
      <c r="G31" s="65">
        <v>1</v>
      </c>
      <c r="H31" s="65" t="s">
        <v>106</v>
      </c>
    </row>
    <row r="32" spans="1:8" ht="124.2" x14ac:dyDescent="0.3">
      <c r="A32" s="65">
        <v>11</v>
      </c>
      <c r="B32" s="65" t="s">
        <v>125</v>
      </c>
      <c r="C32" s="65" t="s">
        <v>126</v>
      </c>
      <c r="D32" s="112" t="s">
        <v>6</v>
      </c>
      <c r="E32" s="112"/>
      <c r="F32" s="112"/>
      <c r="G32" s="65">
        <v>2</v>
      </c>
      <c r="H32" s="65" t="s">
        <v>106</v>
      </c>
    </row>
    <row r="33" spans="1:8" ht="27.6" x14ac:dyDescent="0.3">
      <c r="A33" s="65">
        <v>12</v>
      </c>
      <c r="B33" s="65" t="s">
        <v>127</v>
      </c>
      <c r="C33" s="65" t="s">
        <v>128</v>
      </c>
      <c r="D33" s="112" t="s">
        <v>6</v>
      </c>
      <c r="E33" s="112"/>
      <c r="F33" s="112"/>
      <c r="G33" s="65">
        <v>1</v>
      </c>
      <c r="H33" s="65" t="s">
        <v>109</v>
      </c>
    </row>
    <row r="34" spans="1:8" ht="124.2" x14ac:dyDescent="0.3">
      <c r="A34" s="65">
        <v>13</v>
      </c>
      <c r="B34" s="65" t="s">
        <v>42</v>
      </c>
      <c r="C34" s="65" t="s">
        <v>129</v>
      </c>
      <c r="D34" s="112" t="s">
        <v>5</v>
      </c>
      <c r="E34" s="112"/>
      <c r="F34" s="112"/>
      <c r="G34" s="65">
        <v>1</v>
      </c>
      <c r="H34" s="65" t="s">
        <v>109</v>
      </c>
    </row>
    <row r="35" spans="1:8" ht="55.2" x14ac:dyDescent="0.3">
      <c r="A35" s="65">
        <v>14</v>
      </c>
      <c r="B35" s="65" t="s">
        <v>130</v>
      </c>
      <c r="C35" s="65" t="s">
        <v>131</v>
      </c>
      <c r="D35" s="112" t="s">
        <v>10</v>
      </c>
      <c r="E35" s="112"/>
      <c r="F35" s="112"/>
      <c r="G35" s="65">
        <v>4</v>
      </c>
      <c r="H35" s="65" t="s">
        <v>106</v>
      </c>
    </row>
    <row r="36" spans="1:8" ht="27.6" x14ac:dyDescent="0.3">
      <c r="A36" s="65">
        <v>15</v>
      </c>
      <c r="B36" s="65" t="s">
        <v>132</v>
      </c>
      <c r="C36" s="65" t="s">
        <v>133</v>
      </c>
      <c r="D36" s="112" t="s">
        <v>5</v>
      </c>
      <c r="E36" s="112"/>
      <c r="F36" s="112"/>
      <c r="G36" s="65">
        <v>1</v>
      </c>
      <c r="H36" s="65" t="s">
        <v>109</v>
      </c>
    </row>
    <row r="37" spans="1:8" ht="220.8" x14ac:dyDescent="0.3">
      <c r="A37" s="65">
        <v>16</v>
      </c>
      <c r="B37" s="65" t="s">
        <v>134</v>
      </c>
      <c r="C37" s="65" t="s">
        <v>135</v>
      </c>
      <c r="D37" s="112" t="s">
        <v>10</v>
      </c>
      <c r="E37" s="112"/>
      <c r="F37" s="112"/>
      <c r="G37" s="65">
        <v>1</v>
      </c>
      <c r="H37" s="65" t="s">
        <v>106</v>
      </c>
    </row>
    <row r="38" spans="1:8" ht="124.2" x14ac:dyDescent="0.3">
      <c r="A38" s="65">
        <v>17</v>
      </c>
      <c r="B38" s="65" t="s">
        <v>136</v>
      </c>
      <c r="C38" s="65" t="s">
        <v>137</v>
      </c>
      <c r="D38" s="112" t="s">
        <v>6</v>
      </c>
      <c r="E38" s="112"/>
      <c r="F38" s="112"/>
      <c r="G38" s="65">
        <v>2</v>
      </c>
      <c r="H38" s="65" t="s">
        <v>106</v>
      </c>
    </row>
    <row r="39" spans="1:8" x14ac:dyDescent="0.3">
      <c r="A39" s="110" t="s">
        <v>138</v>
      </c>
      <c r="B39" s="110"/>
      <c r="C39" s="110"/>
      <c r="D39" s="110"/>
      <c r="E39" s="110"/>
      <c r="F39" s="110"/>
      <c r="G39" s="110"/>
      <c r="H39" s="110"/>
    </row>
    <row r="40" spans="1:8" x14ac:dyDescent="0.3">
      <c r="A40" s="113" t="s">
        <v>139</v>
      </c>
      <c r="B40" s="113"/>
      <c r="C40" s="113"/>
      <c r="D40" s="113">
        <v>24</v>
      </c>
      <c r="E40" s="113"/>
      <c r="F40" s="113"/>
      <c r="G40" s="113"/>
      <c r="H40" s="113"/>
    </row>
    <row r="41" spans="1:8" ht="41.4" x14ac:dyDescent="0.3">
      <c r="A41" s="64" t="s">
        <v>0</v>
      </c>
      <c r="B41" s="64" t="s">
        <v>102</v>
      </c>
      <c r="C41" s="64" t="s">
        <v>9</v>
      </c>
      <c r="D41" s="64" t="s">
        <v>2</v>
      </c>
      <c r="E41" s="64" t="s">
        <v>55</v>
      </c>
      <c r="F41" s="64" t="s">
        <v>56</v>
      </c>
      <c r="G41" s="64" t="s">
        <v>54</v>
      </c>
      <c r="H41" s="64" t="s">
        <v>103</v>
      </c>
    </row>
    <row r="42" spans="1:8" ht="27.6" x14ac:dyDescent="0.3">
      <c r="A42" s="65">
        <v>1</v>
      </c>
      <c r="B42" s="65" t="s">
        <v>140</v>
      </c>
      <c r="C42" s="65" t="s">
        <v>141</v>
      </c>
      <c r="D42" s="65" t="s">
        <v>6</v>
      </c>
      <c r="E42" s="65">
        <v>1</v>
      </c>
      <c r="F42" s="65" t="s">
        <v>142</v>
      </c>
      <c r="G42" s="65">
        <v>12</v>
      </c>
      <c r="H42" s="65" t="s">
        <v>106</v>
      </c>
    </row>
    <row r="43" spans="1:8" ht="27.6" x14ac:dyDescent="0.3">
      <c r="A43" s="65">
        <v>2</v>
      </c>
      <c r="B43" s="65" t="s">
        <v>143</v>
      </c>
      <c r="C43" s="65" t="s">
        <v>144</v>
      </c>
      <c r="D43" s="65" t="s">
        <v>6</v>
      </c>
      <c r="E43" s="65">
        <v>1</v>
      </c>
      <c r="F43" s="65" t="s">
        <v>145</v>
      </c>
      <c r="G43" s="65">
        <v>24</v>
      </c>
      <c r="H43" s="65" t="s">
        <v>106</v>
      </c>
    </row>
    <row r="44" spans="1:8" ht="82.8" x14ac:dyDescent="0.3">
      <c r="A44" s="65">
        <v>3</v>
      </c>
      <c r="B44" s="65" t="s">
        <v>26</v>
      </c>
      <c r="C44" s="65" t="s">
        <v>146</v>
      </c>
      <c r="D44" s="65" t="s">
        <v>5</v>
      </c>
      <c r="E44" s="65">
        <v>1</v>
      </c>
      <c r="F44" s="65" t="s">
        <v>142</v>
      </c>
      <c r="G44" s="65">
        <v>12</v>
      </c>
      <c r="H44" s="65" t="s">
        <v>106</v>
      </c>
    </row>
    <row r="45" spans="1:8" ht="41.4" x14ac:dyDescent="0.3">
      <c r="A45" s="65">
        <v>4</v>
      </c>
      <c r="B45" s="65" t="s">
        <v>147</v>
      </c>
      <c r="C45" s="65" t="s">
        <v>148</v>
      </c>
      <c r="D45" s="65" t="s">
        <v>17</v>
      </c>
      <c r="E45" s="65">
        <v>1</v>
      </c>
      <c r="F45" s="65" t="s">
        <v>142</v>
      </c>
      <c r="G45" s="65">
        <v>12</v>
      </c>
      <c r="H45" s="65" t="s">
        <v>106</v>
      </c>
    </row>
    <row r="46" spans="1:8" x14ac:dyDescent="0.3">
      <c r="A46" s="110" t="s">
        <v>14</v>
      </c>
      <c r="B46" s="110"/>
      <c r="C46" s="110"/>
      <c r="D46" s="110"/>
      <c r="E46" s="110"/>
      <c r="F46" s="110"/>
      <c r="G46" s="110"/>
      <c r="H46" s="110"/>
    </row>
    <row r="47" spans="1:8" ht="41.4" x14ac:dyDescent="0.3">
      <c r="A47" s="64" t="s">
        <v>0</v>
      </c>
      <c r="B47" s="64" t="s">
        <v>102</v>
      </c>
      <c r="C47" s="64" t="s">
        <v>9</v>
      </c>
      <c r="D47" s="111" t="s">
        <v>2</v>
      </c>
      <c r="E47" s="111"/>
      <c r="F47" s="111"/>
      <c r="G47" s="64" t="s">
        <v>54</v>
      </c>
      <c r="H47" s="64" t="s">
        <v>103</v>
      </c>
    </row>
    <row r="48" spans="1:8" x14ac:dyDescent="0.3">
      <c r="A48" s="65">
        <v>1</v>
      </c>
      <c r="B48" s="65" t="s">
        <v>149</v>
      </c>
      <c r="C48" s="65" t="s">
        <v>141</v>
      </c>
      <c r="D48" s="112" t="s">
        <v>6</v>
      </c>
      <c r="E48" s="112"/>
      <c r="F48" s="112"/>
      <c r="G48" s="65">
        <v>1</v>
      </c>
      <c r="H48" s="65" t="s">
        <v>106</v>
      </c>
    </row>
    <row r="49" spans="1:8" ht="27.6" x14ac:dyDescent="0.3">
      <c r="A49" s="65">
        <v>2</v>
      </c>
      <c r="B49" s="65" t="s">
        <v>150</v>
      </c>
      <c r="C49" s="65" t="s">
        <v>151</v>
      </c>
      <c r="D49" s="112" t="s">
        <v>6</v>
      </c>
      <c r="E49" s="112"/>
      <c r="F49" s="112"/>
      <c r="G49" s="65">
        <v>1</v>
      </c>
      <c r="H49" s="65" t="s">
        <v>106</v>
      </c>
    </row>
    <row r="50" spans="1:8" ht="69" x14ac:dyDescent="0.3">
      <c r="A50" s="65">
        <v>3</v>
      </c>
      <c r="B50" s="65" t="s">
        <v>152</v>
      </c>
      <c r="C50" s="65" t="s">
        <v>153</v>
      </c>
      <c r="D50" s="112" t="s">
        <v>5</v>
      </c>
      <c r="E50" s="112"/>
      <c r="F50" s="112"/>
      <c r="G50" s="65">
        <v>1</v>
      </c>
      <c r="H50" s="65" t="s">
        <v>106</v>
      </c>
    </row>
    <row r="51" spans="1:8" ht="96.6" x14ac:dyDescent="0.3">
      <c r="A51" s="65">
        <v>4</v>
      </c>
      <c r="B51" s="65" t="s">
        <v>154</v>
      </c>
      <c r="C51" s="65" t="s">
        <v>155</v>
      </c>
      <c r="D51" s="112" t="s">
        <v>5</v>
      </c>
      <c r="E51" s="112"/>
      <c r="F51" s="112"/>
      <c r="G51" s="65">
        <v>1</v>
      </c>
      <c r="H51" s="65" t="s">
        <v>109</v>
      </c>
    </row>
    <row r="52" spans="1:8" x14ac:dyDescent="0.3">
      <c r="A52" s="110" t="s">
        <v>13</v>
      </c>
      <c r="B52" s="110"/>
      <c r="C52" s="110"/>
      <c r="D52" s="110"/>
      <c r="E52" s="110"/>
      <c r="F52" s="110"/>
      <c r="G52" s="110"/>
      <c r="H52" s="110"/>
    </row>
    <row r="53" spans="1:8" ht="41.4" x14ac:dyDescent="0.3">
      <c r="A53" s="64" t="s">
        <v>0</v>
      </c>
      <c r="B53" s="64" t="s">
        <v>102</v>
      </c>
      <c r="C53" s="64" t="s">
        <v>9</v>
      </c>
      <c r="D53" s="111" t="s">
        <v>2</v>
      </c>
      <c r="E53" s="111"/>
      <c r="F53" s="111"/>
      <c r="G53" s="64" t="s">
        <v>54</v>
      </c>
      <c r="H53" s="64" t="s">
        <v>103</v>
      </c>
    </row>
    <row r="54" spans="1:8" x14ac:dyDescent="0.3">
      <c r="A54" s="65">
        <v>1</v>
      </c>
      <c r="B54" s="65" t="s">
        <v>20</v>
      </c>
      <c r="C54" s="65" t="s">
        <v>156</v>
      </c>
      <c r="D54" s="112" t="s">
        <v>8</v>
      </c>
      <c r="E54" s="112"/>
      <c r="F54" s="112"/>
      <c r="G54" s="65">
        <v>1</v>
      </c>
      <c r="H54" s="65" t="s">
        <v>157</v>
      </c>
    </row>
    <row r="55" spans="1:8" x14ac:dyDescent="0.3">
      <c r="A55" s="65">
        <v>2</v>
      </c>
      <c r="B55" s="65" t="s">
        <v>158</v>
      </c>
      <c r="C55" s="65" t="s">
        <v>159</v>
      </c>
      <c r="D55" s="112" t="s">
        <v>8</v>
      </c>
      <c r="E55" s="112"/>
      <c r="F55" s="112"/>
      <c r="G55" s="65">
        <v>1</v>
      </c>
      <c r="H55" s="65" t="s">
        <v>157</v>
      </c>
    </row>
    <row r="56" spans="1:8" x14ac:dyDescent="0.3">
      <c r="A56" s="65">
        <v>3</v>
      </c>
      <c r="B56" s="65" t="s">
        <v>160</v>
      </c>
      <c r="C56" s="65" t="s">
        <v>161</v>
      </c>
      <c r="D56" s="112" t="s">
        <v>8</v>
      </c>
      <c r="E56" s="112"/>
      <c r="F56" s="112"/>
      <c r="G56" s="65">
        <v>1</v>
      </c>
      <c r="H56" s="65" t="s">
        <v>157</v>
      </c>
    </row>
  </sheetData>
  <mergeCells count="55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51:F51"/>
    <mergeCell ref="D35:F35"/>
    <mergeCell ref="D36:F36"/>
    <mergeCell ref="D37:F37"/>
    <mergeCell ref="D38:F38"/>
    <mergeCell ref="A39:H39"/>
    <mergeCell ref="A40:C40"/>
    <mergeCell ref="D40:H40"/>
    <mergeCell ref="A46:H46"/>
    <mergeCell ref="D47:F47"/>
    <mergeCell ref="D48:F48"/>
    <mergeCell ref="D49:F49"/>
    <mergeCell ref="D50:F50"/>
    <mergeCell ref="A52:H52"/>
    <mergeCell ref="D53:F53"/>
    <mergeCell ref="D54:F54"/>
    <mergeCell ref="D55:F55"/>
    <mergeCell ref="D56:F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8" sqref="B18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2026-03-27T11:16:47Z</dcterms:modified>
</cp:coreProperties>
</file>