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EE28FA1-5C9D-4657-B8DA-652DE1AAF9E6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Лист1" sheetId="15" state="hidden" r:id="rId5"/>
    <sheet name="Рабочее место преподавателя" sheetId="12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зона'!$A$1:$H$5</definedName>
    <definedName name="_xlnm._FilterDatabase" localSheetId="6" hidden="1">'Охрана труда'!$A$1:$H$3</definedName>
    <definedName name="_xlnm._FilterDatabase" localSheetId="5" hidden="1">'Рабочее место преподавателя'!$A$1:$H$10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23" i="6"/>
  <c r="G22" i="6"/>
  <c r="G4" i="10"/>
  <c r="G3" i="10"/>
  <c r="G5" i="10"/>
  <c r="G7" i="11"/>
  <c r="G6" i="11"/>
  <c r="G5" i="11"/>
  <c r="G4" i="11"/>
  <c r="G3" i="11"/>
  <c r="G8" i="11"/>
  <c r="G7" i="12"/>
  <c r="G8" i="12"/>
  <c r="G6" i="12"/>
  <c r="G5" i="12"/>
  <c r="G9" i="12"/>
  <c r="G3" i="12"/>
  <c r="G10" i="12"/>
  <c r="G4" i="12"/>
  <c r="G3" i="13"/>
  <c r="C9" i="14"/>
  <c r="J1" i="8"/>
  <c r="G26" i="6"/>
  <c r="G21" i="6"/>
  <c r="G25" i="6"/>
  <c r="G2" i="10" l="1"/>
  <c r="G2" i="11"/>
  <c r="G2" i="12"/>
  <c r="G2" i="13"/>
  <c r="G38" i="6"/>
  <c r="G36" i="6" l="1"/>
</calcChain>
</file>

<file path=xl/sharedStrings.xml><?xml version="1.0" encoding="utf-8"?>
<sst xmlns="http://schemas.openxmlformats.org/spreadsheetml/2006/main" count="460" uniqueCount="146">
  <si>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</si>
  <si>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</si>
  <si>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</si>
  <si>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</si>
  <si>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</si>
  <si>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</si>
  <si>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</si>
  <si>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</si>
  <si>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</si>
  <si>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</si>
  <si>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</si>
  <si>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</si>
  <si>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</si>
  <si>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</si>
  <si>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</si>
  <si>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</si>
  <si>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</si>
  <si>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</si>
  <si>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</si>
  <si>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</si>
  <si>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</si>
  <si>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</si>
  <si>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</si>
  <si>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</si>
  <si>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</si>
  <si>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</si>
  <si>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</si>
  <si>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</si>
  <si>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</si>
  <si>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</si>
  <si>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</si>
  <si>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</si>
  <si>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</si>
  <si>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</si>
  <si>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</si>
  <si>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</si>
  <si>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</si>
  <si>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</si>
  <si>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</si>
  <si>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</si>
  <si>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</si>
  <si>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</si>
  <si>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</si>
  <si>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</si>
  <si>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</si>
  <si>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</si>
  <si>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</si>
  <si>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</si>
  <si>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</si>
  <si>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</si>
  <si>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</si>
  <si>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</si>
  <si>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</si>
  <si>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</si>
  <si>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</si>
  <si>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</si>
  <si>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</si>
  <si>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</si>
  <si>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</si>
  <si>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</si>
  <si>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</si>
  <si>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</si>
  <si>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</si>
  <si>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</si>
  <si>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</si>
  <si>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</si>
  <si>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</si>
  <si>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</si>
  <si>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</si>
  <si>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</si>
  <si>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</si>
  <si>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</si>
  <si>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</si>
  <si>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</si>
  <si>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</si>
  <si>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</si>
  <si>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</si>
  <si>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</si>
  <si>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</si>
  <si>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</si>
  <si>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</si>
  <si>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Лесная промышленность</t>
  </si>
  <si>
    <t>Алтайский край</t>
  </si>
  <si>
    <t>Краевое ГБПОУ «Павловский аграрный техникум»</t>
  </si>
  <si>
    <t>Зона информационных технологий</t>
  </si>
  <si>
    <t>09.02.07 Информационные системы и программирование</t>
  </si>
  <si>
    <t>Информационные технологии в профессиональной деятельности</t>
  </si>
  <si>
    <t>Инфраструктурный лист для оснащения образовательно-производственного центра (кластера)</t>
  </si>
  <si>
    <t>в сфере Лесная промышленность, Алтайский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</si>
  <si>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</si>
  <si>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Краевое ГБПОУ «Павловский аграрный техникум»</t>
  </si>
  <si>
    <t xml:space="preserve">Адрес базовой образовательной организации: </t>
  </si>
  <si>
    <t>Павловск Студенческая Дом: 12 
Павловск Техникумовская Дом: 4</t>
  </si>
  <si>
    <t>Адрес размещения зоны по виду работ:</t>
  </si>
  <si>
    <t>Павловск Студенческая Дом: 12</t>
  </si>
  <si>
    <t>Площадь зоны: 64 кв.м.</t>
  </si>
  <si>
    <t>Освещение: Допустимо верхнее искусственное освещение ( не менее 500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</si>
  <si>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</si>
  <si>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</si>
  <si>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</si>
  <si>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линолеум - на всю зону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</si>
  <si>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</si>
  <si>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</si>
  <si>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</si>
  <si>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</si>
  <si>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LED панель</t>
  </si>
  <si>
    <t>Диагональ не менее 70 дюйма; Разрешение не менее 4К
На мобильной стойке</t>
  </si>
  <si>
    <t>ФБ</t>
  </si>
  <si>
    <t>(ШхГхВ) не менее 1000х500х2000 мм
Материал: ЛДСП
Количество открытых полок: 3-4</t>
  </si>
  <si>
    <t>(ШxВ) не менее 1200X800 мм</t>
  </si>
  <si>
    <t>Навигатор</t>
  </si>
  <si>
    <t>С поддержкой лесных карт
Время работы от батареи: не менее 15 часов
Навигационные системы: ГЛОНАСС
Размеры дисплея: не менее 3,0""
Встроенная память: не менее 8 гб</t>
  </si>
  <si>
    <t>Рабочее место учащегося</t>
  </si>
  <si>
    <t xml:space="preserve">Количество рабочих мест: </t>
  </si>
  <si>
    <t>ЦПУ:
- минимальная базовая тактовая частота 2.5 ГГц;
- количество физических ядер не менее 6;
- количество потоков не менее 12;
ОЗУ: объем не менее 32 Гб;
ПЗУ: SSD объемом не менее 500 Гб;
Дискретная видеокарта:
- Объём памяти не менее 6Гб;
Wi-Fi адаптер;
Монитор:
- Диагональ не менее 21 дюйма;
- FullHD разрешение;
- IPS матрица.</t>
  </si>
  <si>
    <t>шт. (на 2 раб. места)</t>
  </si>
  <si>
    <t>Не менее 1200х600х700 мм</t>
  </si>
  <si>
    <t>Кресло офисное</t>
  </si>
  <si>
    <t>Материал обивки: ткань
Материал крестовины: металл
Минимальные внутренние габариты сиденья (В х Ш х Г) не менее: 450 х 450 х 450 мм
Максимальная статическая нагрузка: не менее 100 кг</t>
  </si>
  <si>
    <t>шт. (на 1 раб. место)</t>
  </si>
  <si>
    <t>Операционная система</t>
  </si>
  <si>
    <t>Разрядность: x64
Тип пользовательского интерфейса: графический оконный
Число программ, одновременно выполняемых под управлением ОС: многозадачная ОС 
Поддержка приложений: x86(32) и x64
Язык: Русский, Английский</t>
  </si>
  <si>
    <t>В наличии</t>
  </si>
  <si>
    <t>ПО для для решения задач управления лесным хозяйством</t>
  </si>
  <si>
    <t>Получение информации о каждом участке земель лесного фонда.
Производство запросов, получение отчетов и тематических карт.
Получение информации о лесосеках, в том числе и проектируемых, их материально-денежной оценке.
Производство отводов линейных и площадных объектов.
Оперативное отслеживание и регистрация текущих изменений в состоянии земель лесного фонда, лесопатологического состояния, анализ динамики основных характеристик.
Информационная поддержка для принятия управленческих решений всех уровней.
Выполнение обязательств Российской Федерации по мониторингу состояния лесов.
Срок действия лицензии: 10 лет
15 Лицензия на 15 компьютер</t>
  </si>
  <si>
    <t>ПО для подготовки отводов и таксации лесосек</t>
  </si>
  <si>
    <t>Расчет материально-денежной оценки лесосеки
Построение плана или абриса лесосеки по данным полевой съемки
Создание Лесной декларации и приложений к ней.
Учет нескольких объектов таксации на одной лесосеке
Учет не подлежащих рубке деревьев по стандартам лесной сертификации FSC и PEFC
Учет самовольных рубок (таксация ""по пням"")
Создание растровых карт на основе цифровых снимков
Построение проекта лесосеки по карте, получение данных съемки для выноса границ в натуру
Построение на плане лесосеки делянок, дорог, технологической сети, размещение графических и текстовых меток
Печать всего пакета документов: план лесосеки, перечетная ведомость, материально-денежная оценка лесосеки, лесная декларация
Экспорт данных из электронных мерных вилок
Работа с GPS приемниками
Срок действия лицензии: бессрочная
15 Лицензия на 15 компьютер</t>
  </si>
  <si>
    <t>Программный комплекс лесоустроительного проектирования и лесного планирования с использованием лесных карт</t>
  </si>
  <si>
    <t>Предназначен для обработки информации, как непрерывного, так и периодического лесоустройства
Срок действия лицензии: бессрочная
15 Лицензия на 15 компьютер</t>
  </si>
  <si>
    <t>Офисный стол</t>
  </si>
  <si>
    <t>Многофункциональное устройство (МФУ)</t>
  </si>
  <si>
    <t>А4, черно-белый, лазерный</t>
  </si>
  <si>
    <t>Шкаф</t>
  </si>
  <si>
    <t>(ШхГхВ) не менее 1000х500х2000 мм
Количество полок: 5-6
Материал: ЛДСП</t>
  </si>
  <si>
    <t>(ШхГхВ) не менее 400х500х600 мм
Материал: ЛДСП
Количество ящиков: 3</t>
  </si>
  <si>
    <t>Получение информации о каждом участке земель лесного фонда.
Производство запросов, получение отчетов и тематических карт.
Получение информации о лесосеках, в том числе и проектируемых, их материально-денежной оценке.
Производство отводов линейных и площадных объектов.
Оперативное отслеживание и регистрация текущих изменений в состоянии земель лесного фонда, лесопатологического состояния, анализ динамики основных характеристик.
Информационная поддержка для принятия управленческих решений всех уровней.
Выполнение обязательств Российской Федерации по мониторингу состояния лесов.
Срок действия лицензии: 10 лет
1 Лицензия на 1 компьютер</t>
  </si>
  <si>
    <t>Система подготовки отводов и таксации лесосек</t>
  </si>
  <si>
    <t>Расчет материально-денежной оценки лесосеки
Построение плана или абриса лесосеки по данным полевой съемки
Создание Лесной декларации и приложений к ней.
Учет нескольких объектов таксации на одной лесосеке
Учет не подлежащих рубке деревьев по стандартам лесной сертификации FSC и PEFC
Учет самовольных рубок (таксация ""по пням"")
Создание растровых карт на основе цифровых снимков
Построение проекта лесосеки по карте, получение данных съемки для выноса границ в натуру
Построение на плане лесосеки делянок, дорог, технологической сети, размещение графических и текстовых меток
Печать всего пакета документов: план лесосеки, перечетная ведомость, материально-денежная оценка лесосеки, лесная декларация
Экспорт данных из электронных мерных вилок
Работа с GPS приемниками Garmin
Срок действия лицензии: бессрочная
1 Лицензия на 1 компьютер</t>
  </si>
  <si>
    <t>Предназначен для обработки информации, как непрерывного, так и периодического лесоустройства
Срок действия лицензии: бессрочная
1 Лицензия на 1 компьютер</t>
  </si>
  <si>
    <t>Универсальная</t>
  </si>
  <si>
    <t>Углекислотный Технические данные и характеристики: Огнетушащая способность (класс В): не менее 55  Масса огнетушащего вещества, кг: не менее 5 Рабочее давление в корпусе огнетушителя, МПа: не менее 5,8</t>
  </si>
  <si>
    <t>Навигатор с поддержкой лесных карт</t>
  </si>
  <si>
    <t>Программное обеспечение для для решения задач управления лесным хозяйством</t>
  </si>
  <si>
    <t>Программное обеспечение для подготовки отводов и таксации лесосек</t>
  </si>
  <si>
    <t>09.02.07 Информационные системы и программирование
35.01.01 Мастер по лесному хозяйству
35.01.27 Мастер сельскохозяйственного производства
35.02.01 Лесное и лесопарковое хозяйство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</si>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</sst>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8" fillId="0" borderId="8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2" fillId="12" borderId="21" xfId="0" applyFont="1" applyFill="1" applyBorder="1" applyAlignment="1">
      <alignment horizontal="left" vertical="justify" wrapText="1"/>
    </xf>
    <xf numFmtId="0" fontId="19" fillId="0" borderId="21" xfId="0" applyFont="1" applyBorder="1" applyAlignment="1">
      <alignment horizontal="center" vertical="justify" wrapText="1"/>
    </xf>
    <xf numFmtId="0" fontId="12" fillId="0" borderId="21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left" vertical="justify" wrapText="1"/>
    </xf>
    <xf numFmtId="0" fontId="30" fillId="11" borderId="19" xfId="0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vertical="center" wrapText="1"/>
    </xf>
    <xf numFmtId="0" fontId="19" fillId="5" borderId="21" xfId="0" applyFont="1" applyFill="1" applyBorder="1" applyAlignment="1">
      <alignment vertical="center" wrapText="1"/>
    </xf>
    <xf numFmtId="0" fontId="19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13" borderId="21" xfId="0" applyFont="1" applyFill="1" applyBorder="1" applyAlignment="1">
      <alignment horizontal="center" vertical="justify" wrapText="1"/>
    </xf>
    <xf numFmtId="0" fontId="19" fillId="0" borderId="21" xfId="0" applyFont="1" applyBorder="1" applyAlignment="1">
      <alignment horizontal="center" vertical="justify" wrapText="1"/>
    </xf>
    <xf numFmtId="0" fontId="12" fillId="13" borderId="21" xfId="0" applyFont="1" applyFill="1" applyBorder="1" applyAlignment="1">
      <alignment horizontal="center" vertical="justify" wrapText="1"/>
    </xf>
    <xf numFmtId="0" fontId="33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7" t="s">
        <v>145</v>
      </c>
      <c r="B1" s="137"/>
      <c r="C1" s="137"/>
      <c r="D1" s="137"/>
      <c r="E1" s="137"/>
      <c r="F1" s="137"/>
      <c r="G1" s="137"/>
    </row>
    <row r="2" spans="1:7" ht="21" x14ac:dyDescent="0.3">
      <c r="A2" s="21" t="s">
        <v>44</v>
      </c>
      <c r="B2" s="20" t="s">
        <v>45</v>
      </c>
      <c r="C2" s="108" t="s">
        <v>86</v>
      </c>
      <c r="D2" s="108"/>
      <c r="E2" s="108"/>
      <c r="F2" s="108"/>
      <c r="G2" s="108"/>
    </row>
    <row r="3" spans="1:7" ht="18" x14ac:dyDescent="0.35">
      <c r="A3" s="109" t="s">
        <v>46</v>
      </c>
      <c r="B3" s="110"/>
      <c r="C3" s="111">
        <f>D19</f>
        <v>12</v>
      </c>
      <c r="D3" s="111"/>
      <c r="E3" s="111"/>
      <c r="F3" s="111"/>
      <c r="G3" s="111"/>
    </row>
    <row r="4" spans="1:7" ht="68.400000000000006" customHeight="1" x14ac:dyDescent="0.3">
      <c r="A4" s="112" t="s">
        <v>47</v>
      </c>
      <c r="B4" s="113"/>
      <c r="C4" s="114" t="s">
        <v>144</v>
      </c>
      <c r="D4" s="114"/>
      <c r="E4" s="114"/>
      <c r="F4" s="114"/>
      <c r="G4" s="114"/>
    </row>
    <row r="5" spans="1:7" ht="14.4" x14ac:dyDescent="0.3">
      <c r="A5" s="117" t="s">
        <v>12</v>
      </c>
      <c r="B5" s="118"/>
      <c r="C5" s="118"/>
      <c r="D5" s="118"/>
      <c r="E5" s="118"/>
      <c r="F5" s="118"/>
      <c r="G5" s="118"/>
    </row>
    <row r="6" spans="1:7" ht="14.4" x14ac:dyDescent="0.3">
      <c r="A6" s="115" t="s">
        <v>48</v>
      </c>
      <c r="B6" s="116"/>
      <c r="C6" s="116"/>
      <c r="D6" s="116"/>
      <c r="E6" s="116"/>
      <c r="F6" s="116"/>
      <c r="G6" s="116"/>
    </row>
    <row r="7" spans="1:7" ht="14.4" x14ac:dyDescent="0.3">
      <c r="A7" s="115" t="s">
        <v>49</v>
      </c>
      <c r="B7" s="116"/>
      <c r="C7" s="116"/>
      <c r="D7" s="116"/>
      <c r="E7" s="116"/>
      <c r="F7" s="116"/>
      <c r="G7" s="116"/>
    </row>
    <row r="8" spans="1:7" ht="14.4" x14ac:dyDescent="0.3">
      <c r="A8" s="115" t="s">
        <v>50</v>
      </c>
      <c r="B8" s="116"/>
      <c r="C8" s="116"/>
      <c r="D8" s="116"/>
      <c r="E8" s="116"/>
      <c r="F8" s="116"/>
      <c r="G8" s="116"/>
    </row>
    <row r="9" spans="1:7" ht="14.4" x14ac:dyDescent="0.3">
      <c r="A9" s="115" t="s">
        <v>51</v>
      </c>
      <c r="B9" s="116"/>
      <c r="C9" s="116"/>
      <c r="D9" s="116"/>
      <c r="E9" s="116"/>
      <c r="F9" s="116"/>
      <c r="G9" s="116"/>
    </row>
    <row r="10" spans="1:7" ht="14.4" x14ac:dyDescent="0.3">
      <c r="A10" s="115" t="s">
        <v>52</v>
      </c>
      <c r="B10" s="116"/>
      <c r="C10" s="116"/>
      <c r="D10" s="116"/>
      <c r="E10" s="116"/>
      <c r="F10" s="116"/>
      <c r="G10" s="116"/>
    </row>
    <row r="11" spans="1:7" ht="14.4" x14ac:dyDescent="0.3">
      <c r="A11" s="115" t="s">
        <v>53</v>
      </c>
      <c r="B11" s="116"/>
      <c r="C11" s="116"/>
      <c r="D11" s="116"/>
      <c r="E11" s="116"/>
      <c r="F11" s="116"/>
      <c r="G11" s="116"/>
    </row>
    <row r="12" spans="1:7" ht="14.4" x14ac:dyDescent="0.3">
      <c r="A12" s="115" t="s">
        <v>54</v>
      </c>
      <c r="B12" s="116"/>
      <c r="C12" s="116"/>
      <c r="D12" s="116"/>
      <c r="E12" s="116"/>
      <c r="F12" s="116"/>
      <c r="G12" s="116"/>
    </row>
    <row r="13" spans="1:7" ht="14.4" x14ac:dyDescent="0.3">
      <c r="A13" s="98" t="s">
        <v>18</v>
      </c>
      <c r="B13" s="99"/>
      <c r="C13" s="99"/>
      <c r="D13" s="99"/>
      <c r="E13" s="99"/>
      <c r="F13" s="99"/>
      <c r="G13" s="99"/>
    </row>
    <row r="14" spans="1:7" ht="17.399999999999999" x14ac:dyDescent="0.3">
      <c r="A14" s="100" t="s">
        <v>11</v>
      </c>
      <c r="B14" s="101"/>
      <c r="C14" s="101"/>
      <c r="D14" s="101"/>
      <c r="E14" s="97"/>
      <c r="F14" s="97"/>
      <c r="G14" s="101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55</v>
      </c>
    </row>
    <row r="16" spans="1:7" s="29" customFormat="1" ht="31.2" x14ac:dyDescent="0.3">
      <c r="A16" s="47">
        <v>1</v>
      </c>
      <c r="B16" s="10" t="s">
        <v>39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05" t="s">
        <v>74</v>
      </c>
      <c r="B18" s="106"/>
      <c r="C18" s="106"/>
      <c r="D18" s="107">
        <v>1</v>
      </c>
      <c r="E18" s="107"/>
      <c r="F18" s="107"/>
      <c r="G18" s="107"/>
    </row>
    <row r="19" spans="1:7" x14ac:dyDescent="0.3">
      <c r="A19" s="102" t="s">
        <v>16</v>
      </c>
      <c r="B19" s="103"/>
      <c r="C19" s="103"/>
      <c r="D19" s="104">
        <v>12</v>
      </c>
      <c r="E19" s="104"/>
      <c r="F19" s="104"/>
      <c r="G19" s="104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56</v>
      </c>
      <c r="F20" s="27" t="s">
        <v>57</v>
      </c>
      <c r="G20" s="27" t="s">
        <v>55</v>
      </c>
    </row>
    <row r="21" spans="1:7" s="29" customFormat="1" ht="93.6" x14ac:dyDescent="0.3">
      <c r="A21" s="51">
        <v>1</v>
      </c>
      <c r="B21" s="10" t="s">
        <v>41</v>
      </c>
      <c r="C21" s="22" t="s">
        <v>70</v>
      </c>
      <c r="D21" s="14" t="s">
        <v>5</v>
      </c>
      <c r="E21" s="32">
        <v>1</v>
      </c>
      <c r="F21" s="32" t="s">
        <v>58</v>
      </c>
      <c r="G21" s="32">
        <f t="shared" ref="G21:G26" si="0">$D$19*E21/IF(F21="на 1 р.м.",1,IF(F21="на 2 р.м.",2,#VALUE!))</f>
        <v>12</v>
      </c>
    </row>
    <row r="22" spans="1:7" s="29" customFormat="1" ht="46.8" x14ac:dyDescent="0.3">
      <c r="A22" s="51">
        <v>2</v>
      </c>
      <c r="B22" s="91" t="s">
        <v>142</v>
      </c>
      <c r="C22" s="13" t="s">
        <v>73</v>
      </c>
      <c r="D22" s="14" t="s">
        <v>17</v>
      </c>
      <c r="E22" s="32">
        <v>1</v>
      </c>
      <c r="F22" s="32" t="s">
        <v>58</v>
      </c>
      <c r="G22" s="32">
        <f t="shared" si="0"/>
        <v>12</v>
      </c>
    </row>
    <row r="23" spans="1:7" s="29" customFormat="1" ht="46.8" x14ac:dyDescent="0.3">
      <c r="A23" s="52">
        <v>3</v>
      </c>
      <c r="B23" s="93" t="s">
        <v>143</v>
      </c>
      <c r="C23" s="13" t="s">
        <v>73</v>
      </c>
      <c r="D23" s="14" t="s">
        <v>17</v>
      </c>
      <c r="E23" s="32">
        <v>1</v>
      </c>
      <c r="F23" s="32" t="s">
        <v>58</v>
      </c>
      <c r="G23" s="32">
        <f t="shared" si="0"/>
        <v>12</v>
      </c>
    </row>
    <row r="24" spans="1:7" ht="46.8" x14ac:dyDescent="0.3">
      <c r="A24" s="51">
        <v>4</v>
      </c>
      <c r="B24" s="79" t="s">
        <v>127</v>
      </c>
      <c r="C24" s="8" t="s">
        <v>73</v>
      </c>
      <c r="D24" s="9" t="s">
        <v>17</v>
      </c>
      <c r="E24" s="32">
        <v>1</v>
      </c>
      <c r="F24" s="32" t="s">
        <v>58</v>
      </c>
      <c r="G24" s="32">
        <f t="shared" si="0"/>
        <v>12</v>
      </c>
    </row>
    <row r="25" spans="1:7" ht="31.2" x14ac:dyDescent="0.3">
      <c r="A25" s="52">
        <v>5</v>
      </c>
      <c r="B25" s="92" t="s">
        <v>59</v>
      </c>
      <c r="C25" s="8" t="s">
        <v>15</v>
      </c>
      <c r="D25" s="9" t="s">
        <v>6</v>
      </c>
      <c r="E25" s="32">
        <v>1</v>
      </c>
      <c r="F25" s="32" t="s">
        <v>58</v>
      </c>
      <c r="G25" s="32">
        <f t="shared" si="0"/>
        <v>12</v>
      </c>
    </row>
    <row r="26" spans="1:7" ht="31.2" x14ac:dyDescent="0.3">
      <c r="A26" s="51">
        <v>6</v>
      </c>
      <c r="B26" s="92" t="s">
        <v>60</v>
      </c>
      <c r="C26" s="8" t="s">
        <v>15</v>
      </c>
      <c r="D26" s="9" t="s">
        <v>6</v>
      </c>
      <c r="E26" s="32">
        <v>1</v>
      </c>
      <c r="F26" s="32" t="s">
        <v>58</v>
      </c>
      <c r="G26" s="32">
        <f t="shared" si="0"/>
        <v>12</v>
      </c>
    </row>
    <row r="27" spans="1:7" ht="17.399999999999999" x14ac:dyDescent="0.3">
      <c r="A27" s="94" t="s">
        <v>14</v>
      </c>
      <c r="B27" s="95"/>
      <c r="C27" s="95"/>
      <c r="D27" s="95"/>
      <c r="E27" s="96"/>
      <c r="F27" s="96"/>
      <c r="G27" s="95"/>
    </row>
    <row r="28" spans="1:7" s="29" customFormat="1" ht="46.8" x14ac:dyDescent="0.3">
      <c r="A28" s="27" t="s">
        <v>0</v>
      </c>
      <c r="B28" s="27" t="s">
        <v>1</v>
      </c>
      <c r="C28" s="25" t="s">
        <v>9</v>
      </c>
      <c r="D28" s="25" t="s">
        <v>2</v>
      </c>
      <c r="E28" s="34"/>
      <c r="F28" s="35"/>
      <c r="G28" s="30" t="s">
        <v>55</v>
      </c>
    </row>
    <row r="29" spans="1:7" s="29" customFormat="1" ht="31.2" x14ac:dyDescent="0.3">
      <c r="A29" s="54">
        <v>1</v>
      </c>
      <c r="B29" s="10" t="s">
        <v>41</v>
      </c>
      <c r="C29" s="8" t="s">
        <v>15</v>
      </c>
      <c r="D29" s="18" t="s">
        <v>5</v>
      </c>
      <c r="E29" s="38"/>
      <c r="F29" s="39"/>
      <c r="G29" s="19">
        <v>1</v>
      </c>
    </row>
    <row r="30" spans="1:7" s="29" customFormat="1" ht="31.2" x14ac:dyDescent="0.3">
      <c r="A30" s="54">
        <v>2</v>
      </c>
      <c r="B30" s="7" t="s">
        <v>40</v>
      </c>
      <c r="C30" s="8" t="s">
        <v>15</v>
      </c>
      <c r="D30" s="18" t="s">
        <v>6</v>
      </c>
      <c r="E30" s="38"/>
      <c r="F30" s="39"/>
      <c r="G30" s="19">
        <v>1</v>
      </c>
    </row>
    <row r="31" spans="1:7" s="29" customFormat="1" ht="31.2" x14ac:dyDescent="0.3">
      <c r="A31" s="54">
        <v>3</v>
      </c>
      <c r="B31" s="7" t="s">
        <v>23</v>
      </c>
      <c r="C31" s="8" t="s">
        <v>15</v>
      </c>
      <c r="D31" s="18" t="s">
        <v>6</v>
      </c>
      <c r="E31" s="40"/>
      <c r="F31" s="41"/>
      <c r="G31" s="19">
        <v>1</v>
      </c>
    </row>
    <row r="32" spans="1:7" ht="17.399999999999999" x14ac:dyDescent="0.3">
      <c r="A32" s="94" t="s">
        <v>13</v>
      </c>
      <c r="B32" s="95"/>
      <c r="C32" s="95"/>
      <c r="D32" s="95"/>
      <c r="E32" s="97"/>
      <c r="F32" s="97"/>
      <c r="G32" s="95"/>
    </row>
    <row r="33" spans="1:7" s="29" customFormat="1" ht="46.8" x14ac:dyDescent="0.3">
      <c r="A33" s="27" t="s">
        <v>0</v>
      </c>
      <c r="B33" s="27" t="s">
        <v>1</v>
      </c>
      <c r="C33" s="25" t="s">
        <v>9</v>
      </c>
      <c r="D33" s="25" t="s">
        <v>2</v>
      </c>
      <c r="E33" s="34"/>
      <c r="F33" s="35"/>
      <c r="G33" s="30" t="s">
        <v>55</v>
      </c>
    </row>
    <row r="34" spans="1:7" s="29" customFormat="1" ht="31.2" x14ac:dyDescent="0.3">
      <c r="A34" s="54">
        <v>1</v>
      </c>
      <c r="B34" s="10" t="s">
        <v>19</v>
      </c>
      <c r="C34" s="22" t="s">
        <v>15</v>
      </c>
      <c r="D34" s="28" t="s">
        <v>8</v>
      </c>
      <c r="E34" s="36"/>
      <c r="F34" s="37"/>
      <c r="G34" s="33">
        <v>1</v>
      </c>
    </row>
    <row r="35" spans="1:7" s="29" customFormat="1" ht="31.2" x14ac:dyDescent="0.3">
      <c r="A35" s="54">
        <v>2</v>
      </c>
      <c r="B35" s="7" t="s">
        <v>22</v>
      </c>
      <c r="C35" s="22" t="s">
        <v>15</v>
      </c>
      <c r="D35" s="28" t="s">
        <v>8</v>
      </c>
      <c r="E35" s="36"/>
      <c r="F35" s="37"/>
      <c r="G35" s="33">
        <v>1</v>
      </c>
    </row>
    <row r="36" spans="1:7" s="29" customFormat="1" ht="31.2" x14ac:dyDescent="0.3">
      <c r="A36" s="54">
        <v>3</v>
      </c>
      <c r="B36" s="23" t="s">
        <v>35</v>
      </c>
      <c r="C36" s="22" t="s">
        <v>15</v>
      </c>
      <c r="D36" s="18" t="s">
        <v>31</v>
      </c>
      <c r="E36" s="36"/>
      <c r="F36" s="37"/>
      <c r="G36" s="19">
        <f>$C$3</f>
        <v>12</v>
      </c>
    </row>
    <row r="37" spans="1:7" s="29" customFormat="1" ht="31.2" x14ac:dyDescent="0.3">
      <c r="A37" s="54">
        <v>4</v>
      </c>
      <c r="B37" s="10" t="s">
        <v>20</v>
      </c>
      <c r="C37" s="22" t="s">
        <v>15</v>
      </c>
      <c r="D37" s="28" t="s">
        <v>8</v>
      </c>
      <c r="E37" s="42"/>
      <c r="F37" s="43"/>
      <c r="G37" s="33">
        <v>1</v>
      </c>
    </row>
    <row r="38" spans="1:7" s="29" customFormat="1" ht="31.2" x14ac:dyDescent="0.3">
      <c r="A38" s="54">
        <v>5</v>
      </c>
      <c r="B38" s="24" t="s">
        <v>38</v>
      </c>
      <c r="C38" s="22" t="s">
        <v>15</v>
      </c>
      <c r="D38" s="18" t="s">
        <v>31</v>
      </c>
      <c r="E38" s="42"/>
      <c r="F38" s="43"/>
      <c r="G38" s="19">
        <f>$C$3</f>
        <v>12</v>
      </c>
    </row>
    <row r="39" spans="1:7" s="29" customFormat="1" ht="31.2" x14ac:dyDescent="0.3">
      <c r="A39" s="54">
        <v>6</v>
      </c>
      <c r="B39" s="7" t="s">
        <v>21</v>
      </c>
      <c r="C39" s="22" t="s">
        <v>15</v>
      </c>
      <c r="D39" s="28" t="s">
        <v>8</v>
      </c>
      <c r="E39" s="44"/>
      <c r="F39" s="45"/>
      <c r="G39" s="33">
        <v>1</v>
      </c>
    </row>
  </sheetData>
  <sortState xmlns:xlrd2="http://schemas.microsoft.com/office/spreadsheetml/2017/richdata2" ref="B21:G26">
    <sortCondition ref="B21:B26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2:G32"/>
    <mergeCell ref="A13:G13"/>
    <mergeCell ref="A14:G14"/>
    <mergeCell ref="A19:C19"/>
    <mergeCell ref="D19:G19"/>
    <mergeCell ref="A18:C18"/>
    <mergeCell ref="D18:G18"/>
  </mergeCells>
  <conditionalFormatting sqref="B39">
    <cfRule type="cellIs" dxfId="146" priority="46" operator="equal">
      <formula>"Аппаратный тренажер "</formula>
    </cfRule>
  </conditionalFormatting>
  <conditionalFormatting sqref="D16:D17">
    <cfRule type="cellIs" dxfId="145" priority="22" operator="equal">
      <formula>"Техника безопасности"</formula>
    </cfRule>
    <cfRule type="cellIs" dxfId="144" priority="23" operator="equal">
      <formula>"Охрана труда"</formula>
    </cfRule>
    <cfRule type="endsWith" dxfId="143" priority="24" operator="endsWith" text="Оборудование">
      <formula>RIGHT(D16,LEN("Оборудование"))="Оборудование"</formula>
    </cfRule>
    <cfRule type="containsText" dxfId="142" priority="25" operator="containsText" text="Программное обеспечение">
      <formula>NOT(ISERROR(SEARCH("Программное обеспечение",D16)))</formula>
    </cfRule>
    <cfRule type="endsWith" dxfId="141" priority="26" operator="endsWith" text="Оборудование IT">
      <formula>RIGHT(D16,LEN("Оборудование IT"))="Оборудование IT"</formula>
    </cfRule>
    <cfRule type="containsText" dxfId="140" priority="27" operator="containsText" text="Мебель">
      <formula>NOT(ISERROR(SEARCH("Мебель",D16)))</formula>
    </cfRule>
  </conditionalFormatting>
  <conditionalFormatting sqref="D21:D23">
    <cfRule type="endsWith" dxfId="139" priority="8" operator="endsWith" text="Оборудование">
      <formula>RIGHT(D21,LEN("Оборудование"))="Оборудование"</formula>
    </cfRule>
    <cfRule type="containsText" dxfId="138" priority="9" operator="containsText" text="Программное обеспечение">
      <formula>NOT(ISERROR(SEARCH("Программное обеспечение",D21)))</formula>
    </cfRule>
    <cfRule type="endsWith" dxfId="137" priority="10" operator="endsWith" text="Оборудование IT">
      <formula>RIGHT(D21,LEN("Оборудование IT"))="Оборудование IT"</formula>
    </cfRule>
    <cfRule type="containsText" dxfId="136" priority="11" operator="containsText" text="Мебель">
      <formula>NOT(ISERROR(SEARCH("Мебель",D21)))</formula>
    </cfRule>
  </conditionalFormatting>
  <conditionalFormatting sqref="D24:D26">
    <cfRule type="expression" dxfId="135" priority="1">
      <formula>EXACT("Учебное пособие",D24)</formula>
    </cfRule>
    <cfRule type="expression" dxfId="134" priority="2">
      <formula>EXACT("СИЗ",D24)</formula>
    </cfRule>
    <cfRule type="expression" dxfId="133" priority="3">
      <formula>EXACT("Охрана труда",D24)</formula>
    </cfRule>
    <cfRule type="expression" dxfId="132" priority="4">
      <formula>EXACT("Программное обеспечение",D24)</formula>
    </cfRule>
    <cfRule type="expression" dxfId="131" priority="5">
      <formula>EXACT("Оборудование IT",D24)</formula>
    </cfRule>
    <cfRule type="expression" dxfId="130" priority="6">
      <formula>EXACT("Мебель",D24)</formula>
    </cfRule>
    <cfRule type="expression" dxfId="129" priority="7">
      <formula>EXACT("Оборудование",D24)</formula>
    </cfRule>
  </conditionalFormatting>
  <conditionalFormatting sqref="D29:D31">
    <cfRule type="cellIs" dxfId="128" priority="34" operator="equal">
      <formula>"Техника безопасности"</formula>
    </cfRule>
    <cfRule type="cellIs" dxfId="127" priority="35" operator="equal">
      <formula>"Охрана труда"</formula>
    </cfRule>
    <cfRule type="endsWith" dxfId="126" priority="36" operator="endsWith" text="Оборудование">
      <formula>RIGHT(D29,LEN("Оборудование"))="Оборудование"</formula>
    </cfRule>
    <cfRule type="containsText" dxfId="125" priority="37" operator="containsText" text="Программное обеспечение">
      <formula>NOT(ISERROR(SEARCH("Программное обеспечение",D29)))</formula>
    </cfRule>
    <cfRule type="endsWith" dxfId="124" priority="38" operator="endsWith" text="Оборудование IT">
      <formula>RIGHT(D29,LEN("Оборудование IT"))="Оборудование IT"</formula>
    </cfRule>
    <cfRule type="containsText" dxfId="123" priority="39" operator="containsText" text="Мебель">
      <formula>NOT(ISERROR(SEARCH("Мебель",D29)))</formula>
    </cfRule>
  </conditionalFormatting>
  <conditionalFormatting sqref="D34:D39">
    <cfRule type="cellIs" dxfId="122" priority="40" operator="equal">
      <formula>"Техника безопасности"</formula>
    </cfRule>
    <cfRule type="cellIs" dxfId="121" priority="41" operator="equal">
      <formula>"Охрана труда"</formula>
    </cfRule>
    <cfRule type="endsWith" dxfId="120" priority="42" operator="endsWith" text="Оборудование">
      <formula>RIGHT(D34,LEN("Оборудование"))="Оборудование"</formula>
    </cfRule>
    <cfRule type="containsText" dxfId="119" priority="43" operator="containsText" text="Программное обеспечение">
      <formula>NOT(ISERROR(SEARCH("Программное обеспечение",D34)))</formula>
    </cfRule>
    <cfRule type="endsWith" dxfId="118" priority="44" operator="endsWith" text="Оборудование IT">
      <formula>RIGHT(D34,LEN("Оборудование IT"))="Оборудование IT"</formula>
    </cfRule>
  </conditionalFormatting>
  <conditionalFormatting sqref="D38:D39">
    <cfRule type="containsText" dxfId="117" priority="45" operator="containsText" text="Мебель">
      <formula>NOT(ISERROR(SEARCH("Мебель",D38)))</formula>
    </cfRule>
  </conditionalFormatting>
  <dataValidations count="2">
    <dataValidation type="list" allowBlank="1" showInputMessage="1" showErrorMessage="1" sqref="F21:F26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D34:D1048576 D5:D14 D29:D32 D3 D21:D27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19" t="s">
        <v>6</v>
      </c>
      <c r="B2" s="119"/>
      <c r="C2" s="119"/>
      <c r="D2" s="119"/>
      <c r="E2" s="119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69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37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78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79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63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62</v>
      </c>
      <c r="C11" s="22" t="s">
        <v>15</v>
      </c>
      <c r="D11" s="9" t="s">
        <v>6</v>
      </c>
      <c r="E11" s="60">
        <v>1</v>
      </c>
    </row>
    <row r="12" spans="1:5" ht="21" x14ac:dyDescent="0.3">
      <c r="A12" s="119" t="s">
        <v>5</v>
      </c>
      <c r="B12" s="119"/>
      <c r="C12" s="119"/>
      <c r="D12" s="119"/>
      <c r="E12" s="119"/>
    </row>
    <row r="13" spans="1:5" s="29" customFormat="1" ht="31.2" x14ac:dyDescent="0.3">
      <c r="A13" s="52">
        <v>1</v>
      </c>
      <c r="B13" s="61" t="s">
        <v>25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2" t="s">
        <v>24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41</v>
      </c>
      <c r="C15" s="1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27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28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26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43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42</v>
      </c>
      <c r="C20" s="53" t="s">
        <v>15</v>
      </c>
      <c r="D20" s="9" t="s">
        <v>10</v>
      </c>
      <c r="E20" s="62">
        <v>1</v>
      </c>
    </row>
    <row r="21" spans="1:5" s="29" customFormat="1" ht="62.4" x14ac:dyDescent="0.3">
      <c r="A21" s="52">
        <v>9</v>
      </c>
      <c r="B21" s="12" t="s">
        <v>61</v>
      </c>
      <c r="C21" s="53" t="s">
        <v>71</v>
      </c>
      <c r="D21" s="9" t="s">
        <v>5</v>
      </c>
      <c r="E21" s="55">
        <v>1</v>
      </c>
    </row>
    <row r="22" spans="1:5" ht="21" x14ac:dyDescent="0.3">
      <c r="A22" s="120" t="s">
        <v>10</v>
      </c>
      <c r="B22" s="121"/>
      <c r="C22" s="121"/>
      <c r="D22" s="121"/>
      <c r="E22" s="122"/>
    </row>
    <row r="23" spans="1:5" s="29" customFormat="1" ht="31.2" x14ac:dyDescent="0.3">
      <c r="A23" s="63">
        <v>1</v>
      </c>
      <c r="B23" s="79" t="s">
        <v>141</v>
      </c>
      <c r="C23" s="53" t="s">
        <v>15</v>
      </c>
      <c r="D23" s="9" t="s">
        <v>10</v>
      </c>
      <c r="E23" s="62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16" priority="51" operator="endsWith" text="Оборудование">
      <formula>RIGHT(D1,LEN("Оборудование"))="Оборудование"</formula>
    </cfRule>
    <cfRule type="containsText" dxfId="115" priority="52" operator="containsText" text="Программное обеспечение">
      <formula>NOT(ISERROR(SEARCH("Программное обеспечение",D1)))</formula>
    </cfRule>
    <cfRule type="endsWith" dxfId="114" priority="53" operator="endsWith" text="Оборудование IT">
      <formula>RIGHT(D1,LEN("Оборудование IT"))="Оборудование IT"</formula>
    </cfRule>
    <cfRule type="containsText" dxfId="113" priority="54" operator="containsText" text="Мебель">
      <formula>NOT(ISERROR(SEARCH("Мебель",D1)))</formula>
    </cfRule>
  </conditionalFormatting>
  <conditionalFormatting sqref="D3:D9">
    <cfRule type="expression" dxfId="112" priority="7">
      <formula>EXACT("Учебные пособия",D3)</formula>
    </cfRule>
    <cfRule type="expression" dxfId="111" priority="8">
      <formula>EXACT("Техника безопасности",D3)</formula>
    </cfRule>
    <cfRule type="expression" dxfId="110" priority="9">
      <formula>EXACT("Охрана труда",D3)</formula>
    </cfRule>
    <cfRule type="expression" dxfId="109" priority="10">
      <formula>EXACT("Программное обеспечение",D3)</formula>
    </cfRule>
    <cfRule type="expression" dxfId="108" priority="11">
      <formula>EXACT("Оборудование IT",D3)</formula>
    </cfRule>
    <cfRule type="expression" dxfId="107" priority="12">
      <formula>EXACT("Мебель",D3)</formula>
    </cfRule>
    <cfRule type="expression" dxfId="106" priority="13">
      <formula>EXACT("Оборудование",D3)</formula>
    </cfRule>
  </conditionalFormatting>
  <conditionalFormatting sqref="D10:D11">
    <cfRule type="cellIs" dxfId="105" priority="1" operator="equal">
      <formula>"Техника безопасности"</formula>
    </cfRule>
    <cfRule type="cellIs" dxfId="104" priority="2" operator="equal">
      <formula>"Охрана труда"</formula>
    </cfRule>
  </conditionalFormatting>
  <conditionalFormatting sqref="D10:D12">
    <cfRule type="endsWith" dxfId="103" priority="3" operator="endsWith" text="Оборудование">
      <formula>RIGHT(D10,LEN("Оборудование"))="Оборудование"</formula>
    </cfRule>
    <cfRule type="containsText" dxfId="102" priority="4" operator="containsText" text="Программное обеспечение">
      <formula>NOT(ISERROR(SEARCH("Программное обеспечение",D10)))</formula>
    </cfRule>
    <cfRule type="endsWith" dxfId="101" priority="5" operator="endsWith" text="Оборудование IT">
      <formula>RIGHT(D10,LEN("Оборудование IT"))="Оборудование IT"</formula>
    </cfRule>
    <cfRule type="containsText" dxfId="100" priority="6" operator="containsText" text="Мебель">
      <formula>NOT(ISERROR(SEARCH("Мебель",D10)))</formula>
    </cfRule>
  </conditionalFormatting>
  <conditionalFormatting sqref="D13:D21">
    <cfRule type="expression" dxfId="99" priority="21">
      <formula>EXACT("Учебные пособия",D13)</formula>
    </cfRule>
    <cfRule type="expression" dxfId="98" priority="22">
      <formula>EXACT("Техника безопасности",D13)</formula>
    </cfRule>
    <cfRule type="expression" dxfId="97" priority="23">
      <formula>EXACT("Охрана труда",D13)</formula>
    </cfRule>
    <cfRule type="expression" dxfId="96" priority="24">
      <formula>EXACT("Программное обеспечение",D13)</formula>
    </cfRule>
    <cfRule type="expression" dxfId="95" priority="25">
      <formula>EXACT("Оборудование IT",D13)</formula>
    </cfRule>
    <cfRule type="expression" dxfId="94" priority="26">
      <formula>EXACT("Мебель",D13)</formula>
    </cfRule>
    <cfRule type="expression" dxfId="93" priority="27">
      <formula>EXACT("Оборудование",D13)</formula>
    </cfRule>
  </conditionalFormatting>
  <conditionalFormatting sqref="D22">
    <cfRule type="containsText" dxfId="92" priority="72" operator="containsText" text="Мебель">
      <formula>NOT(ISERROR(SEARCH("Мебель",D22)))</formula>
    </cfRule>
    <cfRule type="cellIs" dxfId="91" priority="73" operator="equal">
      <formula>"Техника безопасности"</formula>
    </cfRule>
    <cfRule type="cellIs" dxfId="90" priority="74" operator="equal">
      <formula>"Охрана труда"</formula>
    </cfRule>
    <cfRule type="endsWith" dxfId="89" priority="113" operator="endsWith" text="Оборудование">
      <formula>RIGHT(D22,LEN("Оборудование"))="Оборудование"</formula>
    </cfRule>
    <cfRule type="containsText" dxfId="88" priority="114" operator="containsText" text="Программное обеспечение">
      <formula>NOT(ISERROR(SEARCH("Программное обеспечение",D22)))</formula>
    </cfRule>
    <cfRule type="endsWith" dxfId="87" priority="115" operator="endsWith" text="Оборудование IT">
      <formula>RIGHT(D22,LEN("Оборудование IT"))="Оборудование IT"</formula>
    </cfRule>
    <cfRule type="containsText" dxfId="86" priority="116" operator="containsText" text="Мебель">
      <formula>NOT(ISERROR(SEARCH("Мебель",D22)))</formula>
    </cfRule>
    <cfRule type="endsWith" dxfId="85" priority="126" operator="endsWith" text="Оборудование">
      <formula>RIGHT(D22,LEN("Оборудование"))="Оборудование"</formula>
    </cfRule>
    <cfRule type="containsText" dxfId="84" priority="127" operator="containsText" text="Программное обеспечение">
      <formula>NOT(ISERROR(SEARCH("Программное обеспечение",D22)))</formula>
    </cfRule>
    <cfRule type="endsWith" dxfId="83" priority="128" operator="endsWith" text="Оборудование IT">
      <formula>RIGHT(D22,LEN("Оборудование IT"))="Оборудование IT"</formula>
    </cfRule>
  </conditionalFormatting>
  <conditionalFormatting sqref="D23">
    <cfRule type="expression" dxfId="82" priority="28">
      <formula>EXACT("Учебные пособия",D23)</formula>
    </cfRule>
    <cfRule type="expression" dxfId="81" priority="29">
      <formula>EXACT("Техника безопасности",D23)</formula>
    </cfRule>
    <cfRule type="expression" dxfId="80" priority="30">
      <formula>EXACT("Охрана труда",D23)</formula>
    </cfRule>
    <cfRule type="expression" dxfId="79" priority="31">
      <formula>EXACT("Программное обеспечение",D23)</formula>
    </cfRule>
    <cfRule type="expression" dxfId="78" priority="32">
      <formula>EXACT("Оборудование IT",D23)</formula>
    </cfRule>
    <cfRule type="expression" dxfId="77" priority="33">
      <formula>EXACT("Мебель",D23)</formula>
    </cfRule>
    <cfRule type="expression" dxfId="76" priority="34">
      <formula>EXACT("Оборудование",D23)</formula>
    </cfRule>
  </conditionalFormatting>
  <conditionalFormatting sqref="D27:D9949">
    <cfRule type="endsWith" dxfId="75" priority="87" operator="endsWith" text="Оборудование">
      <formula>RIGHT(D27,LEN("Оборудование"))="Оборудование"</formula>
    </cfRule>
    <cfRule type="containsText" dxfId="74" priority="88" operator="containsText" text="Программное обеспечение">
      <formula>NOT(ISERROR(SEARCH("Программное обеспечение",D27)))</formula>
    </cfRule>
    <cfRule type="endsWith" dxfId="73" priority="89" operator="endsWith" text="Оборудование IT">
      <formula>RIGHT(D27,LEN("Оборудование IT"))="Оборудование IT"</formula>
    </cfRule>
    <cfRule type="containsText" dxfId="72" priority="90" operator="containsText" text="Мебель">
      <formula>NOT(ISERROR(SEARCH("Мебель",D27)))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24:B1048576 B12:B22" xr:uid="{B31479A3-79F2-4B88-872D-1D2E816BD980}"/>
    <dataValidation allowBlank="1" showErrorMessage="1" sqref="B10:C11 B2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D22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4" sqref="A4"/>
      <selection pane="bottomLeft" activeCell="A4" sqref="A4"/>
    </sheetView>
  </sheetViews>
  <sheetFormatPr defaultRowHeight="15.6" x14ac:dyDescent="0.3"/>
  <cols>
    <col min="1" max="1" width="32.6640625" style="87" customWidth="1"/>
    <col min="2" max="2" width="100.6640625" style="46" customWidth="1"/>
    <col min="3" max="3" width="25.6640625" style="89" bestFit="1" customWidth="1"/>
    <col min="4" max="4" width="14.44140625" style="89" customWidth="1"/>
    <col min="5" max="5" width="25.6640625" style="89" customWidth="1"/>
    <col min="6" max="6" width="14.33203125" style="89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5" t="s">
        <v>1</v>
      </c>
      <c r="B1" s="88" t="s">
        <v>9</v>
      </c>
      <c r="C1" s="76" t="s">
        <v>2</v>
      </c>
      <c r="D1" s="77"/>
      <c r="E1" s="78"/>
      <c r="F1" s="75" t="s">
        <v>7</v>
      </c>
      <c r="G1" s="75" t="s">
        <v>32</v>
      </c>
      <c r="H1" s="75" t="s">
        <v>33</v>
      </c>
    </row>
    <row r="2" spans="1:8" x14ac:dyDescent="0.3">
      <c r="A2" s="79" t="s">
        <v>105</v>
      </c>
      <c r="B2" s="80" t="s">
        <v>106</v>
      </c>
      <c r="C2" s="9" t="s">
        <v>10</v>
      </c>
      <c r="D2" s="81"/>
      <c r="E2" s="81"/>
      <c r="F2" s="81">
        <v>1</v>
      </c>
      <c r="G2" s="5">
        <f>COUNTIF($A$2:$A$999,A2)</f>
        <v>1</v>
      </c>
      <c r="H2" s="5" t="s">
        <v>36</v>
      </c>
    </row>
    <row r="3" spans="1:8" x14ac:dyDescent="0.3">
      <c r="A3" s="79" t="s">
        <v>30</v>
      </c>
      <c r="B3" s="80" t="s">
        <v>109</v>
      </c>
      <c r="C3" s="9" t="s">
        <v>6</v>
      </c>
      <c r="D3" s="81"/>
      <c r="E3" s="81"/>
      <c r="F3" s="81">
        <v>1</v>
      </c>
      <c r="G3" s="5">
        <f>COUNTIF($A$2:$A$999,A3)</f>
        <v>1</v>
      </c>
      <c r="H3" s="5" t="s">
        <v>36</v>
      </c>
    </row>
    <row r="4" spans="1:8" ht="31.2" x14ac:dyDescent="0.3">
      <c r="A4" s="79" t="s">
        <v>141</v>
      </c>
      <c r="B4" s="80" t="s">
        <v>111</v>
      </c>
      <c r="C4" s="9" t="s">
        <v>10</v>
      </c>
      <c r="D4" s="81"/>
      <c r="E4" s="81"/>
      <c r="F4" s="81">
        <v>1</v>
      </c>
      <c r="G4" s="5">
        <f>COUNTIF($A$2:$A$999,A4)</f>
        <v>1</v>
      </c>
      <c r="H4" s="5" t="s">
        <v>36</v>
      </c>
    </row>
    <row r="5" spans="1:8" x14ac:dyDescent="0.3">
      <c r="A5" s="79" t="s">
        <v>37</v>
      </c>
      <c r="B5" s="80" t="s">
        <v>108</v>
      </c>
      <c r="C5" s="9" t="s">
        <v>6</v>
      </c>
      <c r="D5" s="81"/>
      <c r="E5" s="81"/>
      <c r="F5" s="81">
        <v>1</v>
      </c>
      <c r="G5" s="5">
        <f>COUNTIF($A$2:$A$999,A5)</f>
        <v>1</v>
      </c>
      <c r="H5" s="5" t="s">
        <v>36</v>
      </c>
    </row>
    <row r="6" spans="1:8" x14ac:dyDescent="0.3">
      <c r="C6" s="84"/>
    </row>
    <row r="7" spans="1:8" x14ac:dyDescent="0.3">
      <c r="C7" s="84"/>
    </row>
    <row r="8" spans="1:8" x14ac:dyDescent="0.3">
      <c r="C8" s="84"/>
    </row>
    <row r="9" spans="1:8" x14ac:dyDescent="0.3">
      <c r="C9" s="84"/>
    </row>
    <row r="10" spans="1:8" x14ac:dyDescent="0.3">
      <c r="C10" s="84"/>
    </row>
    <row r="11" spans="1:8" x14ac:dyDescent="0.3">
      <c r="C11" s="84"/>
    </row>
    <row r="12" spans="1:8" x14ac:dyDescent="0.3">
      <c r="C12" s="84"/>
    </row>
    <row r="13" spans="1:8" x14ac:dyDescent="0.3">
      <c r="C13" s="84"/>
    </row>
    <row r="14" spans="1:8" x14ac:dyDescent="0.3">
      <c r="C14" s="84"/>
    </row>
    <row r="15" spans="1:8" x14ac:dyDescent="0.3">
      <c r="C15" s="84"/>
    </row>
    <row r="16" spans="1:8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5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6:C999">
    <cfRule type="expression" dxfId="64" priority="8">
      <formula>EXACT("Учебные пособия",C6)</formula>
    </cfRule>
    <cfRule type="expression" dxfId="63" priority="9">
      <formula>EXACT("Техника безопасности",C6)</formula>
    </cfRule>
    <cfRule type="expression" dxfId="62" priority="10">
      <formula>EXACT("Охрана труда",C6)</formula>
    </cfRule>
    <cfRule type="expression" dxfId="61" priority="11">
      <formula>EXACT("Программное обеспечение",C6)</formula>
    </cfRule>
    <cfRule type="expression" dxfId="60" priority="12">
      <formula>EXACT("Оборудование IT",C6)</formula>
    </cfRule>
    <cfRule type="expression" dxfId="59" priority="13">
      <formula>EXACT("Мебель",C6)</formula>
    </cfRule>
    <cfRule type="expression" dxfId="58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B963B7AF-57D9-4B79-A29E-4A1A94F9EF5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4" activePane="bottomLeft" state="frozen"/>
      <selection activeCell="A4" sqref="A4"/>
      <selection pane="bottomLeft" activeCell="A4" sqref="A4"/>
    </sheetView>
  </sheetViews>
  <sheetFormatPr defaultRowHeight="15.6" x14ac:dyDescent="0.3"/>
  <cols>
    <col min="1" max="1" width="32.6640625" style="87" customWidth="1"/>
    <col min="2" max="2" width="100.6640625" style="46" customWidth="1"/>
    <col min="3" max="3" width="25.6640625" style="89" bestFit="1" customWidth="1"/>
    <col min="4" max="4" width="14.44140625" style="89" customWidth="1"/>
    <col min="5" max="5" width="25.6640625" style="89" customWidth="1"/>
    <col min="6" max="6" width="14.33203125" style="89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5" t="s">
        <v>1</v>
      </c>
      <c r="B1" s="88" t="s">
        <v>9</v>
      </c>
      <c r="C1" s="90" t="s">
        <v>2</v>
      </c>
      <c r="D1" s="75" t="s">
        <v>4</v>
      </c>
      <c r="E1" s="75" t="s">
        <v>3</v>
      </c>
      <c r="F1" s="75" t="s">
        <v>7</v>
      </c>
      <c r="G1" s="75" t="s">
        <v>32</v>
      </c>
      <c r="H1" s="75" t="s">
        <v>33</v>
      </c>
    </row>
    <row r="2" spans="1:8" ht="31.2" hidden="1" x14ac:dyDescent="0.3">
      <c r="A2" s="79" t="s">
        <v>41</v>
      </c>
      <c r="B2" s="80" t="s">
        <v>114</v>
      </c>
      <c r="C2" s="9" t="s">
        <v>5</v>
      </c>
      <c r="D2" s="81">
        <v>1</v>
      </c>
      <c r="E2" s="81" t="s">
        <v>115</v>
      </c>
      <c r="F2" s="81">
        <v>15</v>
      </c>
      <c r="G2" s="11">
        <f t="shared" ref="G2:G8" si="0">COUNTIF($A$2:$A$999,A2)</f>
        <v>1</v>
      </c>
      <c r="H2" s="11" t="s">
        <v>36</v>
      </c>
    </row>
    <row r="3" spans="1:8" hidden="1" x14ac:dyDescent="0.3">
      <c r="A3" s="79" t="s">
        <v>117</v>
      </c>
      <c r="B3" s="80" t="s">
        <v>118</v>
      </c>
      <c r="C3" s="9" t="s">
        <v>6</v>
      </c>
      <c r="D3" s="81">
        <v>1</v>
      </c>
      <c r="E3" s="81" t="s">
        <v>119</v>
      </c>
      <c r="F3" s="81">
        <v>30</v>
      </c>
      <c r="G3" s="11">
        <f t="shared" si="0"/>
        <v>1</v>
      </c>
      <c r="H3" s="11" t="s">
        <v>36</v>
      </c>
    </row>
    <row r="4" spans="1:8" ht="31.2" x14ac:dyDescent="0.3">
      <c r="A4" s="79" t="s">
        <v>120</v>
      </c>
      <c r="B4" s="80" t="s">
        <v>121</v>
      </c>
      <c r="C4" s="9" t="s">
        <v>17</v>
      </c>
      <c r="D4" s="81">
        <v>1</v>
      </c>
      <c r="E4" s="81" t="s">
        <v>115</v>
      </c>
      <c r="F4" s="81">
        <v>15</v>
      </c>
      <c r="G4" s="11">
        <f t="shared" si="0"/>
        <v>1</v>
      </c>
      <c r="H4" s="11" t="s">
        <v>36</v>
      </c>
    </row>
    <row r="5" spans="1:8" ht="31.2" x14ac:dyDescent="0.3">
      <c r="A5" s="79" t="s">
        <v>123</v>
      </c>
      <c r="B5" s="80" t="s">
        <v>124</v>
      </c>
      <c r="C5" s="9" t="s">
        <v>17</v>
      </c>
      <c r="D5" s="81">
        <v>1</v>
      </c>
      <c r="E5" s="81" t="s">
        <v>115</v>
      </c>
      <c r="F5" s="81">
        <v>15</v>
      </c>
      <c r="G5" s="11">
        <f t="shared" si="0"/>
        <v>1</v>
      </c>
      <c r="H5" s="11" t="s">
        <v>36</v>
      </c>
    </row>
    <row r="6" spans="1:8" ht="31.2" x14ac:dyDescent="0.3">
      <c r="A6" s="79" t="s">
        <v>125</v>
      </c>
      <c r="B6" s="80" t="s">
        <v>126</v>
      </c>
      <c r="C6" s="9" t="s">
        <v>17</v>
      </c>
      <c r="D6" s="81">
        <v>1</v>
      </c>
      <c r="E6" s="81" t="s">
        <v>115</v>
      </c>
      <c r="F6" s="81">
        <v>15</v>
      </c>
      <c r="G6" s="11">
        <f t="shared" si="0"/>
        <v>1</v>
      </c>
      <c r="H6" s="11" t="s">
        <v>36</v>
      </c>
    </row>
    <row r="7" spans="1:8" ht="78" x14ac:dyDescent="0.3">
      <c r="A7" s="79" t="s">
        <v>127</v>
      </c>
      <c r="B7" s="80" t="s">
        <v>128</v>
      </c>
      <c r="C7" s="9" t="s">
        <v>17</v>
      </c>
      <c r="D7" s="81">
        <v>1</v>
      </c>
      <c r="E7" s="81" t="s">
        <v>115</v>
      </c>
      <c r="F7" s="81">
        <v>15</v>
      </c>
      <c r="G7" s="11">
        <f t="shared" si="0"/>
        <v>1</v>
      </c>
      <c r="H7" s="11" t="s">
        <v>36</v>
      </c>
    </row>
    <row r="8" spans="1:8" hidden="1" x14ac:dyDescent="0.3">
      <c r="A8" s="79" t="s">
        <v>59</v>
      </c>
      <c r="B8" s="80" t="s">
        <v>116</v>
      </c>
      <c r="C8" s="9" t="s">
        <v>6</v>
      </c>
      <c r="D8" s="81">
        <v>1</v>
      </c>
      <c r="E8" s="81" t="s">
        <v>115</v>
      </c>
      <c r="F8" s="81">
        <v>15</v>
      </c>
      <c r="G8" s="11">
        <f t="shared" si="0"/>
        <v>1</v>
      </c>
      <c r="H8" s="11" t="s">
        <v>36</v>
      </c>
    </row>
    <row r="9" spans="1:8" x14ac:dyDescent="0.3">
      <c r="C9" s="84"/>
    </row>
    <row r="10" spans="1:8" x14ac:dyDescent="0.3">
      <c r="C10" s="84"/>
    </row>
    <row r="11" spans="1:8" x14ac:dyDescent="0.3">
      <c r="C11" s="84"/>
    </row>
    <row r="12" spans="1:8" x14ac:dyDescent="0.3">
      <c r="C12" s="84"/>
    </row>
    <row r="13" spans="1:8" x14ac:dyDescent="0.3">
      <c r="C13" s="84"/>
    </row>
    <row r="14" spans="1:8" x14ac:dyDescent="0.3">
      <c r="C14" s="84"/>
    </row>
    <row r="15" spans="1:8" x14ac:dyDescent="0.3">
      <c r="C15" s="84"/>
    </row>
    <row r="16" spans="1:8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8" xr:uid="{862AB6E4-929E-4CA8-A82A-84513D3AB1A7}">
    <filterColumn colId="2">
      <filters>
        <filter val="Программное обеспечение"/>
      </filters>
    </filterColumn>
    <sortState xmlns:xlrd2="http://schemas.microsoft.com/office/spreadsheetml/2017/richdata2" ref="A2:H8">
      <sortCondition ref="A2:A8"/>
    </sortState>
  </autoFilter>
  <conditionalFormatting sqref="C2:C8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9:C999">
    <cfRule type="expression" dxfId="48" priority="8">
      <formula>EXACT("Учебные пособия",C9)</formula>
    </cfRule>
    <cfRule type="expression" dxfId="47" priority="9">
      <formula>EXACT("Техника безопасности",C9)</formula>
    </cfRule>
    <cfRule type="expression" dxfId="46" priority="10">
      <formula>EXACT("Охрана труда",C9)</formula>
    </cfRule>
    <cfRule type="expression" dxfId="45" priority="11">
      <formula>EXACT("Программное обеспечение",C9)</formula>
    </cfRule>
    <cfRule type="expression" dxfId="44" priority="12">
      <formula>EXACT("Оборудование IT",C9)</formula>
    </cfRule>
    <cfRule type="expression" dxfId="43" priority="13">
      <formula>EXACT("Мебель",C9)</formula>
    </cfRule>
    <cfRule type="expression" dxfId="42" priority="14">
      <formula>EXACT("Оборудование",C9)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5FB55A7A-3C88-46CA-9221-AEC0ADB99B5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BBC8B6-B711-465E-928B-572D48159A0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D5B3-27DF-4E79-8EDA-75417057FA17}">
  <dimension ref="A1"/>
  <sheetViews>
    <sheetView workbookViewId="0">
      <selection activeCell="A4" sqref="A4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"/>
      <selection pane="bottomLeft" activeCell="A4" sqref="A4"/>
    </sheetView>
  </sheetViews>
  <sheetFormatPr defaultRowHeight="15.6" x14ac:dyDescent="0.3"/>
  <cols>
    <col min="1" max="1" width="32.6640625" style="87" customWidth="1"/>
    <col min="2" max="2" width="100.6640625" style="46" customWidth="1"/>
    <col min="3" max="3" width="20.44140625" style="89" customWidth="1"/>
    <col min="4" max="4" width="14.44140625" style="89" customWidth="1"/>
    <col min="5" max="5" width="25.6640625" style="89" customWidth="1"/>
    <col min="6" max="6" width="14.33203125" style="89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5" t="s">
        <v>1</v>
      </c>
      <c r="B1" s="88" t="s">
        <v>9</v>
      </c>
      <c r="C1" s="76" t="s">
        <v>2</v>
      </c>
      <c r="D1" s="77"/>
      <c r="E1" s="78"/>
      <c r="F1" s="75" t="s">
        <v>7</v>
      </c>
      <c r="G1" s="88" t="s">
        <v>32</v>
      </c>
      <c r="H1" s="75" t="s">
        <v>33</v>
      </c>
    </row>
    <row r="2" spans="1:8" ht="31.2" x14ac:dyDescent="0.3">
      <c r="A2" s="79" t="s">
        <v>41</v>
      </c>
      <c r="B2" s="80" t="s">
        <v>114</v>
      </c>
      <c r="C2" s="9" t="s">
        <v>5</v>
      </c>
      <c r="D2" s="81"/>
      <c r="E2" s="81"/>
      <c r="F2" s="81">
        <v>1</v>
      </c>
      <c r="G2" s="5">
        <f t="shared" ref="G2:G10" si="0">COUNTIF($A$2:$A$999,A2)</f>
        <v>1</v>
      </c>
      <c r="H2" s="5" t="s">
        <v>36</v>
      </c>
    </row>
    <row r="3" spans="1:8" x14ac:dyDescent="0.3">
      <c r="A3" s="79" t="s">
        <v>117</v>
      </c>
      <c r="B3" s="80" t="s">
        <v>118</v>
      </c>
      <c r="C3" s="9" t="s">
        <v>6</v>
      </c>
      <c r="D3" s="81"/>
      <c r="E3" s="81"/>
      <c r="F3" s="81">
        <v>1</v>
      </c>
      <c r="G3" s="5">
        <f t="shared" si="0"/>
        <v>1</v>
      </c>
      <c r="H3" s="5" t="s">
        <v>36</v>
      </c>
    </row>
    <row r="4" spans="1:8" ht="31.2" x14ac:dyDescent="0.3">
      <c r="A4" s="79" t="s">
        <v>130</v>
      </c>
      <c r="B4" s="80" t="s">
        <v>131</v>
      </c>
      <c r="C4" s="9" t="s">
        <v>5</v>
      </c>
      <c r="D4" s="81"/>
      <c r="E4" s="81"/>
      <c r="F4" s="81">
        <v>1</v>
      </c>
      <c r="G4" s="5">
        <f t="shared" si="0"/>
        <v>1</v>
      </c>
      <c r="H4" s="5" t="s">
        <v>36</v>
      </c>
    </row>
    <row r="5" spans="1:8" ht="31.2" x14ac:dyDescent="0.3">
      <c r="A5" s="79" t="s">
        <v>120</v>
      </c>
      <c r="B5" s="80" t="s">
        <v>121</v>
      </c>
      <c r="C5" s="9" t="s">
        <v>17</v>
      </c>
      <c r="D5" s="81"/>
      <c r="E5" s="81"/>
      <c r="F5" s="81">
        <v>1</v>
      </c>
      <c r="G5" s="5">
        <f t="shared" si="0"/>
        <v>1</v>
      </c>
      <c r="H5" s="5" t="s">
        <v>36</v>
      </c>
    </row>
    <row r="6" spans="1:8" ht="31.2" x14ac:dyDescent="0.3">
      <c r="A6" s="79" t="s">
        <v>123</v>
      </c>
      <c r="B6" s="80" t="s">
        <v>135</v>
      </c>
      <c r="C6" s="9" t="s">
        <v>17</v>
      </c>
      <c r="D6" s="81"/>
      <c r="E6" s="81"/>
      <c r="F6" s="81">
        <v>1</v>
      </c>
      <c r="G6" s="5">
        <f t="shared" si="0"/>
        <v>1</v>
      </c>
      <c r="H6" s="5" t="s">
        <v>36</v>
      </c>
    </row>
    <row r="7" spans="1:8" ht="78" x14ac:dyDescent="0.3">
      <c r="A7" s="79" t="s">
        <v>127</v>
      </c>
      <c r="B7" s="80" t="s">
        <v>138</v>
      </c>
      <c r="C7" s="9" t="s">
        <v>17</v>
      </c>
      <c r="D7" s="81"/>
      <c r="E7" s="81"/>
      <c r="F7" s="81">
        <v>1</v>
      </c>
      <c r="G7" s="5">
        <f t="shared" si="0"/>
        <v>1</v>
      </c>
      <c r="H7" s="5" t="s">
        <v>36</v>
      </c>
    </row>
    <row r="8" spans="1:8" ht="31.2" x14ac:dyDescent="0.3">
      <c r="A8" s="79" t="s">
        <v>136</v>
      </c>
      <c r="B8" s="80" t="s">
        <v>137</v>
      </c>
      <c r="C8" s="9" t="s">
        <v>17</v>
      </c>
      <c r="D8" s="81"/>
      <c r="E8" s="81"/>
      <c r="F8" s="81">
        <v>1</v>
      </c>
      <c r="G8" s="5">
        <f t="shared" si="0"/>
        <v>1</v>
      </c>
      <c r="H8" s="5" t="s">
        <v>36</v>
      </c>
    </row>
    <row r="9" spans="1:8" x14ac:dyDescent="0.3">
      <c r="A9" s="79" t="s">
        <v>34</v>
      </c>
      <c r="B9" s="80" t="s">
        <v>134</v>
      </c>
      <c r="C9" s="9" t="s">
        <v>6</v>
      </c>
      <c r="D9" s="81"/>
      <c r="E9" s="81"/>
      <c r="F9" s="81">
        <v>1</v>
      </c>
      <c r="G9" s="5">
        <f t="shared" si="0"/>
        <v>1</v>
      </c>
      <c r="H9" s="5" t="s">
        <v>36</v>
      </c>
    </row>
    <row r="10" spans="1:8" x14ac:dyDescent="0.3">
      <c r="A10" s="79" t="s">
        <v>132</v>
      </c>
      <c r="B10" s="80" t="s">
        <v>133</v>
      </c>
      <c r="C10" s="9" t="s">
        <v>6</v>
      </c>
      <c r="D10" s="81"/>
      <c r="E10" s="81"/>
      <c r="F10" s="81">
        <v>1</v>
      </c>
      <c r="G10" s="5">
        <f t="shared" si="0"/>
        <v>1</v>
      </c>
      <c r="H10" s="5" t="s">
        <v>36</v>
      </c>
    </row>
    <row r="11" spans="1:8" x14ac:dyDescent="0.3">
      <c r="C11" s="84"/>
    </row>
    <row r="12" spans="1:8" x14ac:dyDescent="0.3">
      <c r="C12" s="84"/>
    </row>
    <row r="13" spans="1:8" x14ac:dyDescent="0.3">
      <c r="C13" s="84"/>
    </row>
    <row r="14" spans="1:8" x14ac:dyDescent="0.3">
      <c r="C14" s="84"/>
    </row>
    <row r="15" spans="1:8" x14ac:dyDescent="0.3">
      <c r="C15" s="84"/>
    </row>
    <row r="16" spans="1:8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10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11:C999">
    <cfRule type="expression" dxfId="32" priority="8">
      <formula>EXACT("Учебные пособия",C11)</formula>
    </cfRule>
    <cfRule type="expression" dxfId="31" priority="9">
      <formula>EXACT("Техника безопасности",C11)</formula>
    </cfRule>
    <cfRule type="expression" dxfId="30" priority="10">
      <formula>EXACT("Охрана труда",C11)</formula>
    </cfRule>
    <cfRule type="expression" dxfId="29" priority="11">
      <formula>EXACT("Программное обеспечение",C11)</formula>
    </cfRule>
    <cfRule type="expression" dxfId="28" priority="12">
      <formula>EXACT("Оборудование IT",C11)</formula>
    </cfRule>
    <cfRule type="expression" dxfId="27" priority="13">
      <formula>EXACT("Мебель",C11)</formula>
    </cfRule>
    <cfRule type="expression" dxfId="26" priority="14">
      <formula>EXACT("Оборудование",C11)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B3123EA1-3C29-4479-B5FE-1C92CCB5E46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DD3246-7AB1-4F4B-9737-C724DEC18AA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4" sqref="A4"/>
      <selection pane="bottomLeft" activeCell="A4" sqref="A4"/>
    </sheetView>
  </sheetViews>
  <sheetFormatPr defaultRowHeight="15.6" x14ac:dyDescent="0.3"/>
  <cols>
    <col min="1" max="1" width="32.6640625" style="87" customWidth="1"/>
    <col min="2" max="2" width="100.6640625" style="46" customWidth="1"/>
    <col min="3" max="3" width="29.33203125" style="89" customWidth="1"/>
    <col min="4" max="4" width="14.44140625" style="89" customWidth="1"/>
    <col min="5" max="5" width="25.6640625" style="89" customWidth="1"/>
    <col min="6" max="6" width="14.33203125" style="89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5" t="s">
        <v>1</v>
      </c>
      <c r="B1" s="88" t="s">
        <v>9</v>
      </c>
      <c r="C1" s="76" t="s">
        <v>2</v>
      </c>
      <c r="D1" s="77"/>
      <c r="E1" s="78"/>
      <c r="F1" s="75" t="s">
        <v>7</v>
      </c>
      <c r="G1" s="75" t="s">
        <v>32</v>
      </c>
      <c r="H1" s="75" t="s">
        <v>33</v>
      </c>
    </row>
    <row r="2" spans="1:8" x14ac:dyDescent="0.3">
      <c r="A2" s="79" t="s">
        <v>19</v>
      </c>
      <c r="B2" s="80" t="s">
        <v>139</v>
      </c>
      <c r="C2" s="9" t="s">
        <v>8</v>
      </c>
      <c r="D2" s="81"/>
      <c r="E2" s="81"/>
      <c r="F2" s="81">
        <v>1</v>
      </c>
      <c r="G2" s="5">
        <f>COUNTIF($A$2:$A$998,A2)</f>
        <v>1</v>
      </c>
      <c r="H2" s="5" t="s">
        <v>36</v>
      </c>
    </row>
    <row r="3" spans="1:8" x14ac:dyDescent="0.3">
      <c r="A3" s="79" t="s">
        <v>20</v>
      </c>
      <c r="B3" s="80" t="s">
        <v>140</v>
      </c>
      <c r="C3" s="9" t="s">
        <v>8</v>
      </c>
      <c r="D3" s="81"/>
      <c r="E3" s="81"/>
      <c r="F3" s="81">
        <v>1</v>
      </c>
      <c r="G3" s="5">
        <f>COUNTIF($A$2:$A$998,A3)</f>
        <v>1</v>
      </c>
      <c r="H3" s="5" t="s">
        <v>36</v>
      </c>
    </row>
    <row r="4" spans="1:8" x14ac:dyDescent="0.3">
      <c r="A4" s="82"/>
      <c r="B4" s="83"/>
      <c r="C4" s="84"/>
      <c r="D4" s="85"/>
      <c r="E4" s="85"/>
      <c r="F4" s="84"/>
    </row>
    <row r="5" spans="1:8" x14ac:dyDescent="0.3">
      <c r="A5" s="82"/>
      <c r="B5" s="83"/>
      <c r="C5" s="84"/>
      <c r="D5" s="84"/>
      <c r="E5" s="85"/>
      <c r="F5" s="84"/>
    </row>
    <row r="6" spans="1:8" x14ac:dyDescent="0.3">
      <c r="A6" s="82"/>
      <c r="B6" s="83"/>
      <c r="C6" s="84"/>
      <c r="D6" s="84"/>
      <c r="E6" s="85"/>
      <c r="F6" s="84"/>
    </row>
    <row r="7" spans="1:8" x14ac:dyDescent="0.3">
      <c r="A7" s="82"/>
      <c r="B7" s="83"/>
      <c r="C7" s="84"/>
      <c r="D7" s="84"/>
      <c r="E7" s="85"/>
      <c r="F7" s="84"/>
    </row>
    <row r="8" spans="1:8" x14ac:dyDescent="0.3">
      <c r="A8" s="82"/>
      <c r="B8" s="83"/>
      <c r="C8" s="84"/>
      <c r="D8" s="84"/>
      <c r="E8" s="85"/>
      <c r="F8" s="85"/>
    </row>
    <row r="9" spans="1:8" x14ac:dyDescent="0.3">
      <c r="A9" s="82"/>
      <c r="B9" s="83"/>
      <c r="C9" s="84"/>
      <c r="D9" s="84"/>
      <c r="E9" s="85"/>
      <c r="F9" s="85"/>
    </row>
    <row r="10" spans="1:8" x14ac:dyDescent="0.3">
      <c r="A10" s="82"/>
      <c r="B10" s="83"/>
      <c r="C10" s="84"/>
      <c r="D10" s="84"/>
      <c r="E10" s="85"/>
      <c r="F10" s="85"/>
    </row>
    <row r="11" spans="1:8" x14ac:dyDescent="0.3">
      <c r="A11" s="82"/>
      <c r="B11" s="83"/>
      <c r="C11" s="84"/>
      <c r="D11" s="84"/>
      <c r="E11" s="85"/>
      <c r="F11" s="85"/>
    </row>
    <row r="12" spans="1:8" x14ac:dyDescent="0.3">
      <c r="A12" s="82"/>
      <c r="B12" s="83"/>
      <c r="C12" s="84"/>
      <c r="D12" s="85"/>
      <c r="E12" s="85"/>
      <c r="F12" s="85"/>
    </row>
    <row r="13" spans="1:8" x14ac:dyDescent="0.3">
      <c r="A13" s="82"/>
      <c r="B13" s="83"/>
      <c r="C13" s="84"/>
      <c r="D13" s="85"/>
      <c r="E13" s="85"/>
      <c r="F13" s="85"/>
    </row>
    <row r="14" spans="1:8" x14ac:dyDescent="0.3">
      <c r="A14" s="82"/>
      <c r="B14" s="83"/>
      <c r="C14" s="84"/>
      <c r="D14" s="85"/>
      <c r="E14" s="85"/>
      <c r="F14" s="85"/>
    </row>
    <row r="15" spans="1:8" x14ac:dyDescent="0.3">
      <c r="A15" s="82"/>
      <c r="B15" s="83"/>
      <c r="C15" s="84"/>
      <c r="D15" s="85"/>
      <c r="E15" s="85"/>
      <c r="F15" s="85"/>
    </row>
    <row r="16" spans="1:8" x14ac:dyDescent="0.3">
      <c r="A16" s="82"/>
      <c r="B16" s="83"/>
      <c r="C16" s="84"/>
      <c r="D16" s="85"/>
      <c r="E16" s="85"/>
      <c r="F16" s="85"/>
    </row>
    <row r="17" spans="1:6" x14ac:dyDescent="0.3">
      <c r="A17" s="82"/>
      <c r="B17" s="83"/>
      <c r="C17" s="84"/>
      <c r="D17" s="85"/>
      <c r="E17" s="85"/>
      <c r="F17" s="85"/>
    </row>
    <row r="18" spans="1:6" x14ac:dyDescent="0.3">
      <c r="A18" s="82"/>
      <c r="B18" s="83"/>
      <c r="C18" s="84"/>
      <c r="D18" s="85"/>
      <c r="E18" s="85"/>
      <c r="F18" s="85"/>
    </row>
    <row r="19" spans="1:6" x14ac:dyDescent="0.3">
      <c r="A19" s="82"/>
      <c r="B19" s="83"/>
      <c r="C19" s="84"/>
      <c r="D19" s="85"/>
      <c r="E19" s="85"/>
      <c r="F19" s="85"/>
    </row>
    <row r="20" spans="1:6" x14ac:dyDescent="0.3">
      <c r="A20" s="82"/>
      <c r="B20" s="83"/>
      <c r="C20" s="84"/>
      <c r="D20" s="85"/>
      <c r="E20" s="85"/>
      <c r="F20" s="85"/>
    </row>
    <row r="21" spans="1:6" x14ac:dyDescent="0.3">
      <c r="A21" s="82"/>
      <c r="B21" s="83"/>
      <c r="C21" s="84"/>
      <c r="D21" s="85"/>
      <c r="E21" s="85"/>
      <c r="F21" s="85"/>
    </row>
    <row r="22" spans="1:6" x14ac:dyDescent="0.3">
      <c r="A22" s="82"/>
      <c r="B22" s="83"/>
      <c r="C22" s="84"/>
      <c r="D22" s="85"/>
      <c r="E22" s="85"/>
      <c r="F22" s="85"/>
    </row>
    <row r="23" spans="1:6" x14ac:dyDescent="0.3">
      <c r="A23" s="82"/>
      <c r="B23" s="83"/>
      <c r="C23" s="84"/>
      <c r="D23" s="85"/>
      <c r="E23" s="85"/>
      <c r="F23" s="85"/>
    </row>
    <row r="24" spans="1:6" x14ac:dyDescent="0.3">
      <c r="A24" s="82"/>
      <c r="B24" s="83"/>
      <c r="C24" s="84"/>
      <c r="D24" s="85"/>
      <c r="E24" s="85"/>
      <c r="F24" s="85"/>
    </row>
    <row r="25" spans="1:6" x14ac:dyDescent="0.3">
      <c r="A25" s="82"/>
      <c r="B25" s="83"/>
      <c r="C25" s="84"/>
      <c r="D25" s="85"/>
      <c r="E25" s="85"/>
      <c r="F25" s="85"/>
    </row>
    <row r="26" spans="1:6" x14ac:dyDescent="0.3">
      <c r="A26" s="82"/>
      <c r="B26" s="83"/>
      <c r="C26" s="84"/>
      <c r="D26" s="85"/>
      <c r="E26" s="85"/>
      <c r="F26" s="85"/>
    </row>
    <row r="27" spans="1:6" x14ac:dyDescent="0.3">
      <c r="A27" s="82"/>
      <c r="B27" s="83"/>
      <c r="C27" s="84"/>
      <c r="D27" s="85"/>
      <c r="E27" s="85"/>
      <c r="F27" s="85"/>
    </row>
    <row r="28" spans="1:6" x14ac:dyDescent="0.3">
      <c r="A28" s="82"/>
      <c r="B28" s="83"/>
      <c r="C28" s="84"/>
      <c r="D28" s="85"/>
      <c r="E28" s="85"/>
      <c r="F28" s="85"/>
    </row>
    <row r="29" spans="1:6" x14ac:dyDescent="0.3">
      <c r="A29" s="82"/>
      <c r="B29" s="83"/>
      <c r="C29" s="84"/>
      <c r="D29" s="85"/>
      <c r="E29" s="85"/>
      <c r="F29" s="85"/>
    </row>
    <row r="30" spans="1:6" x14ac:dyDescent="0.3">
      <c r="A30" s="82"/>
      <c r="B30" s="83"/>
      <c r="C30" s="84"/>
      <c r="D30" s="85"/>
      <c r="E30" s="85"/>
      <c r="F30" s="85"/>
    </row>
    <row r="31" spans="1:6" x14ac:dyDescent="0.3">
      <c r="A31" s="82"/>
      <c r="B31" s="83"/>
      <c r="C31" s="84"/>
      <c r="D31" s="85"/>
      <c r="E31" s="85"/>
      <c r="F31" s="85"/>
    </row>
    <row r="32" spans="1:6" x14ac:dyDescent="0.3">
      <c r="A32" s="82"/>
      <c r="B32" s="83"/>
      <c r="C32" s="84"/>
      <c r="D32" s="85"/>
      <c r="E32" s="85"/>
      <c r="F32" s="85"/>
    </row>
    <row r="33" spans="1:6" x14ac:dyDescent="0.3">
      <c r="A33" s="82"/>
      <c r="B33" s="83"/>
      <c r="C33" s="84"/>
      <c r="D33" s="85"/>
      <c r="E33" s="85"/>
      <c r="F33" s="85"/>
    </row>
    <row r="34" spans="1:6" x14ac:dyDescent="0.3">
      <c r="A34" s="82"/>
      <c r="B34" s="83"/>
      <c r="C34" s="84"/>
      <c r="D34" s="85"/>
      <c r="E34" s="85"/>
      <c r="F34" s="85"/>
    </row>
    <row r="35" spans="1:6" x14ac:dyDescent="0.3">
      <c r="A35" s="82"/>
      <c r="B35" s="83"/>
      <c r="C35" s="84"/>
      <c r="D35" s="85"/>
      <c r="E35" s="85"/>
      <c r="F35" s="85"/>
    </row>
    <row r="36" spans="1:6" x14ac:dyDescent="0.3">
      <c r="A36" s="82"/>
      <c r="B36" s="83"/>
      <c r="C36" s="84"/>
      <c r="D36" s="85"/>
      <c r="E36" s="85"/>
      <c r="F36" s="85"/>
    </row>
    <row r="37" spans="1:6" x14ac:dyDescent="0.3">
      <c r="A37" s="82"/>
      <c r="B37" s="83"/>
      <c r="C37" s="84"/>
      <c r="D37" s="85"/>
      <c r="E37" s="85"/>
      <c r="F37" s="85"/>
    </row>
    <row r="38" spans="1:6" x14ac:dyDescent="0.3">
      <c r="A38" s="82"/>
      <c r="B38" s="86"/>
      <c r="C38" s="84"/>
      <c r="D38" s="85"/>
      <c r="E38" s="85"/>
      <c r="F38" s="85"/>
    </row>
    <row r="39" spans="1:6" x14ac:dyDescent="0.3">
      <c r="A39" s="82"/>
      <c r="B39" s="86"/>
      <c r="C39" s="84"/>
      <c r="D39" s="85"/>
      <c r="E39" s="85"/>
      <c r="F39" s="85"/>
    </row>
    <row r="40" spans="1:6" x14ac:dyDescent="0.3">
      <c r="A40" s="82"/>
      <c r="B40" s="86"/>
      <c r="C40" s="84"/>
      <c r="D40" s="85"/>
      <c r="E40" s="85"/>
      <c r="F40" s="85"/>
    </row>
    <row r="41" spans="1:6" x14ac:dyDescent="0.3">
      <c r="C41" s="84"/>
    </row>
    <row r="42" spans="1:6" x14ac:dyDescent="0.3">
      <c r="C42" s="84"/>
    </row>
    <row r="43" spans="1:6" x14ac:dyDescent="0.3">
      <c r="C43" s="84"/>
    </row>
    <row r="44" spans="1:6" x14ac:dyDescent="0.3">
      <c r="C44" s="84"/>
    </row>
    <row r="45" spans="1:6" x14ac:dyDescent="0.3">
      <c r="C45" s="84"/>
    </row>
    <row r="46" spans="1:6" x14ac:dyDescent="0.3">
      <c r="C46" s="84"/>
    </row>
    <row r="47" spans="1:6" x14ac:dyDescent="0.3">
      <c r="C47" s="84"/>
    </row>
    <row r="48" spans="1:6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5AE4A188-CB23-454A-A16A-5A6B7FCE9EB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AA92E-D858-4B18-B735-E1B9D202EDA4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4" sqref="A4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4" t="s">
        <v>72</v>
      </c>
      <c r="B1" s="64" t="s">
        <v>64</v>
      </c>
      <c r="C1" s="64" t="s">
        <v>65</v>
      </c>
      <c r="D1" s="64" t="s">
        <v>76</v>
      </c>
      <c r="E1" s="64" t="s">
        <v>66</v>
      </c>
      <c r="F1" s="64" t="s">
        <v>77</v>
      </c>
      <c r="G1" s="64" t="s">
        <v>45</v>
      </c>
      <c r="H1" s="64" t="s">
        <v>67</v>
      </c>
      <c r="I1" s="64" t="s">
        <v>68</v>
      </c>
      <c r="J1" s="46" t="str">
        <f>_xlfn.TEXTJOIN("
",TRUE,H2:H99)</f>
        <v>09.02.07 Информационные системы и программирование</v>
      </c>
    </row>
    <row r="2" spans="1:10" ht="28.8" x14ac:dyDescent="0.3">
      <c r="A2" s="65" t="s">
        <v>81</v>
      </c>
      <c r="B2" s="66">
        <v>2025</v>
      </c>
      <c r="C2" s="66" t="s">
        <v>82</v>
      </c>
      <c r="D2" s="67">
        <v>537</v>
      </c>
      <c r="E2" s="68" t="s">
        <v>83</v>
      </c>
      <c r="F2" s="69">
        <v>1</v>
      </c>
      <c r="G2" s="70" t="s">
        <v>84</v>
      </c>
      <c r="H2" s="71" t="s">
        <v>85</v>
      </c>
      <c r="I2" s="71" t="s">
        <v>86</v>
      </c>
    </row>
  </sheetData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20EF3655-D070-41DD-9651-55539126939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46" workbookViewId="0">
      <selection activeCell="A4" sqref="A4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4" t="s">
        <v>87</v>
      </c>
      <c r="B1" s="124"/>
      <c r="C1" s="124"/>
      <c r="D1" s="124"/>
      <c r="E1" s="124"/>
      <c r="F1" s="124"/>
      <c r="G1" s="124"/>
      <c r="H1" s="124"/>
    </row>
    <row r="2" spans="1:8" ht="21" customHeight="1" x14ac:dyDescent="0.3">
      <c r="A2" s="125" t="s">
        <v>88</v>
      </c>
      <c r="B2" s="125"/>
      <c r="C2" s="125"/>
      <c r="D2" s="125"/>
      <c r="E2" s="125"/>
      <c r="F2" s="125"/>
      <c r="G2" s="125"/>
      <c r="H2" s="125"/>
    </row>
    <row r="3" spans="1:8" ht="15.75" customHeight="1" x14ac:dyDescent="0.3">
      <c r="A3" s="126" t="s">
        <v>89</v>
      </c>
      <c r="B3" s="126"/>
      <c r="C3" s="126"/>
      <c r="D3" s="126"/>
      <c r="E3" s="126"/>
      <c r="F3" s="126"/>
      <c r="G3" s="126"/>
      <c r="H3" s="126"/>
    </row>
    <row r="4" spans="1:8" ht="15" customHeight="1" x14ac:dyDescent="0.3">
      <c r="A4" s="127" t="s">
        <v>90</v>
      </c>
      <c r="B4" s="127"/>
      <c r="C4" s="127"/>
      <c r="D4" s="127"/>
      <c r="E4" s="127"/>
      <c r="F4" s="127"/>
      <c r="G4" s="127"/>
      <c r="H4" s="127"/>
    </row>
    <row r="5" spans="1:8" ht="15" customHeight="1" x14ac:dyDescent="0.3">
      <c r="A5" s="127" t="s">
        <v>91</v>
      </c>
      <c r="B5" s="127"/>
      <c r="C5" s="127"/>
      <c r="D5" s="127"/>
      <c r="E5" s="127"/>
      <c r="F5" s="127"/>
      <c r="G5" s="127"/>
      <c r="H5" s="127"/>
    </row>
    <row r="6" spans="1:8" ht="15" customHeight="1" x14ac:dyDescent="0.3">
      <c r="A6" s="128" t="s">
        <v>92</v>
      </c>
      <c r="B6" s="128"/>
      <c r="C6" s="128"/>
      <c r="D6" s="128"/>
      <c r="E6" s="128"/>
      <c r="F6" s="128"/>
      <c r="G6" s="128"/>
      <c r="H6" s="128"/>
    </row>
    <row r="7" spans="1:8" ht="18.600000000000001" x14ac:dyDescent="0.3">
      <c r="A7" s="72">
        <v>1</v>
      </c>
      <c r="B7" s="72" t="s">
        <v>45</v>
      </c>
      <c r="C7" s="123" t="s">
        <v>84</v>
      </c>
      <c r="D7" s="123"/>
      <c r="E7" s="123"/>
      <c r="F7" s="123"/>
      <c r="G7" s="123"/>
      <c r="H7" s="123"/>
    </row>
    <row r="8" spans="1:8" ht="18.600000000000001" x14ac:dyDescent="0.3">
      <c r="A8" s="123" t="s">
        <v>93</v>
      </c>
      <c r="B8" s="123"/>
      <c r="C8" s="123" t="s">
        <v>94</v>
      </c>
      <c r="D8" s="123"/>
      <c r="E8" s="123"/>
      <c r="F8" s="123"/>
      <c r="G8" s="123"/>
      <c r="H8" s="123"/>
    </row>
    <row r="9" spans="1:8" ht="18.600000000000001" x14ac:dyDescent="0.3">
      <c r="A9" s="123" t="s">
        <v>46</v>
      </c>
      <c r="B9" s="123"/>
      <c r="C9" s="123">
        <f>D27</f>
        <v>30</v>
      </c>
      <c r="D9" s="123"/>
      <c r="E9" s="123"/>
      <c r="F9" s="123"/>
      <c r="G9" s="123"/>
      <c r="H9" s="123"/>
    </row>
    <row r="10" spans="1:8" ht="18.600000000000001" x14ac:dyDescent="0.3">
      <c r="A10" s="123" t="s">
        <v>47</v>
      </c>
      <c r="B10" s="123"/>
      <c r="C10" s="123" t="s">
        <v>85</v>
      </c>
      <c r="D10" s="123"/>
      <c r="E10" s="123"/>
      <c r="F10" s="123"/>
      <c r="G10" s="123"/>
      <c r="H10" s="123"/>
    </row>
    <row r="11" spans="1:8" x14ac:dyDescent="0.3">
      <c r="A11" s="130" t="s">
        <v>12</v>
      </c>
      <c r="B11" s="130"/>
      <c r="C11" s="130"/>
      <c r="D11" s="131"/>
      <c r="E11" s="130"/>
      <c r="F11" s="130"/>
      <c r="G11" s="130"/>
      <c r="H11" s="131"/>
    </row>
    <row r="12" spans="1:8" x14ac:dyDescent="0.3">
      <c r="A12" s="132" t="s">
        <v>95</v>
      </c>
      <c r="B12" s="132"/>
      <c r="C12" s="132"/>
      <c r="D12" s="133"/>
      <c r="E12" s="132"/>
      <c r="F12" s="132"/>
      <c r="G12" s="132"/>
      <c r="H12" s="133"/>
    </row>
    <row r="13" spans="1:8" x14ac:dyDescent="0.3">
      <c r="A13" s="132" t="s">
        <v>96</v>
      </c>
      <c r="B13" s="132"/>
      <c r="C13" s="132"/>
      <c r="D13" s="133"/>
      <c r="E13" s="132"/>
      <c r="F13" s="132"/>
      <c r="G13" s="132"/>
      <c r="H13" s="133"/>
    </row>
    <row r="14" spans="1:8" x14ac:dyDescent="0.3">
      <c r="A14" s="132" t="s">
        <v>97</v>
      </c>
      <c r="B14" s="132"/>
      <c r="C14" s="132"/>
      <c r="D14" s="133"/>
      <c r="E14" s="132"/>
      <c r="F14" s="132"/>
      <c r="G14" s="132"/>
      <c r="H14" s="133"/>
    </row>
    <row r="15" spans="1:8" x14ac:dyDescent="0.3">
      <c r="A15" s="132" t="s">
        <v>98</v>
      </c>
      <c r="B15" s="132"/>
      <c r="C15" s="132"/>
      <c r="D15" s="133"/>
      <c r="E15" s="132"/>
      <c r="F15" s="132"/>
      <c r="G15" s="132"/>
      <c r="H15" s="133"/>
    </row>
    <row r="16" spans="1:8" x14ac:dyDescent="0.3">
      <c r="A16" s="132" t="s">
        <v>99</v>
      </c>
      <c r="B16" s="132"/>
      <c r="C16" s="132"/>
      <c r="D16" s="133"/>
      <c r="E16" s="132"/>
      <c r="F16" s="132"/>
      <c r="G16" s="132"/>
      <c r="H16" s="133"/>
    </row>
    <row r="17" spans="1:8" x14ac:dyDescent="0.3">
      <c r="A17" s="132" t="s">
        <v>100</v>
      </c>
      <c r="B17" s="132"/>
      <c r="C17" s="132"/>
      <c r="D17" s="133"/>
      <c r="E17" s="132"/>
      <c r="F17" s="132"/>
      <c r="G17" s="132"/>
      <c r="H17" s="133"/>
    </row>
    <row r="18" spans="1:8" x14ac:dyDescent="0.3">
      <c r="A18" s="132" t="s">
        <v>101</v>
      </c>
      <c r="B18" s="132"/>
      <c r="C18" s="132"/>
      <c r="D18" s="133"/>
      <c r="E18" s="132"/>
      <c r="F18" s="132"/>
      <c r="G18" s="132"/>
      <c r="H18" s="133"/>
    </row>
    <row r="19" spans="1:8" x14ac:dyDescent="0.3">
      <c r="A19" s="132" t="s">
        <v>102</v>
      </c>
      <c r="B19" s="132"/>
      <c r="C19" s="132"/>
      <c r="D19" s="133"/>
      <c r="E19" s="132"/>
      <c r="F19" s="132"/>
      <c r="G19" s="132"/>
      <c r="H19" s="133"/>
    </row>
    <row r="20" spans="1:8" x14ac:dyDescent="0.3">
      <c r="A20" s="134" t="s">
        <v>11</v>
      </c>
      <c r="B20" s="134"/>
      <c r="C20" s="134"/>
      <c r="D20" s="134"/>
      <c r="E20" s="134"/>
      <c r="F20" s="134"/>
      <c r="G20" s="134"/>
      <c r="H20" s="134"/>
    </row>
    <row r="21" spans="1:8" ht="41.4" x14ac:dyDescent="0.3">
      <c r="A21" s="73" t="s">
        <v>0</v>
      </c>
      <c r="B21" s="73" t="s">
        <v>103</v>
      </c>
      <c r="C21" s="73" t="s">
        <v>9</v>
      </c>
      <c r="D21" s="135" t="s">
        <v>2</v>
      </c>
      <c r="E21" s="135"/>
      <c r="F21" s="135"/>
      <c r="G21" s="73" t="s">
        <v>55</v>
      </c>
      <c r="H21" s="73" t="s">
        <v>104</v>
      </c>
    </row>
    <row r="22" spans="1:8" ht="41.4" x14ac:dyDescent="0.3">
      <c r="A22" s="74">
        <v>1</v>
      </c>
      <c r="B22" s="74" t="s">
        <v>105</v>
      </c>
      <c r="C22" s="74" t="s">
        <v>106</v>
      </c>
      <c r="D22" s="129" t="s">
        <v>10</v>
      </c>
      <c r="E22" s="129"/>
      <c r="F22" s="129"/>
      <c r="G22" s="74">
        <v>1</v>
      </c>
      <c r="H22" s="74" t="s">
        <v>107</v>
      </c>
    </row>
    <row r="23" spans="1:8" ht="41.4" x14ac:dyDescent="0.3">
      <c r="A23" s="74">
        <v>2</v>
      </c>
      <c r="B23" s="74" t="s">
        <v>37</v>
      </c>
      <c r="C23" s="74" t="s">
        <v>108</v>
      </c>
      <c r="D23" s="129" t="s">
        <v>6</v>
      </c>
      <c r="E23" s="129"/>
      <c r="F23" s="129"/>
      <c r="G23" s="74">
        <v>1</v>
      </c>
      <c r="H23" s="74" t="s">
        <v>107</v>
      </c>
    </row>
    <row r="24" spans="1:8" x14ac:dyDescent="0.3">
      <c r="A24" s="74">
        <v>3</v>
      </c>
      <c r="B24" s="74" t="s">
        <v>30</v>
      </c>
      <c r="C24" s="74" t="s">
        <v>109</v>
      </c>
      <c r="D24" s="129" t="s">
        <v>6</v>
      </c>
      <c r="E24" s="129"/>
      <c r="F24" s="129"/>
      <c r="G24" s="74">
        <v>1</v>
      </c>
      <c r="H24" s="74" t="s">
        <v>107</v>
      </c>
    </row>
    <row r="25" spans="1:8" ht="69" x14ac:dyDescent="0.3">
      <c r="A25" s="74">
        <v>4</v>
      </c>
      <c r="B25" s="74" t="s">
        <v>110</v>
      </c>
      <c r="C25" s="74" t="s">
        <v>111</v>
      </c>
      <c r="D25" s="129" t="s">
        <v>10</v>
      </c>
      <c r="E25" s="129"/>
      <c r="F25" s="129"/>
      <c r="G25" s="74">
        <v>1</v>
      </c>
      <c r="H25" s="74" t="s">
        <v>107</v>
      </c>
    </row>
    <row r="26" spans="1:8" x14ac:dyDescent="0.3">
      <c r="A26" s="134" t="s">
        <v>112</v>
      </c>
      <c r="B26" s="134"/>
      <c r="C26" s="134"/>
      <c r="D26" s="134"/>
      <c r="E26" s="134"/>
      <c r="F26" s="134"/>
      <c r="G26" s="134"/>
      <c r="H26" s="134"/>
    </row>
    <row r="27" spans="1:8" x14ac:dyDescent="0.3">
      <c r="A27" s="136" t="s">
        <v>113</v>
      </c>
      <c r="B27" s="136"/>
      <c r="C27" s="136"/>
      <c r="D27" s="136">
        <v>30</v>
      </c>
      <c r="E27" s="136"/>
      <c r="F27" s="136"/>
      <c r="G27" s="136"/>
      <c r="H27" s="136"/>
    </row>
    <row r="28" spans="1:8" ht="41.4" x14ac:dyDescent="0.3">
      <c r="A28" s="73" t="s">
        <v>0</v>
      </c>
      <c r="B28" s="73" t="s">
        <v>103</v>
      </c>
      <c r="C28" s="73" t="s">
        <v>9</v>
      </c>
      <c r="D28" s="73" t="s">
        <v>2</v>
      </c>
      <c r="E28" s="73" t="s">
        <v>56</v>
      </c>
      <c r="F28" s="73" t="s">
        <v>57</v>
      </c>
      <c r="G28" s="73" t="s">
        <v>55</v>
      </c>
      <c r="H28" s="73" t="s">
        <v>104</v>
      </c>
    </row>
    <row r="29" spans="1:8" ht="179.4" x14ac:dyDescent="0.3">
      <c r="A29" s="74">
        <v>1</v>
      </c>
      <c r="B29" s="74" t="s">
        <v>41</v>
      </c>
      <c r="C29" s="74" t="s">
        <v>114</v>
      </c>
      <c r="D29" s="74" t="s">
        <v>5</v>
      </c>
      <c r="E29" s="74">
        <v>1</v>
      </c>
      <c r="F29" s="74" t="s">
        <v>115</v>
      </c>
      <c r="G29" s="74">
        <v>15</v>
      </c>
      <c r="H29" s="74" t="s">
        <v>107</v>
      </c>
    </row>
    <row r="30" spans="1:8" ht="27.6" x14ac:dyDescent="0.3">
      <c r="A30" s="74">
        <v>2</v>
      </c>
      <c r="B30" s="74" t="s">
        <v>59</v>
      </c>
      <c r="C30" s="74" t="s">
        <v>116</v>
      </c>
      <c r="D30" s="74" t="s">
        <v>6</v>
      </c>
      <c r="E30" s="74">
        <v>1</v>
      </c>
      <c r="F30" s="74" t="s">
        <v>115</v>
      </c>
      <c r="G30" s="74">
        <v>15</v>
      </c>
      <c r="H30" s="74" t="s">
        <v>107</v>
      </c>
    </row>
    <row r="31" spans="1:8" ht="69" x14ac:dyDescent="0.3">
      <c r="A31" s="74">
        <v>3</v>
      </c>
      <c r="B31" s="74" t="s">
        <v>117</v>
      </c>
      <c r="C31" s="74" t="s">
        <v>118</v>
      </c>
      <c r="D31" s="74" t="s">
        <v>6</v>
      </c>
      <c r="E31" s="74">
        <v>1</v>
      </c>
      <c r="F31" s="74" t="s">
        <v>119</v>
      </c>
      <c r="G31" s="74">
        <v>30</v>
      </c>
      <c r="H31" s="74" t="s">
        <v>107</v>
      </c>
    </row>
    <row r="32" spans="1:8" ht="96.6" x14ac:dyDescent="0.3">
      <c r="A32" s="74">
        <v>4</v>
      </c>
      <c r="B32" s="74" t="s">
        <v>120</v>
      </c>
      <c r="C32" s="74" t="s">
        <v>121</v>
      </c>
      <c r="D32" s="74" t="s">
        <v>17</v>
      </c>
      <c r="E32" s="74">
        <v>1</v>
      </c>
      <c r="F32" s="74" t="s">
        <v>115</v>
      </c>
      <c r="G32" s="74">
        <v>15</v>
      </c>
      <c r="H32" s="74" t="s">
        <v>122</v>
      </c>
    </row>
    <row r="33" spans="1:8" ht="248.4" x14ac:dyDescent="0.3">
      <c r="A33" s="74">
        <v>5</v>
      </c>
      <c r="B33" s="74" t="s">
        <v>123</v>
      </c>
      <c r="C33" s="74" t="s">
        <v>124</v>
      </c>
      <c r="D33" s="74" t="s">
        <v>17</v>
      </c>
      <c r="E33" s="74">
        <v>1</v>
      </c>
      <c r="F33" s="74" t="s">
        <v>115</v>
      </c>
      <c r="G33" s="74">
        <v>15</v>
      </c>
      <c r="H33" s="74" t="s">
        <v>107</v>
      </c>
    </row>
    <row r="34" spans="1:8" ht="317.39999999999998" x14ac:dyDescent="0.3">
      <c r="A34" s="74">
        <v>6</v>
      </c>
      <c r="B34" s="74" t="s">
        <v>125</v>
      </c>
      <c r="C34" s="74" t="s">
        <v>126</v>
      </c>
      <c r="D34" s="74" t="s">
        <v>17</v>
      </c>
      <c r="E34" s="74">
        <v>1</v>
      </c>
      <c r="F34" s="74" t="s">
        <v>115</v>
      </c>
      <c r="G34" s="74">
        <v>15</v>
      </c>
      <c r="H34" s="74" t="s">
        <v>107</v>
      </c>
    </row>
    <row r="35" spans="1:8" ht="55.2" x14ac:dyDescent="0.3">
      <c r="A35" s="74">
        <v>7</v>
      </c>
      <c r="B35" s="74" t="s">
        <v>127</v>
      </c>
      <c r="C35" s="74" t="s">
        <v>128</v>
      </c>
      <c r="D35" s="74" t="s">
        <v>17</v>
      </c>
      <c r="E35" s="74">
        <v>1</v>
      </c>
      <c r="F35" s="74" t="s">
        <v>115</v>
      </c>
      <c r="G35" s="74">
        <v>15</v>
      </c>
      <c r="H35" s="74" t="s">
        <v>107</v>
      </c>
    </row>
    <row r="36" spans="1:8" x14ac:dyDescent="0.3">
      <c r="A36" s="134" t="s">
        <v>14</v>
      </c>
      <c r="B36" s="134"/>
      <c r="C36" s="134"/>
      <c r="D36" s="134"/>
      <c r="E36" s="134"/>
      <c r="F36" s="134"/>
      <c r="G36" s="134"/>
      <c r="H36" s="134"/>
    </row>
    <row r="37" spans="1:8" ht="41.4" x14ac:dyDescent="0.3">
      <c r="A37" s="73" t="s">
        <v>0</v>
      </c>
      <c r="B37" s="73" t="s">
        <v>103</v>
      </c>
      <c r="C37" s="73" t="s">
        <v>9</v>
      </c>
      <c r="D37" s="135" t="s">
        <v>2</v>
      </c>
      <c r="E37" s="135"/>
      <c r="F37" s="135"/>
      <c r="G37" s="73" t="s">
        <v>55</v>
      </c>
      <c r="H37" s="73" t="s">
        <v>104</v>
      </c>
    </row>
    <row r="38" spans="1:8" x14ac:dyDescent="0.3">
      <c r="A38" s="74">
        <v>1</v>
      </c>
      <c r="B38" s="74" t="s">
        <v>129</v>
      </c>
      <c r="C38" s="74" t="s">
        <v>116</v>
      </c>
      <c r="D38" s="129" t="s">
        <v>6</v>
      </c>
      <c r="E38" s="129"/>
      <c r="F38" s="129"/>
      <c r="G38" s="74">
        <v>1</v>
      </c>
      <c r="H38" s="74" t="s">
        <v>107</v>
      </c>
    </row>
    <row r="39" spans="1:8" ht="179.4" x14ac:dyDescent="0.3">
      <c r="A39" s="74">
        <v>2</v>
      </c>
      <c r="B39" s="74" t="s">
        <v>41</v>
      </c>
      <c r="C39" s="74" t="s">
        <v>114</v>
      </c>
      <c r="D39" s="129" t="s">
        <v>5</v>
      </c>
      <c r="E39" s="129"/>
      <c r="F39" s="129"/>
      <c r="G39" s="74">
        <v>1</v>
      </c>
      <c r="H39" s="74" t="s">
        <v>107</v>
      </c>
    </row>
    <row r="40" spans="1:8" x14ac:dyDescent="0.3">
      <c r="A40" s="74">
        <v>3</v>
      </c>
      <c r="B40" s="74" t="s">
        <v>130</v>
      </c>
      <c r="C40" s="74" t="s">
        <v>131</v>
      </c>
      <c r="D40" s="129" t="s">
        <v>5</v>
      </c>
      <c r="E40" s="129"/>
      <c r="F40" s="129"/>
      <c r="G40" s="74">
        <v>1</v>
      </c>
      <c r="H40" s="74" t="s">
        <v>107</v>
      </c>
    </row>
    <row r="41" spans="1:8" ht="41.4" x14ac:dyDescent="0.3">
      <c r="A41" s="74">
        <v>4</v>
      </c>
      <c r="B41" s="74" t="s">
        <v>132</v>
      </c>
      <c r="C41" s="74" t="s">
        <v>133</v>
      </c>
      <c r="D41" s="129" t="s">
        <v>6</v>
      </c>
      <c r="E41" s="129"/>
      <c r="F41" s="129"/>
      <c r="G41" s="74">
        <v>1</v>
      </c>
      <c r="H41" s="74" t="s">
        <v>107</v>
      </c>
    </row>
    <row r="42" spans="1:8" ht="69" x14ac:dyDescent="0.3">
      <c r="A42" s="74">
        <v>5</v>
      </c>
      <c r="B42" s="74" t="s">
        <v>117</v>
      </c>
      <c r="C42" s="74" t="s">
        <v>118</v>
      </c>
      <c r="D42" s="129" t="s">
        <v>6</v>
      </c>
      <c r="E42" s="129"/>
      <c r="F42" s="129"/>
      <c r="G42" s="74">
        <v>1</v>
      </c>
      <c r="H42" s="74" t="s">
        <v>107</v>
      </c>
    </row>
    <row r="43" spans="1:8" ht="41.4" x14ac:dyDescent="0.3">
      <c r="A43" s="74">
        <v>6</v>
      </c>
      <c r="B43" s="74" t="s">
        <v>34</v>
      </c>
      <c r="C43" s="74" t="s">
        <v>134</v>
      </c>
      <c r="D43" s="129" t="s">
        <v>6</v>
      </c>
      <c r="E43" s="129"/>
      <c r="F43" s="129"/>
      <c r="G43" s="74">
        <v>1</v>
      </c>
      <c r="H43" s="74" t="s">
        <v>107</v>
      </c>
    </row>
    <row r="44" spans="1:8" ht="96.6" x14ac:dyDescent="0.3">
      <c r="A44" s="74">
        <v>7</v>
      </c>
      <c r="B44" s="74" t="s">
        <v>120</v>
      </c>
      <c r="C44" s="74" t="s">
        <v>121</v>
      </c>
      <c r="D44" s="129" t="s">
        <v>17</v>
      </c>
      <c r="E44" s="129"/>
      <c r="F44" s="129"/>
      <c r="G44" s="74">
        <v>1</v>
      </c>
      <c r="H44" s="74" t="s">
        <v>122</v>
      </c>
    </row>
    <row r="45" spans="1:8" ht="248.4" x14ac:dyDescent="0.3">
      <c r="A45" s="74">
        <v>8</v>
      </c>
      <c r="B45" s="74" t="s">
        <v>123</v>
      </c>
      <c r="C45" s="74" t="s">
        <v>135</v>
      </c>
      <c r="D45" s="129" t="s">
        <v>17</v>
      </c>
      <c r="E45" s="129"/>
      <c r="F45" s="129"/>
      <c r="G45" s="74">
        <v>1</v>
      </c>
      <c r="H45" s="74" t="s">
        <v>107</v>
      </c>
    </row>
    <row r="46" spans="1:8" ht="317.39999999999998" x14ac:dyDescent="0.3">
      <c r="A46" s="74">
        <v>9</v>
      </c>
      <c r="B46" s="74" t="s">
        <v>136</v>
      </c>
      <c r="C46" s="74" t="s">
        <v>137</v>
      </c>
      <c r="D46" s="129" t="s">
        <v>17</v>
      </c>
      <c r="E46" s="129"/>
      <c r="F46" s="129"/>
      <c r="G46" s="74">
        <v>1</v>
      </c>
      <c r="H46" s="74" t="s">
        <v>107</v>
      </c>
    </row>
    <row r="47" spans="1:8" ht="55.2" x14ac:dyDescent="0.3">
      <c r="A47" s="74">
        <v>10</v>
      </c>
      <c r="B47" s="74" t="s">
        <v>127</v>
      </c>
      <c r="C47" s="74" t="s">
        <v>138</v>
      </c>
      <c r="D47" s="129" t="s">
        <v>17</v>
      </c>
      <c r="E47" s="129"/>
      <c r="F47" s="129"/>
      <c r="G47" s="74">
        <v>1</v>
      </c>
      <c r="H47" s="74" t="s">
        <v>107</v>
      </c>
    </row>
    <row r="48" spans="1:8" x14ac:dyDescent="0.3">
      <c r="A48" s="134" t="s">
        <v>13</v>
      </c>
      <c r="B48" s="134"/>
      <c r="C48" s="134"/>
      <c r="D48" s="134"/>
      <c r="E48" s="134"/>
      <c r="F48" s="134"/>
      <c r="G48" s="134"/>
      <c r="H48" s="134"/>
    </row>
    <row r="49" spans="1:8" ht="41.4" x14ac:dyDescent="0.3">
      <c r="A49" s="73" t="s">
        <v>0</v>
      </c>
      <c r="B49" s="73" t="s">
        <v>103</v>
      </c>
      <c r="C49" s="73" t="s">
        <v>9</v>
      </c>
      <c r="D49" s="135" t="s">
        <v>2</v>
      </c>
      <c r="E49" s="135"/>
      <c r="F49" s="135"/>
      <c r="G49" s="73" t="s">
        <v>55</v>
      </c>
      <c r="H49" s="73" t="s">
        <v>104</v>
      </c>
    </row>
    <row r="50" spans="1:8" x14ac:dyDescent="0.3">
      <c r="A50" s="74">
        <v>1</v>
      </c>
      <c r="B50" s="74" t="s">
        <v>19</v>
      </c>
      <c r="C50" s="74" t="s">
        <v>139</v>
      </c>
      <c r="D50" s="129" t="s">
        <v>8</v>
      </c>
      <c r="E50" s="129"/>
      <c r="F50" s="129"/>
      <c r="G50" s="74">
        <v>1</v>
      </c>
      <c r="H50" s="74" t="s">
        <v>122</v>
      </c>
    </row>
    <row r="51" spans="1:8" ht="69" x14ac:dyDescent="0.3">
      <c r="A51" s="74">
        <v>2</v>
      </c>
      <c r="B51" s="74" t="s">
        <v>20</v>
      </c>
      <c r="C51" s="74" t="s">
        <v>140</v>
      </c>
      <c r="D51" s="129" t="s">
        <v>8</v>
      </c>
      <c r="E51" s="129"/>
      <c r="F51" s="129"/>
      <c r="G51" s="74">
        <v>1</v>
      </c>
      <c r="H51" s="74" t="s">
        <v>122</v>
      </c>
    </row>
  </sheetData>
  <mergeCells count="47">
    <mergeCell ref="A48:H48"/>
    <mergeCell ref="D49:F49"/>
    <mergeCell ref="D50:F50"/>
    <mergeCell ref="D51:F51"/>
    <mergeCell ref="D42:F42"/>
    <mergeCell ref="D43:F43"/>
    <mergeCell ref="D44:F44"/>
    <mergeCell ref="D45:F45"/>
    <mergeCell ref="D46:F46"/>
    <mergeCell ref="D47:F47"/>
    <mergeCell ref="D41:F41"/>
    <mergeCell ref="D23:F23"/>
    <mergeCell ref="D24:F24"/>
    <mergeCell ref="D25:F25"/>
    <mergeCell ref="A26:H26"/>
    <mergeCell ref="A27:C27"/>
    <mergeCell ref="D27:H27"/>
    <mergeCell ref="A36:H36"/>
    <mergeCell ref="D37:F37"/>
    <mergeCell ref="D38:F38"/>
    <mergeCell ref="D39:F39"/>
    <mergeCell ref="D40:F40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Лист1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2026-03-26T11:23:34Z</dcterms:modified>
</cp:coreProperties>
</file>