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FB966C4-8326-4FC3-9FCF-373600F7A6E2}"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Лист1" sheetId="15" state="hidden" r:id="rId5"/>
    <sheet name="Рабочее место преподавателя" sheetId="12" state="hidden" r:id="rId6"/>
    <sheet name="Охрана труда" sheetId="13" state="hidden" r:id="rId7"/>
    <sheet name="Перечень кластеров" sheetId="8" state="hidden" r:id="rId8"/>
    <sheet name="Все ИЛ" sheetId="14" state="hidden" r:id="rId9"/>
    <sheet name="Виды" sheetId="9" state="hidden" r:id="rId10"/>
  </sheets>
  <definedNames>
    <definedName name="_xlnm._FilterDatabase" localSheetId="2" hidden="1">'Общая зона'!$A$1:$H$35</definedName>
    <definedName name="_xlnm._FilterDatabase" localSheetId="6" hidden="1">'Охрана труда'!$A$1:$H$6</definedName>
    <definedName name="_xlnm._FilterDatabase" localSheetId="5" hidden="1">'Рабочее место преподавателя'!$A$1:$H$16</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G11" i="10"/>
  <c r="G23" i="10"/>
  <c r="G35" i="10"/>
  <c r="G30" i="10"/>
  <c r="G5" i="10"/>
  <c r="G29" i="10"/>
  <c r="G25" i="10"/>
  <c r="G26" i="10"/>
  <c r="G24" i="10"/>
  <c r="G27" i="10"/>
  <c r="G8" i="10"/>
  <c r="G34" i="10"/>
  <c r="G22" i="10"/>
  <c r="G32" i="10"/>
  <c r="G31" i="10"/>
  <c r="G33" i="10"/>
  <c r="G7" i="10"/>
  <c r="G6" i="10"/>
  <c r="G14" i="10"/>
  <c r="G21" i="10"/>
  <c r="G28" i="10"/>
  <c r="G12" i="10"/>
  <c r="G15" i="10"/>
  <c r="G16" i="10"/>
  <c r="G13" i="10"/>
  <c r="G17" i="10"/>
  <c r="G2" i="10"/>
  <c r="G18" i="10"/>
  <c r="G20" i="10"/>
  <c r="G19" i="10"/>
  <c r="G3" i="10"/>
  <c r="G9" i="10"/>
  <c r="G4" i="10"/>
  <c r="G8" i="11"/>
  <c r="G5" i="11"/>
  <c r="G14" i="11"/>
  <c r="G11" i="11"/>
  <c r="G7" i="11"/>
  <c r="G13" i="11"/>
  <c r="G10" i="11"/>
  <c r="G12" i="11"/>
  <c r="G3" i="11"/>
  <c r="G4" i="11"/>
  <c r="G2" i="11"/>
  <c r="G9" i="11"/>
  <c r="G6" i="12"/>
  <c r="G8" i="12"/>
  <c r="G7" i="12"/>
  <c r="G14" i="12"/>
  <c r="G11" i="12"/>
  <c r="G5" i="12"/>
  <c r="G3" i="12"/>
  <c r="G16" i="12"/>
  <c r="G13" i="12"/>
  <c r="G10" i="12"/>
  <c r="G4" i="12"/>
  <c r="G2" i="12"/>
  <c r="G15" i="12"/>
  <c r="G12" i="12"/>
  <c r="G6" i="13"/>
  <c r="G5" i="13"/>
  <c r="G3" i="13"/>
  <c r="G2" i="13"/>
  <c r="C89" i="14"/>
  <c r="C9" i="14"/>
  <c r="J1" i="8"/>
  <c r="G30" i="6"/>
  <c r="G27" i="6"/>
  <c r="G28" i="6"/>
  <c r="G29" i="6"/>
  <c r="G23" i="6"/>
  <c r="G22" i="6"/>
  <c r="G10" i="10" l="1"/>
  <c r="G6" i="11"/>
  <c r="G9" i="12"/>
  <c r="G4" i="13"/>
  <c r="C3" i="6"/>
  <c r="G42" i="6" s="1"/>
  <c r="G40" i="6" l="1"/>
</calcChain>
</file>

<file path=xl/sharedStrings.xml><?xml version="1.0" encoding="utf-8"?>
<sst xmlns="http://schemas.openxmlformats.org/spreadsheetml/2006/main" count="966" uniqueCount="242">
  <si>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</si>
  <si>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</si>
  <si>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</si>
  <si>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</si>
  <si>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</si>
  <si>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</si>
  <si>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</si>
  <si>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</si>
  <si>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</si>
  <si>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</si>
  <si>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</si>
  <si>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</si>
  <si>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</si>
  <si>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</si>
  <si>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</si>
  <si>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</si>
  <si>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</si>
  <si>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</si>
  <si>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</si>
  <si>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</si>
  <si>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</si>
  <si>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</si>
  <si>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</si>
  <si>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</si>
  <si>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</si>
  <si>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</si>
  <si>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</si>
  <si>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</si>
  <si>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</si>
  <si>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</si>
  <si>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</si>
  <si>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</si>
  <si>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</si>
  <si>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</si>
  <si>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</si>
  <si>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</si>
  <si>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</si>
  <si>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</si>
  <si>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</si>
  <si>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</si>
  <si>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</si>
  <si>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</si>
  <si>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</si>
  <si>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</si>
  <si>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</si>
  <si>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</si>
  <si>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</si>
  <si>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</si>
  <si>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</si>
  <si>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</si>
  <si>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</si>
  <si>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</si>
  <si>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</si>
  <si>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</si>
  <si>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</si>
  <si>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</si>
  <si>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</si>
  <si>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</si>
  <si>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</si>
  <si>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</si>
  <si>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</si>
  <si>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</si>
  <si>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</si>
  <si>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</si>
  <si>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</si>
  <si>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</si>
  <si>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</si>
  <si>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</si>
  <si>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</si>
  <si>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</si>
  <si>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</si>
  <si>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</si>
  <si>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</si>
  <si>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</si>
  <si>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</si>
  <si>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</si>
  <si>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</si>
  <si>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</si>
  <si>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</si>
  <si>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</si>
  <si>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Горнодобывающая отрасль</t>
  </si>
  <si>
    <t>Челябинская область</t>
  </si>
  <si>
    <t>ГБПОУ «Пластовский горно-технологический колледж»</t>
  </si>
  <si>
    <t>Зона технологических процессов горных и взрывных работ</t>
  </si>
  <si>
    <t>21.01.08 Машинист на открытых горных работах
21.02.15 Открытые горные работы
21.02.17 Подземная разработка месторождений полезных ископаемых
21.02.18 Обогащение полезных ископаемых</t>
  </si>
  <si>
    <t>Горные и взрывные работы</t>
  </si>
  <si>
    <t>ГБПОУ «Саткинский горно-керамический колледж имени А.К. Савина»</t>
  </si>
  <si>
    <t>Горное дело. Технология и безопасность буровзрывных работ</t>
  </si>
  <si>
    <t>21.02.17 Подземная разработка месторождений полезных ископаемых</t>
  </si>
  <si>
    <t>Инфраструктурный лист для оснащения образовательно-производственного центра (кластера)</t>
  </si>
  <si>
    <t>в сфере Горнодобывающая отрасль, Челябинская область</t>
  </si>
  <si>
    <t>Основная информация об образовательно-производственном центре (кластере):</t>
  </si>
  <si>
    <t>Базовая образовательная организация кластера: ГБПОУ «Пластовский горно-технологический колледж»</t>
  </si>
  <si>
    <t xml:space="preserve">Адрес базовой образовательной организации: </t>
  </si>
  <si>
    <t>Пласт Володарского Дом: 2 Корпус: 3 
Пласт Учебный городок Дом: 11 Корпус: 1</t>
  </si>
  <si>
    <t>Адрес размещения зоны по виду работ:</t>
  </si>
  <si>
    <t>Пласт Володарского Дом: 2 Корпус: 3</t>
  </si>
  <si>
    <t>Площадь зоны: 97 кв.м.</t>
  </si>
  <si>
    <t>Освещение: Допустимо верхнее искусственное освещение не менее 300 люкс</t>
  </si>
  <si>
    <t>Интернет: Подключение к Проводной и беспроводной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</si>
  <si>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</si>
  <si>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</si>
  <si>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бетон</t>
  </si>
  <si>
    <t>Подведение/ отведение ГХВС: Не требуется</t>
  </si>
  <si>
    <t>Подведение сжатого воздуха: Не требуется</t>
  </si>
  <si>
    <t>Наименование</t>
  </si>
  <si>
    <t>Источник финансирования</t>
  </si>
  <si>
    <t>Коллекция минералов</t>
  </si>
  <si>
    <t>Авгит 3шт 60*30мм. Агат 1шт 150*90мм 6шт 40*50мм.  Азурит 8шт 50*30мм. Альбит 40*60мм. Амазонит 6шт 70*100мм. Аметист 4шт 60*70. авантюрин 20*50мм. Антимонит 6шт 40*60мм. Апатит 3шт 40*30мм. Асбес 20 шт 60*40.Барит 30*70мм. Берилл 60*30мм. бирюза 1шт 80*60 1шт 10*10мм. везувиан 2шт 20*40мм. висмут 60*30мм. воксит 30*50мм. галит 8шт 100*100мм. гелиотроп 30*60мм. гематит 3к 40*50мм.  гипс 6шт болш, 14 шт 70*40мм. гнейс 20*40мм.  горный хрусталь 50*40мм. графит 60*50мм. данбурит 1шт 70*60мм. датолит 1шт 80*70мм. доломит 1шт 40*30мм. змеевик 1шт 50*40мм. кальцит 11шт 100*120мм. колинит 50*30мм. кварц 15шт больш +30шт 60*70.кианит 5 шт 70*40мм. киноваь 2шт 60*30мм корунд 12шт 20*10мм + 3шт 60*60мм. лабрадор 40*30мм. лимонит 50*30мм. магнезит 12шт 70*90мм. магнетит 6шт 70*40мм. малахит 6шт 30*30мм. малахитовый песчанник 9шт 60*50мм. медь 30*20мм. морион 40*30мм. мрамор 8шт 70*60мм. мусковит 50*40мм. нефелин 3шт 40*30мм.нефрит 5шт 60*50мм.  оникс 1шт 100*50мм. опал 50*30мм оникс шт 100*40мм. пирит 20шт 80*60мм. пиролюзит 2шт 60*50мм. роговая обманка 1шт 20*20мм. родонит 7шт 80*40мм. розовый кварц 6шт50*60мм. сера 30*20мм. сердолик 1шт 30*30мм. серпентин 20шт 60*40мм. соль поваренная 60*50мм спессартин 1шт 120*70мм. сидерит 1к 40*60мм. сильвин 13шт 60*40мм. слюды 20шт 80*90мм. сфалерит 1шт 60*20мм. тальк 6шт 100*60мм. тигровый глаз 20*30мм. тремолит 1шт 70*40мм. турмалин 40*20мм. уваровит 9шт 80*40мм. флюорит 6шт 90*70мм. флоготип 50*40м.хальцедон 14шт70*50мм. хлькопирит 3шт 40*30мм. хризоколла 1шт 200*100мм. эпидот 1шт 100*70мм. шпаты 60*70мм.</t>
  </si>
  <si>
    <t>В наличии</t>
  </si>
  <si>
    <t>Витрина для коллекции минералов</t>
  </si>
  <si>
    <t>Витрина размером, не менее, мм: 2000*1660*500 (В*Ш*Г), не более, мм: 2300*1800*600 (В*Ш*Г). Корпус ЛДСП толщиной не менее 16 мм, внешние фасады из ЛДСП толщиной не менее 16 мм, внизу откидная дверка на лифтах, закрывается на замок. Внешние пластиковые врезные вентиляционные решетки. Выставочная часть - двери распашные стекло толщиной не менее 5 мм, М1 полировка, средник между дверьми стекло толщиной не менее 6 мм М1 -полировка. 4 полки стекло толщиной не менее 10 мм М1 полировка, полки разделены на 2 части стеклянным средником стекло толщиной не менее 8 мм М1- полировка. полки расположены под углом. вся стеклянная часть закрывается на замок.Контур 1- подсветка светодиодные линейкина основе алюминиевого углового профиля с рассеивателем, крепление по передней стороне полок. Контур 2 - точечная подсветка 220v по четыре светильника сверху и снизу.</t>
  </si>
  <si>
    <t>ФБ</t>
  </si>
  <si>
    <t>Коллекция горных пород</t>
  </si>
  <si>
    <t>агальматолит 30*20мм. Базальт 40*20мм. Габбро 40*30мм. Грнит 6шт 90*120мм. Кварц 30шт 50*60мм. Листвинит 30*20мм. Обсидиант шт 60*50мм. Пемза 4шт 30*40мм. Сланцы 30шт 90*60мм.туфы 50*40мм. Яшма 1к больш 300*250мм+ 90*60мм</t>
  </si>
  <si>
    <t>Витрина для коллекции горных пород</t>
  </si>
  <si>
    <t>Витрина размером не менее, мм: 2000*1660*500 (В*Ш*Г), не более, мм:  2300*1800*600 (В*Ш*Г). Корпус ЛДСП толщиной не менее 16 мм, внешние фасады из ЛДСП толщиной не менее 16 мм, внизу откидная дверка на лифтах, закрывается на замок. Внешние пластиковые врезные вентиляционные решетки. Выставочная часть - двери распашные стекло толщиной не менее 5мм, М1 полировка, средник между дверьми стекло толщиной не менее 6мм М1 -полировка. 4 полки стекло толщиной не менее 10 мм М1 полировка, полки разделены на 2 части стеклянным средником стекло толщиной не менее 8мм М1- полировка. полки расположены под углом. вся стеклянная часть закрывается на замок.Контур 1- подсветка светодиодные линейкина основе алюминиевого углового профиля с рассеивателем, крепление по передней стороне полок. Контур 2 - точечная подсветка 220v по четыре светильника сверху и снизу.</t>
  </si>
  <si>
    <t>Перфоратор переносной</t>
  </si>
  <si>
    <t>ПП-62В на пневмоподдержке. Энергия удара, Дж (кгс м) - 63,74 (6,5); частота ударов, с-1 (уд/мин) - 30,83 (1850); крутящий момент, Нм (кгс м) - 27,50  (2,75); номинальное давление воздуха, МПа (кгс/с); масса перфоратора, кг 29</t>
  </si>
  <si>
    <t>Перфоратор телескопный</t>
  </si>
  <si>
    <t>Энергия удара, Дж  - 86,30; частота ударов, с-1 -43,30; крутящий момент, Нм -32,30; номинальное давление воздуха, МПа - 0,5; величина хода телескопического податчика,мм - 650+10; масса перфоратора, кг 48</t>
  </si>
  <si>
    <t>Переносная бурильная установка</t>
  </si>
  <si>
    <t>Высота установки,мм - 1800 - 2400; глубина бурения, м - 6; диаметр бурения, мм - 32- 45; усилие подачи, Н - 1370; усилие распора, Н - 16,1300; энергия удара, Дж - 6,1</t>
  </si>
  <si>
    <t>Буровые коронки</t>
  </si>
  <si>
    <t>Для открытых горных работ - шарошечная, долотчатая и алмазного бурения. Типы: РDCКТ-10; Т-171,161К-ЦВ</t>
  </si>
  <si>
    <t>Образцы коронок и резцов</t>
  </si>
  <si>
    <t>Для подземных горных работ. Резцы типов: РП-7; РУ-13М; РП-42-2; ШБМ-2С-1-1-04; КБ-01; ИКС-1; И-79Б; ИТ-2С. Коронки: КДС; КШТ</t>
  </si>
  <si>
    <t>Макет сопряжения откаточной горной выработки с восстающим</t>
  </si>
  <si>
    <t>Габариты, мм - 620×310×600</t>
  </si>
  <si>
    <t>Настенный макет устройства шахты</t>
  </si>
  <si>
    <t>Габариты, мм - 1530×100×1040</t>
  </si>
  <si>
    <t>Настенный макет очистного блока</t>
  </si>
  <si>
    <t>Габариты, мм - 1000×100×590</t>
  </si>
  <si>
    <t>Макет видов крепления горных выработок</t>
  </si>
  <si>
    <t>Габариты, мм - 890×340×270</t>
  </si>
  <si>
    <t>Тектоническая карта</t>
  </si>
  <si>
    <t>карта тектонического районирования территории Российской Федерации и прилегающих акваторий. Масштаб не более 1: 2 500 000. Схема тектонического районирования масштаба 1: 5 000 000 (поверхности и погребенные фундаменты платформ и шельфовых морей). Размер не менее 140*100 мм, не более 240*240 мм</t>
  </si>
  <si>
    <t>Полноцветное МФУ</t>
  </si>
  <si>
    <t>Многофункциональное устройство/ принтер. Полноцветное МФУ Принтер-Копир-Сканер-Факс (опц), А3, DADF, Duplex, 35 стр/мин, 110K стр/мес, 1,9 Ггц, 4/4 Гб, жесткий диск не ниже 128 Гб, 1200х2400 т/д, 10/100/1 000 Base-T Ethernet, USB 2.0, NFC, Wi-Fi/Wi-Fi Direct [C8135T]</t>
  </si>
  <si>
    <t>МФУ струйное</t>
  </si>
  <si>
    <t>Тип печати-цветная, Максимальный формат-А4. Автоматическая двусторонняя печать-нет.
Интерфейс Ethernet (RJ-45)-нет
Интерфейс Wi-Fi--да
Скорость монохромной печати, не менее страниц/мин-10
Скорость цветной печати, не менее страниц/мин-5
Максимальная нагрузка, не менее
30000 страниц/месяц
Максимальное разрешение печати
5760x1440 точек на дюйм
Поддержка AirPrint-нет
Кабель USB в комплекте-Да
Функция факса-нет
Устройство подачи оригиналов
отсутствует
Функции сканирования-в локальную папку
Количество цветов-5
СНПЧ-Да
Емкость лотка подачи-не менее 100 лист
Емкость выходного лотка-не менее 30 лист
Плотность бумаги (диапазон)
64-300 г/кв.м
Типы печатных материалов
бумага, глянцевая фотобумага, конверты, открытки
Печать без полей-Да
Разрешение сканера
1200x2400 точек на д
Максимальный размер сканирования (планшетный)
216x297 мм
Скорость ч/б копирования (страниц/мин)-7.7
Интерфейс USB-Да
Потребляемая мощность во время печати-12 вт
Потребляемая мощность в режиме ожидания-4.5 вт
Максимальный уровень шума до
39 дб</t>
  </si>
  <si>
    <t>•	Диагональ не менее 86 "
•	Разрешение не ниже 3840*2160 (4K UHD)
•	Яркость не менее 500 кд/кв.м
•	Контрастность не ниже 5000:1 Lm
•	Время отклика не более 5 мс
•	Угол обзора 178 °
•	Входы HDMI (x2), Display port 1.2 (x1), VGA (x1), Coaxial (SPdif) (x1), 3.5 мм audio mini jack (x1)
•	Интерфейс RJ-45 (x2), RS-232 (x1), USB 2.0 Тип А (x1), USB 3.0 Тип А (x4), USB 3.0 Тип B (x1), USB 3.1 Тип С (x1)
•	Количество динамиков не менее 2 * 16 Вт
•	Энергопотребление не более 450 Вт
•	Ориентация панели Горизонтальная
•	VESA размер не менее  800*400
•	Формат экрана 16:9
•	ULTRA HD разрешение 3840x2160 с поддержкой 60 Гц;
•	Встроенный компьютер с четырех ядерным процессором;
•	Одновременное распознавание до 40 точек касания;
•	Антибликовое закаленное стекло обладающее сопротивлением к механическим воздействиям;
•	Совместимость с различными операционными системами, включая Windows XP / 7 / 8 /10 / 11, MAC OS, LINUX;
•	Наличие OPS слота с возможностью встраивания дополнительного вычислительного модуля на WIN 10PRO;
•	не менее 6 разъемов USB версии ⩾ 3.0 на корпусе самого дисплея-без использования дополнительного вычислительного модуля;
•	Встроенный мультимедиа плеер (воспроизведение с USB);
•	Удаленное включение, управление и мониторинг (LAN, RS-232);
•	Встроенный датчик освещенности для автоматической коррекции яркости подсветки дисплея;
•	Встроенная WEB-камера
•	Модуль NFC для исключения несанкционированного доступа к интерфейсу;
•	Двухдиапазонный WIFI, BT, Точка доступа.
Комплектация
•	Интерактивный моноблок
•	Пульт управления
•	Батарейки для пульта ДУ
•	Стилусы(пассивные) −не менее 2 шт 
•	Стилус (активный) —не менее 1 шт
•	Силовой кабель
•	кабель USB A-B, длиной не менее 3 м
•	кабель HDMI, длиной не менее 3 м
•	Настенное крепление</t>
  </si>
  <si>
    <t>Классная доска</t>
  </si>
  <si>
    <t>Размер доски (ВхШ), не менее -100*300 см. Вид доски-настенная трехсекционная. Тип рабочей поверхности-магнитно-меловая
Количество рабочих поверхностей, не менее 5. Тип покрытия доски-лаковое. Материал рамы-алюминий. Размер рабочей поверхности, не менее 97*71 см, 97*148 см.
Антибликовое покрытие-Да
Наличие полочки-Да
Вес, не менее 28 кг</t>
  </si>
  <si>
    <t>Тренажер-симулятор Буровая установка СБШ-250</t>
  </si>
  <si>
    <t>Стенд-тренажёр «Буровая установка СБШ-250» представляет собой симулятор для первоначального обучения навыкам управления операторов буровых шарошечных станков. Система визуализации экранная и представляет собой телевизионную панель с диагональю не менее 70 дюймов. Состав: физический имитатор бурового шарошечного станка СБШ-250МНА-32» с натуральными органами управления максимально приближенными к оригинальным; интерфейсный модуль «Обучение» для стендов-тренажеров; учебно-тренировочные программные средства с режимами «обучение» и «контроль»; модуль «Виртуальный карьер; аппаратный комплекс. Габариты размеры (ШхГхВ) не менее 1700х1800х2400 мм. Напряжение питания 220В.</t>
  </si>
  <si>
    <t>Тренажер-симулятор "Буровая машина Boomer-282"</t>
  </si>
  <si>
    <t>Стенд-тренажер «Проходческая буровая установка Epiroc Boomer 282» представляет собой симулятор вождения проходческой буровой установки и предназначен для первоначального обучения навыкам управления операторов буровых машин. Система визуализации экранная и состоит из не менее чем трех телевизионный панелей диагональю не менее 55 дюймов, обеспечивающих панорамный вид. Состав: базовый модуль со статической платформой и экранной системой визуализации; модуль-имитатор проходческой буровой установки «Epiroc Boomer 282» с натуральными органами управления максимально приближенными к оригинальным; интерфейсный модуль «Обучение» для стендов-тренажеров; учебно-тренировочные программные средства с режимами «обучение» и «контроль»; модуль «Виртуальный рудник». Габаритные размеры (ДхШхВ) не менее: 2500х2500х2800 мм. Напряжение питания 220В.</t>
  </si>
  <si>
    <t>Тренажер-симулятор "Погрузочно-доставочная машина Atlas Copco ST 1030"</t>
  </si>
  <si>
    <t>Стенд-тренажер «Погрузочно-доставочная машина Atlas Copco ST-1030» представляет собой симулятор для первоначального обучения навыкам управления операторов погрузочно-доставочных машин. Система визуализации экранная и состоит из не менее чем трех телевизионный панелей диагональю не менее 55 дюймов, обеспечивающих панорамный вид. Состав: базовый модуль со статической платформой и экранной системой визуализации; модуль-имитатор погрузочно-доставочной машины ST-1030 с натуральными органами управления максимально приближенными к оригинальным; интерфейсный модуль «Обучение» для стендов-тренажеров; учебно-тренировочные программные средства с режимами «обучение» и «контроль»; модуль «Виртуальный рудник». Габаритные размеры (ДхШхВ) должны быть, не более: 2500х2500х2800 мм. Напряжение питания 220В.</t>
  </si>
  <si>
    <t>Тип объектива-среднефокусный
Класс-стационарный
Технология проецирования-DLP
Разрешение матрицы, не менее 1280*800
Максимальное разрешение - не менее 1920*1200
Соотношение сторон-16:9
Максимальная частота кадров-120 Гц
Световой поток, не менее 4800 лм
Контрастность не ниже 20000:1
Источник света-HID - лампа
Трапециидальная коррекция-вертикальная
Проекционное расстояние-1-10 м
Беспроводные интерфейсы-отсутствуют
Управление с помощью смартфона/планшета-нет
Ресурс лампы в стандартном режиме не менее 6000 час
Пульт ДУ в комплекте
Подвесное крепление-Да
HDMI1
USB-порт имеется</t>
  </si>
  <si>
    <t>Экран</t>
  </si>
  <si>
    <t>Размер рабочей поверхности не менее 240*180 см
Тип экрана-рулонный
Размер полотна, не менее 248*190 см
Диагональ, не менее 120 дюймов (304.8 см)
Угол обзора экрана-160 град
Соотношение сторон 4:3
Покрытие-matte white
Вес, не менее 10.5 кг
Комплектация - пульт ДУ, крепежный комплект, руководство по эксплуатации</t>
  </si>
  <si>
    <t>Размер доски (ВхШ), не менее -100*300 см
Вид доски-настенная трехсекционная
Тип рабочей поверхности-магнитно-меловая
Количество рабочих поверхностей, не менее 5
Тип покрытия доски-лаковое
Материал рамы-алюминий
Размер рабочей поверхности, не менее 97*71 см, 97*148 см
Антибликовое покрытие-Да
Наличие полочки-Да
Вес, не менее 28 кг</t>
  </si>
  <si>
    <t>Рабочее место учащегося</t>
  </si>
  <si>
    <t xml:space="preserve">Количество рабочих мест: </t>
  </si>
  <si>
    <t>Рудный микроскоп</t>
  </si>
  <si>
    <t>Диапазон увеличения - от 3,3х до 100х.
Линейное поле зрения - от 39 мм до 2,4 мм.
Рабочее расстояние - 64 мм.
Источник света МБС-9 галогенная лампа:
- напряжением - 8 В;
- мощностью - 20 Вт.
Удлинение выходного зрачка:
- при увеличении окуляра 5,85х - 9 мм;
- при увеличении окуляра 8,16х - 16 мм;
- при увеличении окуляра 14,3х - 13,5 мм.
Питание источника света осуществляется через понижающий трансформатор от сети переменного тока:
- напряжением 220 В;
- частотой 50 Гц.
Температура окружающего воздуха МБС-9 - до +40° С.
Общие габаритные размеры прибора - 200×160×400 мм.
Масса микроскопа МБС-9 - не более 7 кг.
К микроскопу прилагаются три пары окуляров увеличения: 6х, 8х, 14х и окуляр 8х с диоптрийной наводкой, шкалой и сеткой. На корпусах окуляров указаны округленные значения их увеличений. С помощью окуляров наблюдатель рассматривает изображение предмета, даваемое микроскопом.
Микроскоп МБС-9 состоит из следующих основных узлов:
- оптическая головка микроскопа;
- окулярная насадка;
- стол микроскопа;
- осветитель;
- подлокотники;
- основание стола микроскопа.</t>
  </si>
  <si>
    <t>шт. (на 2 раб. места)</t>
  </si>
  <si>
    <t>С подставкой под системный блок. 
Цвет покрытия-серый
Высота, мм, не более 900, не менее 800
Ширина, мм не более 900, не менее 800
Глубина, мм800 не более 850, не менее 750
Материал - ЛДСП
Материал кромки - ПВХ
Материал каркаса - (опор)металл
Толщина столешницы, мм, не менее 16</t>
  </si>
  <si>
    <t>шт. (на 1 раб. место)</t>
  </si>
  <si>
    <t>Компьютер</t>
  </si>
  <si>
    <t>Число ядер процессора: 6;
Число потоков процессора: 12;
Частота процессора: 2500 МГц;
Максимальная частота процессора: 4400 МГц;
Техпроцесс: 7 нм;
Кэш-память 2-го уровня: 7.5 МБ;
Кэш-память 3-го уровня: 18 МБ;
ОЗУ: не менее 16 ГБ DDR4;
ПЗУ: не менее 256 ГБ SSD;
Частота граф. процессора: 1366 МГц;
Максимальна частота граф. процессора: 1480 МГц;
техпроцесс граф. процессора: 14 нм;
Тип видеопамяти: GDDR5;
Объем видеопамяти: 4 ГБ;
Частота видеопамяти: 7000 МГц;
Разрядность шины видеопамяти: 128 бит;
Интерфейс: PCI-E 3.0;
Разъемы: 1xDVI, 1xHDMI, 1xDP;
подержка технологий: OpenGL 4.5, DirectX 12;
ОС: предустановленная</t>
  </si>
  <si>
    <t>Мультимедийный учебный курс «Подземная разработка месторождений полезных ископаемых. Рудные месторождения»</t>
  </si>
  <si>
    <t>Содержание курса: технологическая схема горнодобывающего предприятия; технологические схемы и способы вскрытия и подготовки месторождений; схемы проходки выработок; способы, схемы, средства взрывания, технология ведения взрывных работ; схемы и способы вентиляции рудников; схемы ведения очистных работ; способы и схемы обогащения полезных ископаемых; геометрические расчеты устойчивости выработок; открытые горные работы; стационарное оборудование.1 лицензия на 8 рабочих мест, бессрочная.</t>
  </si>
  <si>
    <t>Учебное пособие</t>
  </si>
  <si>
    <t>БР</t>
  </si>
  <si>
    <t>Мультимедийный учебный курс «Обогащение руд цветных металлов»</t>
  </si>
  <si>
    <t>Содержание курса включает в себя технологию обогащения (подготовительные, основные и вспомогательные процессы) следующих типов руд: медные; молибденовые и медно-молибденовые; медно-цинковые; свинцовые и свинцово-цинковые; полиметаллические; медно-никелевые. 1 лицензия на 8 рабочих мест, бессрочная.</t>
  </si>
  <si>
    <t>Материал обивки- сетка, ткань.
Цвет обивки-черный.
Минимальная высота сиденья-не ниже 430 мм. Максимальная высота сидения не ниже 525 мм. Внутренняя ширина сиденья, не менее 455 мм. 
Глубина сиденья, не менее 470 мм.
Максимальная статическая нагрузка, не менее 120 кг. Высота спинки, не менее 400 мм, не более 500 мм.
С подлокотниками.</t>
  </si>
  <si>
    <t>Стол ученический</t>
  </si>
  <si>
    <t>Количество мест - 2
Ростовая группа 3-7
Материал каркаса-металл
Профиль каркаса-прямоугольный
Материал столешницы-ЛДСП
Толщина столешницы, не менее 16 мм
Материал кромки-ПВХ
Регулировка по высоте-Да
Максимальная высота, не менее 820 мм
Минимальная высота, 580 мм
Регулировка наклона столешницы-Нет
Закругленные углы столешницы-Нет
Крючок для портфеля-Да
Высота, не менее 820 мм, не более 900 мм
Глубина, не менее 500 мм
Ширина, не менее 1200</t>
  </si>
  <si>
    <t>Стул ученический</t>
  </si>
  <si>
    <t>Материал спинки/сиденья -фанера.
Регулировка по высоте	- отсутствует.
Ростовая группа	- 6.
Тип каркаса-металлический.
Сиденье и спинка: покрытие	Бесцветный прозрачный лак.
Каркас усиленный.</t>
  </si>
  <si>
    <t>Стол преподавателя</t>
  </si>
  <si>
    <t>Высота, не менее 760 мм
Глубина, не менее 600 мм
Ширина, не менее 1200 мм
Материал-ЛДСП, толщина не менее 16 мм
Материал кромки-ПВХ
С тумбой, не менее двух выдвижных ящиков</t>
  </si>
  <si>
    <t>Материал обивки- сетка, ткань
Цвет обивки-черный
Минимальная высота сиденья-не ниже 430 мм. Максимальная высота сидения-не ниже 525 мм. Внутренняя ширина сиденья, не менее 455 мм.
Глубина сиденья, не менее 470 мм.
Максимальная статическая нагрузка, не менее 120 кг. Высота спинки, не менее 400 мм, не более 500 мм.
С подлокотниками.</t>
  </si>
  <si>
    <t>Столешница изготовлена из ЛДСП толщиной не менее 22 мм, кромка ПВХ 2 мм. Опоры столов, каркасы и двери шкафов ЛДСП толщиной не менее 16 мм, кромка ПВХ 0,4 мм. Количество полок (шт) не менее 5, две полки снизу с дверями. Замка нет. 
Габариты:
Высота, мм, не менее 1800, не более 2025. Ширина, не менее 800 мм, не более 900 мм. Глубина, не менее 400 мм, не более 500 мм.
Материал-ЛДСП
Материал кромки-ПВХ
Материал дверей-ЛДСП</t>
  </si>
  <si>
    <t>Тип печати: черно-белая.
Максимальный формат: А4
Интерфейс Wi-Fi: отсутствует
Интерфейс Ethernet (RJ-45): имеется
Поддержка AirPrint: нет
Интерфейс USB: имеется
Скорость монохромной печати, страниц/мин, не менее 25
Функция факса: нет
Плотность бумаги (диапазон): не менее диапазона 60-220 г/кв.м
Скорость ч/б копирования (страниц/мин), не менее 18
Объем памяти, не менее 64 МБ
Устройство подачи оригиналов: автоподатчик односторонний
Автоматическая двусторонняя печать: да
Емкость лотка подачи, не менее 250 лист
Емкость выходного лотка, не менее 100 лист</t>
  </si>
  <si>
    <t>Материал обивки- сетка, ткань
Цвет обивки-черный
Минимальная высота сиденья-не менее 430 мм.
Максимальная высота сидения-не менее 525 мм.
Внутренняя ширина сиденья, не менее 455 мм.
Глубина сиденья, не менее 470 мм.
Максимальная статическая нагрузка, не менее 120 кг.
Высота спинки, не менее 400 мм, не более 500 мм.
С подлокотниками.</t>
  </si>
  <si>
    <t>Столешница изготовлена из ЛДСП толщиной не менее 22 мм, кромка ПВХ 2 мм. Опоры столов, каркасы и двери шкафов ЛДСП толщиной не менее 16 мм, кромка ПВХ 0,4 мм. Количество полок (шт)не менее 5, две полки снизу с дверями
Замка нет
Габариты:
Высота, мм, не менее 1800, не более  2025
Ширина, не менее 800 мм, не более 900 мм
Глубина, не менее 400 мм, не более 500 мм
Материал-ЛДСП
Материал кромки-ПВХ
Материал дверей-ЛДСП</t>
  </si>
  <si>
    <t>Число ядер процессора: 4;
Число потоков процессора: 8;
Частота процессора: 3300 МГц;
Максимальная частота процессора: 4300 МГц;
Техпроцесс: 10 нм;
Кэш-память 1-го уровня: 320 КБ;
Кэш-память 2-го уровня: 5 МБ;
Кэш-память 3-го уровня: 12 МБ;
ОЗУ: не менее 8 Гб;
ПЗУ: не менее 250 Гб SSD;
ОС: предустановлена;</t>
  </si>
  <si>
    <t>Тип печати: черно-белая
Максимальный формат: А4
Интерфейс Wi-Fi: отсутствует
Интерфейс Ethernet (RJ-45): имеется
Поддержка AirPrint: отсутствует
Интерфейс USB: имеется
Скорость монохромной печати, страниц/мин, не менее 25
Функция факса: отсутствует
Плотность бумаги (диапазон): не менее 60-220 г/кв.м
Скорость ч/б копирования (страниц/мин), не менее 18
Объем памяти, не менее 64 МБ
Устройство подачи оригиналов: автоподатчик односторонний
Автоматическая двусторонняя печать: да
Емкость лотка подачи, не менее 250 лист
Емкость выходного лотка, не менее 100 лист</t>
  </si>
  <si>
    <t>Углекислотный. Конструкция - переносной. Материал корпуса - металл. Объем - не менее 3 литров.</t>
  </si>
  <si>
    <t>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Изготовлена в соответствии с ТУ 9398-037-10973749-2008. Аптечка упакована в футляр-чемоданчик из полистирола.</t>
  </si>
  <si>
    <t>Базовая образовательная организация кластера: ГБПОУ «Саткинский горно-керамический колледж имени А.К. Савина»</t>
  </si>
  <si>
    <t>Сатка Ленина Дом: 4 
Сатка Пролетарская Дом: 6</t>
  </si>
  <si>
    <t>Сатка Ленина Дом: 4</t>
  </si>
  <si>
    <t>Площадь зоны: 66 кв.м.</t>
  </si>
  <si>
    <t>Освещение: верхнее искусственное, не менее 400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</si>
  <si>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</si>
  <si>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</si>
  <si>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</si>
  <si>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линолеум</t>
  </si>
  <si>
    <t>Стол офисный</t>
  </si>
  <si>
    <t>материал основания - металл. Ширина не менее 1300 мм, не более 1400 мм, глубина не менее 700 мм, высота не менее 700 мм.</t>
  </si>
  <si>
    <t>Стенд с образцами "Комплект специальной одежды, инструмента и приспособлений для взрывника"</t>
  </si>
  <si>
    <t>Данный стенд предназначен для дисциплины «Охрана труда» и соответствует должностным инструкциям взрывника. Помогает практически закрепить теоретические знания. Включает в себя комплект обмундирования взрывника (летний); комплект обмундирования взрывника (зимний); инструмент и приспособления: нож с ножнами, часы наручные, рулетка, респиратор, перчатки кожаные, рукавицы брезентовые, каска защитная, очки защитные, наушники, свисток, сумка.
Общий габарит стенда: высота не более 1500 мм, ширина не менее 1600 мм и не более 2000 мм.  Исполнение стенда открытое.</t>
  </si>
  <si>
    <t>РБ</t>
  </si>
  <si>
    <t>Стенд-тренажер «Перфоратор телескопический»</t>
  </si>
  <si>
    <t>Телескопический перфоратор, с возможностью его сбора и разбора, установленный на металлической стойке. В комплекте с плакатом,  иллюстрирующим устройство, технические характеристики и принцип действия перфоратора телескопического. Размеры стенда: длина не менее 1400, высота не более 1700 мм, ширина не более 700 мм</t>
  </si>
  <si>
    <t>Стенд-тренажер «Перфоратор переносной»</t>
  </si>
  <si>
    <t>Модель переносного перфоратора в комплекте с плакатом, содержащим информацию о переносном перфораторе: изображение переносного перфоратора с обозначением и спецификацией элементов конструкции; текстовая информация о назначении и принципе действия; таблица с техническими характеристиками. Переносной перфоратор установлен на металлическую стойку, с возможностью его сбора и разбора. Габаритные размеры стенда: длина не менее 1000 мм, высота не более 1800 мм, глубина не менее 630 мм.</t>
  </si>
  <si>
    <t>Телевизор</t>
  </si>
  <si>
    <t>Диагональ экрана (дюйм) не менее 50". Количество USB: не менее 2 шт, количество портов HDMI: не менее 2 шт.</t>
  </si>
  <si>
    <t>доска магнитно-маркерная высота
 не менее 900 мм; ширина не менее 1400 мм</t>
  </si>
  <si>
    <t>Тренажер для приемов сердечно-легочной и мозговой реанимации</t>
  </si>
  <si>
    <t>Тренажер сердечно-легочной и мозговой реанимации  в виде полномасштабного (ростового) манекена человека (взрослого мужчины).
Тренажер позволяет проводить индивидуальное и групповое обучение приемам сердечно-легочной реанимации (СЛР). На уровне теоретического обучения тренажер позволяет проводить демонстрацию (объяснение и показ) действий по оказанию первой помощи, на практическом уровне – отработку учащимися практических навыков проведения экстренной реанимации человека такими способами, как реанимация пострадавшего одним спасателем и двумя спасателями.
Тренажер позволяет проводить отработку навыков выполнения следующих операций:
непрямой массаж сердца;
искусственную вентиляцию легких (ИВЛ) следующими способами:
изо рта в рот; изо рта в нос;
наложение повязок, жгутов и шин;
транспортировку пострадавшего.
Манекен укомплектован одеждой и обувью.</t>
  </si>
  <si>
    <t>Электронный газоанализатор</t>
  </si>
  <si>
    <t>Количество контролируемых газовых компонентов не менее 4 (CН4, СО2, О2, ...). Защита от влаги и грязи, температурный режим от -50 до +50 ºC.   «Черный ящик» для хранения в памяти значений за последние 120 часов работы; Встроенный детектор удара и сигнализатор неподвижного состояния; Отображение графических диаграмм результатов мониторинга параметров атмосферы; Индикация текущего времени, температуры и давления.</t>
  </si>
  <si>
    <t>стеллаж для СИЗ</t>
  </si>
  <si>
    <t>металлический, не менее 5 полок,  высота не менее 1500 мм; глубина не менее 300 мм, ширина не менее 1500 мм.</t>
  </si>
  <si>
    <t>коммутатор для сети Интернет</t>
  </si>
  <si>
    <t>Коммутатор [портов-24, управляемый, 1000 Мбит/сек, 100 Мбит/сек, SFPx4]</t>
  </si>
  <si>
    <t>стол ученический</t>
  </si>
  <si>
    <t>каркас металлический, ширина не менее 1100 мм, глубина не менее 450 мм, высота не менее 600 мм</t>
  </si>
  <si>
    <t>стул ученический</t>
  </si>
  <si>
    <t>стул без подлокотников, каркас металлический, высота стула не менее 700 мм,  ширина не менее 350 мм</t>
  </si>
  <si>
    <t>персональный компьютер</t>
  </si>
  <si>
    <t>частота процессора базовая не ниже 2,5 ГГц, количество ядер не менее 8, количество потоков процессора не менее 16, допустимый максимальный объем увеличения оперативной памяти  не менее 32 ГБ, объем оперативной установленной памяти не менее 8 ГБ, тип оперативной памяти DDR5, 		интерфейс накопителя SSD - PCIe, 			SSD не менее 240 ГБ, монитор не менее 27", тип матрицы IPS, разрешение экрана 1920 x 1080, клавиатура + мышь</t>
  </si>
  <si>
    <t>САПР-система</t>
  </si>
  <si>
    <t>Программное обеспечение для создания 3D моделей и чертежей в системе автоматизированного
проектирования. 1 лицензия на 50 рабочих мест, бессрочная.</t>
  </si>
  <si>
    <t>стол преподавателя, угловой</t>
  </si>
  <si>
    <t>стол угловой, ширина не менее 1500 мм; глубина не менее 1300 мм; высота не менее 650 мм</t>
  </si>
  <si>
    <t>стул преподавателя</t>
  </si>
  <si>
    <t>Стул компьютерный с колесами (роликами); мягкое сиденье, мягкая спинка (спинка из сетки), максимальная нагрузка не менее 150 кг, материал каркаса пластик</t>
  </si>
  <si>
    <t>Программное обеспечение для создания 3D моделей и чертежей в системе автоматизированного 
проектирования. 1 лицензия на 50 рабочих мест, бессрочная.</t>
  </si>
  <si>
    <t>Скорость печати (А4) не менее 22 стр/мин, плотность бумаги от 60 до 200 гр./м2</t>
  </si>
  <si>
    <t>аптечка</t>
  </si>
  <si>
    <t>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t>
  </si>
  <si>
    <t>огнетушитель</t>
  </si>
  <si>
    <t>углекислотный ОУ-3 для тушения электроустановок под напряжением до 1000В, объем 3л.</t>
  </si>
  <si>
    <t>шкаф</t>
  </si>
  <si>
    <t>настенный металлический шкаф для хранения аптечки, дверца  без стекла, с замком, высота  шкафа не менее 300 мм, ширина  не менее 250 мм</t>
  </si>
  <si>
    <t>Программное обеспечение для создания 3D моделей и чертежей в системе автоматизированного проектирования</t>
  </si>
  <si>
    <t>Базовая часть</t>
  </si>
  <si>
    <t>Макет карьера</t>
  </si>
  <si>
    <t>Мультимедийный учебный курс «Открытая разработка месторождений полезных ископаемых».</t>
  </si>
  <si>
    <t>Тренажер-симулятор «Буровая машина»</t>
  </si>
  <si>
    <t>Тренажер-симулятор «Буровая установка»</t>
  </si>
  <si>
    <t>Тренажер-симулятор «Погрузочно-доставочная машина»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</si>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</sst>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2" borderId="8" xfId="0" applyFont="1" applyFill="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30" fillId="0" borderId="8" xfId="5" applyFont="1" applyFill="1" applyBorder="1" applyAlignment="1">
      <alignment horizontal="center" vertical="center" wrapText="1"/>
    </xf>
    <xf numFmtId="0" fontId="29" fillId="0" borderId="8" xfId="5" applyBorder="1" applyAlignment="1">
      <alignment vertical="center" wrapText="1"/>
    </xf>
    <xf numFmtId="0" fontId="28" fillId="0" borderId="3" xfId="0" applyFont="1" applyBorder="1" applyAlignment="1">
      <alignment horizontal="center" vertical="center" wrapText="1"/>
    </xf>
    <xf numFmtId="0" fontId="28" fillId="0" borderId="10" xfId="0" applyFont="1" applyBorder="1" applyAlignment="1">
      <alignment horizontal="left" vertical="center" wrapText="1"/>
    </xf>
    <xf numFmtId="49" fontId="0" fillId="0" borderId="8" xfId="0" applyNumberFormat="1" applyBorder="1" applyAlignment="1">
      <alignment vertical="center" wrapText="1"/>
    </xf>
    <xf numFmtId="0" fontId="28" fillId="0" borderId="8" xfId="0" applyFont="1" applyBorder="1" applyAlignment="1">
      <alignment horizontal="left" vertical="center" wrapText="1"/>
    </xf>
    <xf numFmtId="0" fontId="33" fillId="11" borderId="21" xfId="0" applyFont="1" applyFill="1" applyBorder="1" applyAlignment="1">
      <alignment horizontal="left" vertical="justify"/>
    </xf>
    <xf numFmtId="0" fontId="20" fillId="0" borderId="21" xfId="0" applyFont="1" applyBorder="1" applyAlignment="1">
      <alignment horizontal="center" vertical="justify"/>
    </xf>
    <xf numFmtId="0" fontId="12" fillId="0" borderId="21" xfId="0" applyFont="1" applyBorder="1" applyAlignment="1">
      <alignment horizontal="center" vertical="justify"/>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1"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6" xfId="0" applyFont="1" applyBorder="1" applyAlignment="1">
      <alignment horizontal="center" vertical="center"/>
    </xf>
    <xf numFmtId="0" fontId="23" fillId="0" borderId="21" xfId="0" applyFont="1" applyBorder="1" applyAlignment="1">
      <alignment horizontal="left" vertical="center" wrapText="1"/>
    </xf>
    <xf numFmtId="0" fontId="23" fillId="0" borderId="21" xfId="0" applyFont="1" applyBorder="1" applyAlignment="1">
      <alignment horizontal="center" vertical="center" wrapText="1"/>
    </xf>
    <xf numFmtId="0" fontId="14" fillId="0" borderId="0" xfId="0" applyFont="1" applyAlignment="1">
      <alignment horizontal="center" vertical="center" wrapText="1"/>
    </xf>
    <xf numFmtId="0" fontId="15" fillId="0" borderId="18" xfId="0" applyFont="1" applyBorder="1" applyAlignment="1">
      <alignment horizontal="center"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0" xfId="0" applyFont="1" applyAlignment="1">
      <alignment horizontal="left" vertical="center"/>
    </xf>
    <xf numFmtId="0" fontId="14" fillId="0" borderId="21" xfId="0" applyFont="1" applyBorder="1" applyAlignment="1">
      <alignment horizontal="left" vertical="center" wrapText="1"/>
    </xf>
    <xf numFmtId="0" fontId="15" fillId="0" borderId="21" xfId="0" applyFont="1" applyBorder="1" applyAlignment="1">
      <alignment horizontal="left" vertical="center" wrapText="1"/>
    </xf>
    <xf numFmtId="0" fontId="14" fillId="0" borderId="10" xfId="0" applyFont="1" applyBorder="1" applyAlignment="1">
      <alignment horizontal="center" vertical="center" wrapText="1"/>
    </xf>
    <xf numFmtId="0" fontId="23" fillId="0" borderId="11"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3" fillId="11" borderId="21" xfId="0" applyFont="1" applyFill="1" applyBorder="1" applyAlignment="1">
      <alignment horizontal="left" vertical="justify"/>
    </xf>
    <xf numFmtId="0" fontId="31" fillId="10" borderId="19" xfId="0" applyFont="1" applyFill="1" applyBorder="1" applyAlignment="1">
      <alignment horizontal="center" vertical="center"/>
    </xf>
    <xf numFmtId="0" fontId="32" fillId="10" borderId="20" xfId="0" applyFont="1" applyFill="1" applyBorder="1" applyAlignment="1">
      <alignment horizontal="center" vertical="center"/>
    </xf>
    <xf numFmtId="0" fontId="26" fillId="5" borderId="21" xfId="0" applyFont="1" applyFill="1" applyBorder="1" applyAlignment="1">
      <alignment vertical="center"/>
    </xf>
    <xf numFmtId="0" fontId="20" fillId="5" borderId="21" xfId="0" applyFont="1" applyFill="1" applyBorder="1" applyAlignment="1">
      <alignment vertical="center"/>
    </xf>
    <xf numFmtId="0" fontId="20" fillId="0" borderId="22" xfId="0" applyFont="1" applyBorder="1" applyAlignment="1">
      <alignment horizontal="left"/>
    </xf>
    <xf numFmtId="0" fontId="12" fillId="0" borderId="0" xfId="0" applyFont="1"/>
    <xf numFmtId="0" fontId="12" fillId="0" borderId="0" xfId="0" applyFont="1" applyAlignment="1">
      <alignment horizontal="center"/>
    </xf>
    <xf numFmtId="0" fontId="20" fillId="12" borderId="21" xfId="0" applyFont="1" applyFill="1" applyBorder="1" applyAlignment="1">
      <alignment horizontal="center" vertical="justify"/>
    </xf>
    <xf numFmtId="0" fontId="20" fillId="0" borderId="21" xfId="0" applyFont="1" applyBorder="1" applyAlignment="1">
      <alignment horizontal="center" vertical="justify"/>
    </xf>
    <xf numFmtId="0" fontId="12" fillId="0" borderId="21" xfId="0" applyFont="1" applyBorder="1" applyAlignment="1">
      <alignment horizontal="center" vertical="justify"/>
    </xf>
    <xf numFmtId="0" fontId="20" fillId="0" borderId="0" xfId="0" applyFont="1"/>
    <xf numFmtId="0" fontId="20" fillId="0" borderId="0" xfId="0" applyFont="1" applyAlignment="1">
      <alignment horizontal="center"/>
    </xf>
    <xf numFmtId="0" fontId="12" fillId="12" borderId="21" xfId="0" applyFont="1" applyFill="1" applyBorder="1" applyAlignment="1">
      <alignment horizontal="center" vertical="justify"/>
    </xf>
    <xf numFmtId="0" fontId="34"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hyperlink" Target="https://mtb-spo.firpo.ru/inspector/infrastructure-sheet/611" TargetMode="External"/><Relationship Id="rId1" Type="http://schemas.openxmlformats.org/officeDocument/2006/relationships/hyperlink" Target="https://mtb-spo.firpo.ru/inspector/infrastructure-sheet/6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146" t="s">
        <v>241</v>
      </c>
      <c r="B1" s="146"/>
      <c r="C1" s="146"/>
      <c r="D1" s="146"/>
      <c r="E1" s="146"/>
      <c r="F1" s="146"/>
      <c r="G1" s="146"/>
    </row>
    <row r="2" spans="1:7" ht="21" x14ac:dyDescent="0.3">
      <c r="A2" s="22" t="s">
        <v>45</v>
      </c>
      <c r="B2" s="21" t="s">
        <v>46</v>
      </c>
      <c r="C2" s="107" t="s">
        <v>85</v>
      </c>
      <c r="D2" s="107"/>
      <c r="E2" s="107"/>
      <c r="F2" s="107"/>
      <c r="G2" s="107"/>
    </row>
    <row r="3" spans="1:7" ht="18" x14ac:dyDescent="0.35">
      <c r="A3" s="108" t="s">
        <v>47</v>
      </c>
      <c r="B3" s="109"/>
      <c r="C3" s="110">
        <f>D19+D25</f>
        <v>12</v>
      </c>
      <c r="D3" s="110"/>
      <c r="E3" s="110"/>
      <c r="F3" s="110"/>
      <c r="G3" s="110"/>
    </row>
    <row r="4" spans="1:7" ht="66" customHeight="1" x14ac:dyDescent="0.3">
      <c r="A4" s="111" t="s">
        <v>48</v>
      </c>
      <c r="B4" s="112"/>
      <c r="C4" s="113" t="s">
        <v>84</v>
      </c>
      <c r="D4" s="113"/>
      <c r="E4" s="113"/>
      <c r="F4" s="113"/>
      <c r="G4" s="113"/>
    </row>
    <row r="5" spans="1:7" ht="14.4" x14ac:dyDescent="0.3">
      <c r="A5" s="105" t="s">
        <v>12</v>
      </c>
      <c r="B5" s="106"/>
      <c r="C5" s="106"/>
      <c r="D5" s="106"/>
      <c r="E5" s="106"/>
      <c r="F5" s="106"/>
      <c r="G5" s="106"/>
    </row>
    <row r="6" spans="1:7" ht="14.4" x14ac:dyDescent="0.3">
      <c r="A6" s="103" t="s">
        <v>49</v>
      </c>
      <c r="B6" s="104"/>
      <c r="C6" s="104"/>
      <c r="D6" s="104"/>
      <c r="E6" s="104"/>
      <c r="F6" s="104"/>
      <c r="G6" s="104"/>
    </row>
    <row r="7" spans="1:7" ht="14.4" x14ac:dyDescent="0.3">
      <c r="A7" s="103" t="s">
        <v>50</v>
      </c>
      <c r="B7" s="104"/>
      <c r="C7" s="104"/>
      <c r="D7" s="104"/>
      <c r="E7" s="104"/>
      <c r="F7" s="104"/>
      <c r="G7" s="104"/>
    </row>
    <row r="8" spans="1:7" ht="14.4" x14ac:dyDescent="0.3">
      <c r="A8" s="103" t="s">
        <v>51</v>
      </c>
      <c r="B8" s="104"/>
      <c r="C8" s="104"/>
      <c r="D8" s="104"/>
      <c r="E8" s="104"/>
      <c r="F8" s="104"/>
      <c r="G8" s="104"/>
    </row>
    <row r="9" spans="1:7" ht="14.4" x14ac:dyDescent="0.3">
      <c r="A9" s="103" t="s">
        <v>52</v>
      </c>
      <c r="B9" s="104"/>
      <c r="C9" s="104"/>
      <c r="D9" s="104"/>
      <c r="E9" s="104"/>
      <c r="F9" s="104"/>
      <c r="G9" s="104"/>
    </row>
    <row r="10" spans="1:7" ht="14.4" x14ac:dyDescent="0.3">
      <c r="A10" s="103" t="s">
        <v>53</v>
      </c>
      <c r="B10" s="104"/>
      <c r="C10" s="104"/>
      <c r="D10" s="104"/>
      <c r="E10" s="104"/>
      <c r="F10" s="104"/>
      <c r="G10" s="104"/>
    </row>
    <row r="11" spans="1:7" ht="14.4" x14ac:dyDescent="0.3">
      <c r="A11" s="103" t="s">
        <v>54</v>
      </c>
      <c r="B11" s="104"/>
      <c r="C11" s="104"/>
      <c r="D11" s="104"/>
      <c r="E11" s="104"/>
      <c r="F11" s="104"/>
      <c r="G11" s="104"/>
    </row>
    <row r="12" spans="1:7" ht="14.4" x14ac:dyDescent="0.3">
      <c r="A12" s="103" t="s">
        <v>55</v>
      </c>
      <c r="B12" s="104"/>
      <c r="C12" s="104"/>
      <c r="D12" s="104"/>
      <c r="E12" s="104"/>
      <c r="F12" s="104"/>
      <c r="G12" s="104"/>
    </row>
    <row r="13" spans="1:7" ht="14.4" x14ac:dyDescent="0.3">
      <c r="A13" s="118" t="s">
        <v>18</v>
      </c>
      <c r="B13" s="119"/>
      <c r="C13" s="119"/>
      <c r="D13" s="119"/>
      <c r="E13" s="119"/>
      <c r="F13" s="119"/>
      <c r="G13" s="119"/>
    </row>
    <row r="14" spans="1:7" ht="17.399999999999999" x14ac:dyDescent="0.3">
      <c r="A14" s="120" t="s">
        <v>11</v>
      </c>
      <c r="B14" s="121"/>
      <c r="C14" s="121"/>
      <c r="D14" s="121"/>
      <c r="E14" s="117"/>
      <c r="F14" s="117"/>
      <c r="G14" s="121"/>
    </row>
    <row r="15" spans="1:7" s="30" customFormat="1" ht="46.8" x14ac:dyDescent="0.3">
      <c r="A15" s="28" t="s">
        <v>0</v>
      </c>
      <c r="B15" s="28" t="s">
        <v>1</v>
      </c>
      <c r="C15" s="26" t="s">
        <v>9</v>
      </c>
      <c r="D15" s="26" t="s">
        <v>2</v>
      </c>
      <c r="E15" s="35"/>
      <c r="F15" s="36"/>
      <c r="G15" s="31" t="s">
        <v>56</v>
      </c>
    </row>
    <row r="16" spans="1:7" s="30" customFormat="1" ht="31.2" x14ac:dyDescent="0.3">
      <c r="A16" s="48">
        <v>1</v>
      </c>
      <c r="B16" s="11" t="s">
        <v>40</v>
      </c>
      <c r="C16" s="23" t="s">
        <v>15</v>
      </c>
      <c r="D16" s="10" t="s">
        <v>5</v>
      </c>
      <c r="E16" s="37"/>
      <c r="F16" s="38"/>
      <c r="G16" s="20">
        <v>1</v>
      </c>
    </row>
    <row r="17" spans="1:7" s="30" customFormat="1" ht="31.2" x14ac:dyDescent="0.3">
      <c r="A17" s="49">
        <v>2</v>
      </c>
      <c r="B17" s="50" t="s">
        <v>27</v>
      </c>
      <c r="C17" s="51" t="s">
        <v>15</v>
      </c>
      <c r="D17" s="27" t="s">
        <v>5</v>
      </c>
      <c r="E17" s="37"/>
      <c r="F17" s="38"/>
      <c r="G17" s="32">
        <v>1</v>
      </c>
    </row>
    <row r="18" spans="1:7" ht="17.399999999999999" x14ac:dyDescent="0.3">
      <c r="A18" s="125" t="s">
        <v>76</v>
      </c>
      <c r="B18" s="126"/>
      <c r="C18" s="126"/>
      <c r="D18" s="127">
        <v>1</v>
      </c>
      <c r="E18" s="127"/>
      <c r="F18" s="127"/>
      <c r="G18" s="127"/>
    </row>
    <row r="19" spans="1:7" x14ac:dyDescent="0.3">
      <c r="A19" s="122" t="s">
        <v>16</v>
      </c>
      <c r="B19" s="123"/>
      <c r="C19" s="123"/>
      <c r="D19" s="124">
        <v>6</v>
      </c>
      <c r="E19" s="124"/>
      <c r="F19" s="124"/>
      <c r="G19" s="124"/>
    </row>
    <row r="20" spans="1:7" s="30" customFormat="1" ht="46.8" x14ac:dyDescent="0.3">
      <c r="A20" s="28" t="s">
        <v>0</v>
      </c>
      <c r="B20" s="28" t="s">
        <v>1</v>
      </c>
      <c r="C20" s="28" t="s">
        <v>9</v>
      </c>
      <c r="D20" s="28" t="s">
        <v>2</v>
      </c>
      <c r="E20" s="28" t="s">
        <v>57</v>
      </c>
      <c r="F20" s="28" t="s">
        <v>58</v>
      </c>
      <c r="G20" s="28" t="s">
        <v>56</v>
      </c>
    </row>
    <row r="21" spans="1:7" s="30" customFormat="1" ht="31.2" x14ac:dyDescent="0.3">
      <c r="A21" s="52">
        <v>1</v>
      </c>
      <c r="B21" s="59" t="s">
        <v>156</v>
      </c>
      <c r="C21" s="9" t="s">
        <v>15</v>
      </c>
      <c r="D21" s="10" t="s">
        <v>10</v>
      </c>
      <c r="E21" s="33">
        <v>1</v>
      </c>
      <c r="F21" s="33" t="s">
        <v>59</v>
      </c>
      <c r="G21" s="33">
        <f>$D$19*E21/IF(F21="на 1 р.м.",1,IF(F21="на 2 р.м.",2,#VALUE!))</f>
        <v>6</v>
      </c>
    </row>
    <row r="22" spans="1:7" s="30" customFormat="1" ht="31.2" x14ac:dyDescent="0.3">
      <c r="A22" s="52">
        <v>2</v>
      </c>
      <c r="B22" s="8" t="s">
        <v>41</v>
      </c>
      <c r="C22" s="9" t="s">
        <v>15</v>
      </c>
      <c r="D22" s="10" t="s">
        <v>6</v>
      </c>
      <c r="E22" s="33">
        <v>1</v>
      </c>
      <c r="F22" s="33" t="s">
        <v>74</v>
      </c>
      <c r="G22" s="33">
        <f>$D$19*E22/IF(F22="на 1 р.м.",1,IF(F22="на 2 р.м.",2,#VALUE!))</f>
        <v>3</v>
      </c>
    </row>
    <row r="23" spans="1:7" ht="31.2" x14ac:dyDescent="0.3">
      <c r="A23" s="52">
        <v>3</v>
      </c>
      <c r="B23" s="100" t="s">
        <v>23</v>
      </c>
      <c r="C23" s="9" t="s">
        <v>15</v>
      </c>
      <c r="D23" s="10" t="s">
        <v>6</v>
      </c>
      <c r="E23" s="33">
        <v>1</v>
      </c>
      <c r="F23" s="33" t="s">
        <v>59</v>
      </c>
      <c r="G23" s="33">
        <f>$D$19*E23/IF(F23="на 1 р.м.",1,IF(F23="на 2 р.м.",2,#VALUE!))</f>
        <v>6</v>
      </c>
    </row>
    <row r="24" spans="1:7" ht="17.399999999999999" x14ac:dyDescent="0.3">
      <c r="A24" s="125" t="s">
        <v>76</v>
      </c>
      <c r="B24" s="126"/>
      <c r="C24" s="126"/>
      <c r="D24" s="127">
        <v>2</v>
      </c>
      <c r="E24" s="127"/>
      <c r="F24" s="127"/>
      <c r="G24" s="127"/>
    </row>
    <row r="25" spans="1:7" x14ac:dyDescent="0.3">
      <c r="A25" s="122" t="s">
        <v>16</v>
      </c>
      <c r="B25" s="123"/>
      <c r="C25" s="123"/>
      <c r="D25" s="124">
        <v>6</v>
      </c>
      <c r="E25" s="124"/>
      <c r="F25" s="124"/>
      <c r="G25" s="124"/>
    </row>
    <row r="26" spans="1:7" s="30" customFormat="1" ht="46.8" x14ac:dyDescent="0.3">
      <c r="A26" s="28" t="s">
        <v>0</v>
      </c>
      <c r="B26" s="28" t="s">
        <v>1</v>
      </c>
      <c r="C26" s="28" t="s">
        <v>9</v>
      </c>
      <c r="D26" s="28" t="s">
        <v>2</v>
      </c>
      <c r="E26" s="28" t="s">
        <v>57</v>
      </c>
      <c r="F26" s="28" t="s">
        <v>58</v>
      </c>
      <c r="G26" s="28" t="s">
        <v>56</v>
      </c>
    </row>
    <row r="27" spans="1:7" s="30" customFormat="1" ht="93.6" x14ac:dyDescent="0.3">
      <c r="A27" s="52">
        <v>1</v>
      </c>
      <c r="B27" s="11" t="s">
        <v>42</v>
      </c>
      <c r="C27" s="23" t="s">
        <v>71</v>
      </c>
      <c r="D27" s="15" t="s">
        <v>5</v>
      </c>
      <c r="E27" s="33">
        <v>1</v>
      </c>
      <c r="F27" s="33" t="s">
        <v>59</v>
      </c>
      <c r="G27" s="33">
        <f>$D$25*E27/IF(F27="на 1 р.м.",1,IF(F27="на 2 р.м.",2,#VALUE!))</f>
        <v>6</v>
      </c>
    </row>
    <row r="28" spans="1:7" s="30" customFormat="1" ht="46.8" x14ac:dyDescent="0.3">
      <c r="A28" s="52">
        <v>2</v>
      </c>
      <c r="B28" s="11" t="s">
        <v>234</v>
      </c>
      <c r="C28" s="9" t="s">
        <v>75</v>
      </c>
      <c r="D28" s="15" t="s">
        <v>17</v>
      </c>
      <c r="E28" s="33">
        <v>1</v>
      </c>
      <c r="F28" s="33" t="s">
        <v>59</v>
      </c>
      <c r="G28" s="33">
        <f>$D$25*E28/IF(F28="на 1 р.м.",1,IF(F28="на 2 р.м.",2,#VALUE!))</f>
        <v>6</v>
      </c>
    </row>
    <row r="29" spans="1:7" s="30" customFormat="1" ht="31.2" x14ac:dyDescent="0.3">
      <c r="A29" s="53">
        <v>3</v>
      </c>
      <c r="B29" s="62" t="s">
        <v>60</v>
      </c>
      <c r="C29" s="14" t="s">
        <v>15</v>
      </c>
      <c r="D29" s="15" t="s">
        <v>6</v>
      </c>
      <c r="E29" s="33">
        <v>1</v>
      </c>
      <c r="F29" s="33" t="s">
        <v>59</v>
      </c>
      <c r="G29" s="33">
        <f>$D$25*E29/IF(F29="на 1 р.м.",1,IF(F29="на 2 р.м.",2,#VALUE!))</f>
        <v>6</v>
      </c>
    </row>
    <row r="30" spans="1:7" s="30" customFormat="1" ht="31.2" x14ac:dyDescent="0.3">
      <c r="A30" s="52">
        <v>4</v>
      </c>
      <c r="B30" s="66" t="s">
        <v>61</v>
      </c>
      <c r="C30" s="14" t="s">
        <v>15</v>
      </c>
      <c r="D30" s="15" t="s">
        <v>6</v>
      </c>
      <c r="E30" s="33">
        <v>1</v>
      </c>
      <c r="F30" s="33" t="s">
        <v>59</v>
      </c>
      <c r="G30" s="33">
        <f>$D$25*E30/IF(F30="на 1 р.м.",1,IF(F30="на 2 р.м.",2,#VALUE!))</f>
        <v>6</v>
      </c>
    </row>
    <row r="31" spans="1:7" ht="17.399999999999999" x14ac:dyDescent="0.3">
      <c r="A31" s="114" t="s">
        <v>14</v>
      </c>
      <c r="B31" s="115"/>
      <c r="C31" s="115"/>
      <c r="D31" s="115"/>
      <c r="E31" s="116"/>
      <c r="F31" s="116"/>
      <c r="G31" s="115"/>
    </row>
    <row r="32" spans="1:7" s="30" customFormat="1" ht="46.8" x14ac:dyDescent="0.3">
      <c r="A32" s="28" t="s">
        <v>0</v>
      </c>
      <c r="B32" s="28" t="s">
        <v>1</v>
      </c>
      <c r="C32" s="26" t="s">
        <v>9</v>
      </c>
      <c r="D32" s="26" t="s">
        <v>2</v>
      </c>
      <c r="E32" s="35"/>
      <c r="F32" s="36"/>
      <c r="G32" s="31" t="s">
        <v>56</v>
      </c>
    </row>
    <row r="33" spans="1:7" s="30" customFormat="1" ht="31.2" x14ac:dyDescent="0.3">
      <c r="A33" s="55">
        <v>1</v>
      </c>
      <c r="B33" s="11" t="s">
        <v>42</v>
      </c>
      <c r="C33" s="9" t="s">
        <v>15</v>
      </c>
      <c r="D33" s="19" t="s">
        <v>5</v>
      </c>
      <c r="E33" s="39"/>
      <c r="F33" s="40"/>
      <c r="G33" s="20">
        <v>1</v>
      </c>
    </row>
    <row r="34" spans="1:7" s="30" customFormat="1" ht="31.2" x14ac:dyDescent="0.3">
      <c r="A34" s="55">
        <v>2</v>
      </c>
      <c r="B34" s="8" t="s">
        <v>41</v>
      </c>
      <c r="C34" s="9" t="s">
        <v>15</v>
      </c>
      <c r="D34" s="19" t="s">
        <v>6</v>
      </c>
      <c r="E34" s="39"/>
      <c r="F34" s="40"/>
      <c r="G34" s="20">
        <v>1</v>
      </c>
    </row>
    <row r="35" spans="1:7" s="30" customFormat="1" ht="31.2" x14ac:dyDescent="0.3">
      <c r="A35" s="55">
        <v>3</v>
      </c>
      <c r="B35" s="8" t="s">
        <v>23</v>
      </c>
      <c r="C35" s="9" t="s">
        <v>15</v>
      </c>
      <c r="D35" s="19" t="s">
        <v>6</v>
      </c>
      <c r="E35" s="41"/>
      <c r="F35" s="42"/>
      <c r="G35" s="20">
        <v>1</v>
      </c>
    </row>
    <row r="36" spans="1:7" ht="17.399999999999999" x14ac:dyDescent="0.3">
      <c r="A36" s="114" t="s">
        <v>13</v>
      </c>
      <c r="B36" s="115"/>
      <c r="C36" s="115"/>
      <c r="D36" s="115"/>
      <c r="E36" s="117"/>
      <c r="F36" s="117"/>
      <c r="G36" s="115"/>
    </row>
    <row r="37" spans="1:7" s="30" customFormat="1" ht="46.8" x14ac:dyDescent="0.3">
      <c r="A37" s="28" t="s">
        <v>0</v>
      </c>
      <c r="B37" s="28" t="s">
        <v>1</v>
      </c>
      <c r="C37" s="26" t="s">
        <v>9</v>
      </c>
      <c r="D37" s="26" t="s">
        <v>2</v>
      </c>
      <c r="E37" s="35"/>
      <c r="F37" s="36"/>
      <c r="G37" s="31" t="s">
        <v>56</v>
      </c>
    </row>
    <row r="38" spans="1:7" s="30" customFormat="1" ht="31.2" x14ac:dyDescent="0.3">
      <c r="A38" s="55">
        <v>1</v>
      </c>
      <c r="B38" s="11" t="s">
        <v>19</v>
      </c>
      <c r="C38" s="23" t="s">
        <v>15</v>
      </c>
      <c r="D38" s="29" t="s">
        <v>8</v>
      </c>
      <c r="E38" s="37"/>
      <c r="F38" s="38"/>
      <c r="G38" s="34">
        <v>1</v>
      </c>
    </row>
    <row r="39" spans="1:7" s="30" customFormat="1" ht="31.2" x14ac:dyDescent="0.3">
      <c r="A39" s="55">
        <v>2</v>
      </c>
      <c r="B39" s="8" t="s">
        <v>22</v>
      </c>
      <c r="C39" s="23" t="s">
        <v>15</v>
      </c>
      <c r="D39" s="29" t="s">
        <v>8</v>
      </c>
      <c r="E39" s="37"/>
      <c r="F39" s="38"/>
      <c r="G39" s="34">
        <v>1</v>
      </c>
    </row>
    <row r="40" spans="1:7" s="30" customFormat="1" ht="31.2" x14ac:dyDescent="0.3">
      <c r="A40" s="55">
        <v>3</v>
      </c>
      <c r="B40" s="24" t="s">
        <v>35</v>
      </c>
      <c r="C40" s="23" t="s">
        <v>15</v>
      </c>
      <c r="D40" s="19" t="s">
        <v>31</v>
      </c>
      <c r="E40" s="37"/>
      <c r="F40" s="38"/>
      <c r="G40" s="20">
        <f>$C$3</f>
        <v>12</v>
      </c>
    </row>
    <row r="41" spans="1:7" s="30" customFormat="1" ht="31.2" x14ac:dyDescent="0.3">
      <c r="A41" s="55">
        <v>4</v>
      </c>
      <c r="B41" s="11" t="s">
        <v>20</v>
      </c>
      <c r="C41" s="23" t="s">
        <v>15</v>
      </c>
      <c r="D41" s="29" t="s">
        <v>8</v>
      </c>
      <c r="E41" s="43"/>
      <c r="F41" s="44"/>
      <c r="G41" s="34">
        <v>1</v>
      </c>
    </row>
    <row r="42" spans="1:7" s="30" customFormat="1" ht="31.2" x14ac:dyDescent="0.3">
      <c r="A42" s="55">
        <v>5</v>
      </c>
      <c r="B42" s="25" t="s">
        <v>39</v>
      </c>
      <c r="C42" s="23" t="s">
        <v>15</v>
      </c>
      <c r="D42" s="19" t="s">
        <v>31</v>
      </c>
      <c r="E42" s="43"/>
      <c r="F42" s="44"/>
      <c r="G42" s="20">
        <f>$C$3</f>
        <v>12</v>
      </c>
    </row>
    <row r="43" spans="1:7" s="30" customFormat="1" ht="31.2" x14ac:dyDescent="0.3">
      <c r="A43" s="55">
        <v>6</v>
      </c>
      <c r="B43" s="8" t="s">
        <v>21</v>
      </c>
      <c r="C43" s="23" t="s">
        <v>15</v>
      </c>
      <c r="D43" s="29" t="s">
        <v>8</v>
      </c>
      <c r="E43" s="45"/>
      <c r="F43" s="46"/>
      <c r="G43" s="34">
        <v>1</v>
      </c>
    </row>
  </sheetData>
  <sortState xmlns:xlrd2="http://schemas.microsoft.com/office/spreadsheetml/2017/richdata2" ref="B21:G23">
    <sortCondition ref="B21:B23"/>
  </sortState>
  <mergeCells count="26">
    <mergeCell ref="A1:G1"/>
    <mergeCell ref="A31:G31"/>
    <mergeCell ref="A36:G36"/>
    <mergeCell ref="A13:G13"/>
    <mergeCell ref="A14:G14"/>
    <mergeCell ref="A25:C25"/>
    <mergeCell ref="D25:G25"/>
    <mergeCell ref="A19:C19"/>
    <mergeCell ref="D19:G19"/>
    <mergeCell ref="A18:C18"/>
    <mergeCell ref="D18:G18"/>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3">
    <cfRule type="cellIs" dxfId="158" priority="46" operator="equal">
      <formula>"Аппаратный тренажер "</formula>
    </cfRule>
  </conditionalFormatting>
  <conditionalFormatting sqref="D16:D17">
    <cfRule type="cellIs" dxfId="157" priority="22" operator="equal">
      <formula>"Техника безопасности"</formula>
    </cfRule>
    <cfRule type="cellIs" dxfId="156" priority="23" operator="equal">
      <formula>"Охрана труда"</formula>
    </cfRule>
    <cfRule type="endsWith" dxfId="155" priority="24" operator="endsWith" text="Оборудование">
      <formula>RIGHT(D16,LEN("Оборудование"))="Оборудование"</formula>
    </cfRule>
    <cfRule type="containsText" dxfId="154" priority="25" operator="containsText" text="Программное обеспечение">
      <formula>NOT(ISERROR(SEARCH("Программное обеспечение",D16)))</formula>
    </cfRule>
    <cfRule type="endsWith" dxfId="153" priority="26" operator="endsWith" text="Оборудование IT">
      <formula>RIGHT(D16,LEN("Оборудование IT"))="Оборудование IT"</formula>
    </cfRule>
    <cfRule type="containsText" dxfId="152" priority="27" operator="containsText" text="Мебель">
      <formula>NOT(ISERROR(SEARCH("Мебель",D16)))</formula>
    </cfRule>
  </conditionalFormatting>
  <conditionalFormatting sqref="D21:D22">
    <cfRule type="cellIs" dxfId="151" priority="12" operator="equal">
      <formula>"Техника безопасности"</formula>
    </cfRule>
    <cfRule type="cellIs" dxfId="150" priority="13" operator="equal">
      <formula>"Охрана труда"</formula>
    </cfRule>
    <cfRule type="endsWith" dxfId="149" priority="14" operator="endsWith" text="Оборудование">
      <formula>RIGHT(D21,LEN("Оборудование"))="Оборудование"</formula>
    </cfRule>
    <cfRule type="containsText" dxfId="148" priority="15" operator="containsText" text="Программное обеспечение">
      <formula>NOT(ISERROR(SEARCH("Программное обеспечение",D21)))</formula>
    </cfRule>
    <cfRule type="endsWith" dxfId="147" priority="16" operator="endsWith" text="Оборудование IT">
      <formula>RIGHT(D21,LEN("Оборудование IT"))="Оборудование IT"</formula>
    </cfRule>
    <cfRule type="containsText" dxfId="146" priority="17" operator="containsText" text="Мебель">
      <formula>NOT(ISERROR(SEARCH("Мебель",D21)))</formula>
    </cfRule>
  </conditionalFormatting>
  <conditionalFormatting sqref="D23">
    <cfRule type="expression" dxfId="145" priority="1">
      <formula>EXACT("Учебное пособие",D23)</formula>
    </cfRule>
    <cfRule type="expression" dxfId="144" priority="2">
      <formula>EXACT("СИЗ",D23)</formula>
    </cfRule>
    <cfRule type="expression" dxfId="143" priority="3">
      <formula>EXACT("Охрана труда",D23)</formula>
    </cfRule>
    <cfRule type="expression" dxfId="142" priority="4">
      <formula>EXACT("Программное обеспечение",D23)</formula>
    </cfRule>
    <cfRule type="expression" dxfId="141" priority="5">
      <formula>EXACT("Оборудование IT",D23)</formula>
    </cfRule>
    <cfRule type="expression" dxfId="140" priority="6">
      <formula>EXACT("Мебель",D23)</formula>
    </cfRule>
    <cfRule type="expression" dxfId="139" priority="7">
      <formula>EXACT("Оборудование",D23)</formula>
    </cfRule>
  </conditionalFormatting>
  <conditionalFormatting sqref="D27:D30">
    <cfRule type="endsWith" dxfId="138" priority="8" operator="endsWith" text="Оборудование">
      <formula>RIGHT(D27,LEN("Оборудование"))="Оборудование"</formula>
    </cfRule>
    <cfRule type="containsText" dxfId="137" priority="9" operator="containsText" text="Программное обеспечение">
      <formula>NOT(ISERROR(SEARCH("Программное обеспечение",D27)))</formula>
    </cfRule>
    <cfRule type="endsWith" dxfId="136" priority="10" operator="endsWith" text="Оборудование IT">
      <formula>RIGHT(D27,LEN("Оборудование IT"))="Оборудование IT"</formula>
    </cfRule>
    <cfRule type="containsText" dxfId="135" priority="11" operator="containsText" text="Мебель">
      <formula>NOT(ISERROR(SEARCH("Мебель",D27)))</formula>
    </cfRule>
  </conditionalFormatting>
  <conditionalFormatting sqref="D33:D35">
    <cfRule type="cellIs" dxfId="134" priority="34" operator="equal">
      <formula>"Техника безопасности"</formula>
    </cfRule>
    <cfRule type="cellIs" dxfId="133" priority="35" operator="equal">
      <formula>"Охрана труда"</formula>
    </cfRule>
    <cfRule type="endsWith" dxfId="132" priority="36" operator="endsWith" text="Оборудование">
      <formula>RIGHT(D33,LEN("Оборудование"))="Оборудование"</formula>
    </cfRule>
    <cfRule type="containsText" dxfId="131" priority="37" operator="containsText" text="Программное обеспечение">
      <formula>NOT(ISERROR(SEARCH("Программное обеспечение",D33)))</formula>
    </cfRule>
    <cfRule type="endsWith" dxfId="130" priority="38" operator="endsWith" text="Оборудование IT">
      <formula>RIGHT(D33,LEN("Оборудование IT"))="Оборудование IT"</formula>
    </cfRule>
    <cfRule type="containsText" dxfId="129" priority="39" operator="containsText" text="Мебель">
      <formula>NOT(ISERROR(SEARCH("Мебель",D33)))</formula>
    </cfRule>
  </conditionalFormatting>
  <conditionalFormatting sqref="D38:D43">
    <cfRule type="cellIs" dxfId="128" priority="40" operator="equal">
      <formula>"Техника безопасности"</formula>
    </cfRule>
    <cfRule type="cellIs" dxfId="127" priority="41" operator="equal">
      <formula>"Охрана труда"</formula>
    </cfRule>
    <cfRule type="endsWith" dxfId="126" priority="42" operator="endsWith" text="Оборудование">
      <formula>RIGHT(D38,LEN("Оборудование"))="Оборудование"</formula>
    </cfRule>
    <cfRule type="containsText" dxfId="125" priority="43" operator="containsText" text="Программное обеспечение">
      <formula>NOT(ISERROR(SEARCH("Программное обеспечение",D38)))</formula>
    </cfRule>
    <cfRule type="endsWith" dxfId="124" priority="44" operator="endsWith" text="Оборудование IT">
      <formula>RIGHT(D38,LEN("Оборудование IT"))="Оборудование IT"</formula>
    </cfRule>
  </conditionalFormatting>
  <conditionalFormatting sqref="D42:D43">
    <cfRule type="containsText" dxfId="123" priority="45" operator="containsText" text="Мебель">
      <formula>NOT(ISERROR(SEARCH("Мебель",D42)))</formula>
    </cfRule>
  </conditionalFormatting>
  <dataValidations count="2">
    <dataValidation type="list" allowBlank="1" showInputMessage="1" showErrorMessage="1" sqref="F27:F30 F21:F23" xr:uid="{860AB650-7BE1-4DA1-902C-ACE91A8B4EA4}">
      <formula1>"на 1 р.м.,на 2 р.м."</formula1>
    </dataValidation>
    <dataValidation allowBlank="1" showErrorMessage="1" sqref="B2:C17 D18 D24 B25:C1048576 B19: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D38:D1048576 D5:D14 D27:D31 D33:D36 D3 D21:D23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1" sqref="B31"/>
    </sheetView>
  </sheetViews>
  <sheetFormatPr defaultRowHeight="14.4" x14ac:dyDescent="0.3"/>
  <cols>
    <col min="1" max="1" width="28.6640625" style="17" customWidth="1"/>
  </cols>
  <sheetData>
    <row r="1" spans="1:1" ht="15.6" x14ac:dyDescent="0.3">
      <c r="A1" s="10" t="s">
        <v>6</v>
      </c>
    </row>
    <row r="2" spans="1:1" ht="15.6" x14ac:dyDescent="0.3">
      <c r="A2" s="10" t="s">
        <v>10</v>
      </c>
    </row>
    <row r="3" spans="1:1" ht="15.6" x14ac:dyDescent="0.3">
      <c r="A3" s="10" t="s">
        <v>5</v>
      </c>
    </row>
    <row r="4" spans="1:1" ht="15.6" x14ac:dyDescent="0.3">
      <c r="A4" s="10" t="s">
        <v>17</v>
      </c>
    </row>
    <row r="5" spans="1:1" ht="15.6" x14ac:dyDescent="0.3">
      <c r="A5" s="10" t="s">
        <v>8</v>
      </c>
    </row>
    <row r="6" spans="1:1" ht="15.6" x14ac:dyDescent="0.3">
      <c r="A6" s="10" t="s">
        <v>77</v>
      </c>
    </row>
    <row r="7" spans="1:1" ht="15.6" x14ac:dyDescent="0.3">
      <c r="A7" s="10" t="s">
        <v>165</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8"/>
  <sheetViews>
    <sheetView zoomScaleNormal="100" workbookViewId="0">
      <pane ySplit="1" topLeftCell="A6" activePane="bottomLeft" state="frozen"/>
      <selection activeCell="B31" sqref="B31"/>
      <selection pane="bottomLeft" activeCell="A36" sqref="A36:E36"/>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8" t="s">
        <v>56</v>
      </c>
    </row>
    <row r="2" spans="1:5" ht="21" x14ac:dyDescent="0.3">
      <c r="A2" s="128" t="s">
        <v>6</v>
      </c>
      <c r="B2" s="128"/>
      <c r="C2" s="128"/>
      <c r="D2" s="128"/>
      <c r="E2" s="128"/>
    </row>
    <row r="3" spans="1:5" s="30" customFormat="1" ht="31.2" x14ac:dyDescent="0.3">
      <c r="A3" s="53">
        <v>1</v>
      </c>
      <c r="B3" s="59" t="s">
        <v>115</v>
      </c>
      <c r="C3" s="54" t="s">
        <v>15</v>
      </c>
      <c r="D3" s="10" t="s">
        <v>6</v>
      </c>
      <c r="E3" s="61">
        <v>1</v>
      </c>
    </row>
    <row r="4" spans="1:5" s="30" customFormat="1" ht="31.2" x14ac:dyDescent="0.3">
      <c r="A4" s="53">
        <v>2</v>
      </c>
      <c r="B4" s="59" t="s">
        <v>110</v>
      </c>
      <c r="C4" s="54" t="s">
        <v>15</v>
      </c>
      <c r="D4" s="10" t="s">
        <v>6</v>
      </c>
      <c r="E4" s="61">
        <v>1</v>
      </c>
    </row>
    <row r="5" spans="1:5" s="30" customFormat="1" ht="31.2" x14ac:dyDescent="0.3">
      <c r="A5" s="52">
        <v>3</v>
      </c>
      <c r="B5" s="11" t="s">
        <v>30</v>
      </c>
      <c r="C5" s="23" t="s">
        <v>15</v>
      </c>
      <c r="D5" s="10" t="s">
        <v>6</v>
      </c>
      <c r="E5" s="58">
        <v>1</v>
      </c>
    </row>
    <row r="6" spans="1:5" s="30" customFormat="1" ht="31.2" x14ac:dyDescent="0.3">
      <c r="A6" s="53">
        <v>4</v>
      </c>
      <c r="B6" s="11" t="s">
        <v>29</v>
      </c>
      <c r="C6" s="54" t="s">
        <v>15</v>
      </c>
      <c r="D6" s="10" t="s">
        <v>6</v>
      </c>
      <c r="E6" s="56">
        <v>1</v>
      </c>
    </row>
    <row r="7" spans="1:5" s="30" customFormat="1" ht="31.2" x14ac:dyDescent="0.3">
      <c r="A7" s="53">
        <v>5</v>
      </c>
      <c r="B7" s="57" t="s">
        <v>70</v>
      </c>
      <c r="C7" s="54" t="s">
        <v>15</v>
      </c>
      <c r="D7" s="10" t="s">
        <v>6</v>
      </c>
      <c r="E7" s="61">
        <v>1</v>
      </c>
    </row>
    <row r="8" spans="1:5" s="30" customFormat="1" ht="31.2" x14ac:dyDescent="0.3">
      <c r="A8" s="52">
        <v>6</v>
      </c>
      <c r="B8" s="59" t="s">
        <v>38</v>
      </c>
      <c r="C8" s="54" t="s">
        <v>15</v>
      </c>
      <c r="D8" s="10" t="s">
        <v>6</v>
      </c>
      <c r="E8" s="56">
        <v>1</v>
      </c>
    </row>
    <row r="9" spans="1:5" s="30" customFormat="1" ht="31.2" x14ac:dyDescent="0.3">
      <c r="A9" s="53">
        <v>7</v>
      </c>
      <c r="B9" s="8" t="s">
        <v>41</v>
      </c>
      <c r="C9" s="14" t="s">
        <v>15</v>
      </c>
      <c r="D9" s="10" t="s">
        <v>6</v>
      </c>
      <c r="E9" s="61">
        <v>1</v>
      </c>
    </row>
    <row r="10" spans="1:5" s="30" customFormat="1" ht="31.2" x14ac:dyDescent="0.3">
      <c r="A10" s="52">
        <v>8</v>
      </c>
      <c r="B10" s="8" t="s">
        <v>23</v>
      </c>
      <c r="C10" s="9" t="s">
        <v>15</v>
      </c>
      <c r="D10" s="10" t="s">
        <v>6</v>
      </c>
      <c r="E10" s="61">
        <v>1</v>
      </c>
    </row>
    <row r="11" spans="1:5" s="30" customFormat="1" ht="31.2" x14ac:dyDescent="0.3">
      <c r="A11" s="53">
        <v>9</v>
      </c>
      <c r="B11" s="60" t="s">
        <v>34</v>
      </c>
      <c r="C11" s="23" t="s">
        <v>15</v>
      </c>
      <c r="D11" s="10" t="s">
        <v>6</v>
      </c>
      <c r="E11" s="61">
        <v>1</v>
      </c>
    </row>
    <row r="12" spans="1:5" s="30" customFormat="1" ht="31.2" x14ac:dyDescent="0.3">
      <c r="A12" s="52">
        <v>10</v>
      </c>
      <c r="B12" s="99" t="s">
        <v>64</v>
      </c>
      <c r="C12" s="23" t="s">
        <v>15</v>
      </c>
      <c r="D12" s="10" t="s">
        <v>6</v>
      </c>
      <c r="E12" s="61">
        <v>1</v>
      </c>
    </row>
    <row r="13" spans="1:5" s="30" customFormat="1" ht="31.2" x14ac:dyDescent="0.3">
      <c r="A13" s="53">
        <v>11</v>
      </c>
      <c r="B13" s="99" t="s">
        <v>63</v>
      </c>
      <c r="C13" s="23" t="s">
        <v>15</v>
      </c>
      <c r="D13" s="10" t="s">
        <v>6</v>
      </c>
      <c r="E13" s="61">
        <v>1</v>
      </c>
    </row>
    <row r="14" spans="1:5" ht="21" x14ac:dyDescent="0.3">
      <c r="A14" s="128" t="s">
        <v>5</v>
      </c>
      <c r="B14" s="128"/>
      <c r="C14" s="128"/>
      <c r="D14" s="128"/>
      <c r="E14" s="128"/>
    </row>
    <row r="15" spans="1:5" s="30" customFormat="1" ht="31.2" x14ac:dyDescent="0.3">
      <c r="A15" s="53">
        <v>1</v>
      </c>
      <c r="B15" s="62" t="s">
        <v>25</v>
      </c>
      <c r="C15" s="54" t="s">
        <v>15</v>
      </c>
      <c r="D15" s="10" t="s">
        <v>5</v>
      </c>
      <c r="E15" s="63">
        <v>1</v>
      </c>
    </row>
    <row r="16" spans="1:5" s="30" customFormat="1" ht="31.2" x14ac:dyDescent="0.3">
      <c r="A16" s="53">
        <v>2</v>
      </c>
      <c r="B16" s="13" t="s">
        <v>24</v>
      </c>
      <c r="C16" s="54" t="s">
        <v>15</v>
      </c>
      <c r="D16" s="10" t="s">
        <v>5</v>
      </c>
      <c r="E16" s="63">
        <v>1</v>
      </c>
    </row>
    <row r="17" spans="1:5" s="30" customFormat="1" ht="31.2" x14ac:dyDescent="0.3">
      <c r="A17" s="53">
        <v>3</v>
      </c>
      <c r="B17" s="13" t="s">
        <v>42</v>
      </c>
      <c r="C17" s="14" t="s">
        <v>15</v>
      </c>
      <c r="D17" s="10" t="s">
        <v>5</v>
      </c>
      <c r="E17" s="63">
        <v>1</v>
      </c>
    </row>
    <row r="18" spans="1:5" s="30" customFormat="1" ht="31.2" x14ac:dyDescent="0.3">
      <c r="A18" s="53">
        <v>4</v>
      </c>
      <c r="B18" s="62" t="s">
        <v>27</v>
      </c>
      <c r="C18" s="54" t="s">
        <v>15</v>
      </c>
      <c r="D18" s="10" t="s">
        <v>5</v>
      </c>
      <c r="E18" s="63">
        <v>1</v>
      </c>
    </row>
    <row r="19" spans="1:5" s="30" customFormat="1" ht="31.2" x14ac:dyDescent="0.3">
      <c r="A19" s="53">
        <v>5</v>
      </c>
      <c r="B19" s="13" t="s">
        <v>28</v>
      </c>
      <c r="C19" s="54" t="s">
        <v>15</v>
      </c>
      <c r="D19" s="10" t="s">
        <v>5</v>
      </c>
      <c r="E19" s="63">
        <v>1</v>
      </c>
    </row>
    <row r="20" spans="1:5" s="30" customFormat="1" ht="31.2" x14ac:dyDescent="0.3">
      <c r="A20" s="53">
        <v>6</v>
      </c>
      <c r="B20" s="8" t="s">
        <v>26</v>
      </c>
      <c r="C20" s="23" t="s">
        <v>15</v>
      </c>
      <c r="D20" s="10" t="s">
        <v>5</v>
      </c>
      <c r="E20" s="63">
        <v>1</v>
      </c>
    </row>
    <row r="21" spans="1:5" s="30" customFormat="1" ht="31.2" x14ac:dyDescent="0.3">
      <c r="A21" s="53">
        <v>7</v>
      </c>
      <c r="B21" s="24" t="s">
        <v>44</v>
      </c>
      <c r="C21" s="23" t="s">
        <v>15</v>
      </c>
      <c r="D21" s="10" t="s">
        <v>5</v>
      </c>
      <c r="E21" s="63">
        <v>1</v>
      </c>
    </row>
    <row r="22" spans="1:5" s="30" customFormat="1" ht="31.2" x14ac:dyDescent="0.3">
      <c r="A22" s="53">
        <v>8</v>
      </c>
      <c r="B22" s="24" t="s">
        <v>43</v>
      </c>
      <c r="C22" s="54" t="s">
        <v>15</v>
      </c>
      <c r="D22" s="10" t="s">
        <v>10</v>
      </c>
      <c r="E22" s="63">
        <v>1</v>
      </c>
    </row>
    <row r="23" spans="1:5" s="30" customFormat="1" ht="62.4" x14ac:dyDescent="0.3">
      <c r="A23" s="53">
        <v>9</v>
      </c>
      <c r="B23" s="13" t="s">
        <v>62</v>
      </c>
      <c r="C23" s="54" t="s">
        <v>72</v>
      </c>
      <c r="D23" s="10" t="s">
        <v>5</v>
      </c>
      <c r="E23" s="56">
        <v>1</v>
      </c>
    </row>
    <row r="24" spans="1:5" ht="21" x14ac:dyDescent="0.3">
      <c r="A24" s="129" t="s">
        <v>37</v>
      </c>
      <c r="B24" s="130"/>
      <c r="C24" s="130"/>
      <c r="D24" s="130"/>
      <c r="E24" s="131"/>
    </row>
    <row r="25" spans="1:5" ht="31.2" x14ac:dyDescent="0.3">
      <c r="A25" s="101">
        <v>1</v>
      </c>
      <c r="B25" s="59" t="s">
        <v>236</v>
      </c>
      <c r="C25" s="54" t="s">
        <v>15</v>
      </c>
      <c r="D25" s="10" t="s">
        <v>10</v>
      </c>
      <c r="E25" s="63">
        <v>1</v>
      </c>
    </row>
    <row r="26" spans="1:5" ht="31.2" x14ac:dyDescent="0.3">
      <c r="A26" s="101">
        <v>2</v>
      </c>
      <c r="B26" s="59" t="s">
        <v>167</v>
      </c>
      <c r="C26" s="54" t="s">
        <v>15</v>
      </c>
      <c r="D26" s="10" t="s">
        <v>165</v>
      </c>
      <c r="E26" s="63">
        <v>1</v>
      </c>
    </row>
    <row r="27" spans="1:5" ht="31.2" x14ac:dyDescent="0.3">
      <c r="A27" s="101">
        <v>3</v>
      </c>
      <c r="B27" s="59" t="s">
        <v>237</v>
      </c>
      <c r="C27" s="54" t="s">
        <v>15</v>
      </c>
      <c r="D27" s="10" t="s">
        <v>165</v>
      </c>
      <c r="E27" s="63">
        <v>1</v>
      </c>
    </row>
    <row r="28" spans="1:5" ht="46.2" customHeight="1" x14ac:dyDescent="0.3">
      <c r="A28" s="101">
        <v>4</v>
      </c>
      <c r="B28" s="59" t="s">
        <v>163</v>
      </c>
      <c r="C28" s="54" t="s">
        <v>15</v>
      </c>
      <c r="D28" s="10" t="s">
        <v>165</v>
      </c>
      <c r="E28" s="63">
        <v>1</v>
      </c>
    </row>
    <row r="29" spans="1:5" ht="31.2" x14ac:dyDescent="0.3">
      <c r="A29" s="101">
        <v>5</v>
      </c>
      <c r="B29" s="59" t="s">
        <v>196</v>
      </c>
      <c r="C29" s="54" t="s">
        <v>15</v>
      </c>
      <c r="D29" s="10" t="s">
        <v>10</v>
      </c>
      <c r="E29" s="63">
        <v>1</v>
      </c>
    </row>
    <row r="30" spans="1:5" ht="31.2" x14ac:dyDescent="0.3">
      <c r="A30" s="101">
        <v>6</v>
      </c>
      <c r="B30" s="59" t="s">
        <v>201</v>
      </c>
      <c r="C30" s="54" t="s">
        <v>15</v>
      </c>
      <c r="D30" s="10" t="s">
        <v>10</v>
      </c>
      <c r="E30" s="63">
        <v>1</v>
      </c>
    </row>
    <row r="31" spans="1:5" ht="31.2" x14ac:dyDescent="0.3">
      <c r="A31" s="101">
        <v>7</v>
      </c>
      <c r="B31" s="59" t="s">
        <v>199</v>
      </c>
      <c r="C31" s="54" t="s">
        <v>15</v>
      </c>
      <c r="D31" s="10" t="s">
        <v>10</v>
      </c>
      <c r="E31" s="63">
        <v>1</v>
      </c>
    </row>
    <row r="32" spans="1:5" ht="31.2" x14ac:dyDescent="0.3">
      <c r="A32" s="101">
        <v>8</v>
      </c>
      <c r="B32" s="59" t="s">
        <v>206</v>
      </c>
      <c r="C32" s="54" t="s">
        <v>15</v>
      </c>
      <c r="D32" s="10" t="s">
        <v>10</v>
      </c>
      <c r="E32" s="63">
        <v>1</v>
      </c>
    </row>
    <row r="33" spans="1:5" ht="31.2" x14ac:dyDescent="0.3">
      <c r="A33" s="101">
        <v>9</v>
      </c>
      <c r="B33" s="59" t="s">
        <v>238</v>
      </c>
      <c r="C33" s="54" t="s">
        <v>15</v>
      </c>
      <c r="D33" s="10" t="s">
        <v>10</v>
      </c>
      <c r="E33" s="63">
        <v>1</v>
      </c>
    </row>
    <row r="34" spans="1:5" ht="31.2" x14ac:dyDescent="0.3">
      <c r="A34" s="101">
        <v>10</v>
      </c>
      <c r="B34" s="59" t="s">
        <v>239</v>
      </c>
      <c r="C34" s="54" t="s">
        <v>15</v>
      </c>
      <c r="D34" s="10" t="s">
        <v>10</v>
      </c>
      <c r="E34" s="63">
        <v>1</v>
      </c>
    </row>
    <row r="35" spans="1:5" ht="31.2" x14ac:dyDescent="0.3">
      <c r="A35" s="101">
        <v>11</v>
      </c>
      <c r="B35" s="102" t="s">
        <v>240</v>
      </c>
      <c r="C35" s="54" t="s">
        <v>15</v>
      </c>
      <c r="D35" s="10" t="s">
        <v>10</v>
      </c>
      <c r="E35" s="63">
        <v>1</v>
      </c>
    </row>
    <row r="36" spans="1:5" ht="21" x14ac:dyDescent="0.3">
      <c r="A36" s="129" t="s">
        <v>10</v>
      </c>
      <c r="B36" s="130"/>
      <c r="C36" s="130"/>
      <c r="D36" s="130"/>
      <c r="E36" s="131"/>
    </row>
    <row r="37" spans="1:5" ht="31.2" x14ac:dyDescent="0.3">
      <c r="A37" s="64">
        <v>1</v>
      </c>
      <c r="B37" s="90" t="s">
        <v>208</v>
      </c>
      <c r="C37" s="54" t="s">
        <v>15</v>
      </c>
      <c r="D37" s="10" t="s">
        <v>10</v>
      </c>
      <c r="E37" s="63">
        <v>1</v>
      </c>
    </row>
    <row r="38" spans="1:5" ht="31.2" x14ac:dyDescent="0.3">
      <c r="A38" s="64">
        <v>2</v>
      </c>
      <c r="B38" s="90" t="s">
        <v>135</v>
      </c>
      <c r="C38" s="54" t="s">
        <v>15</v>
      </c>
      <c r="D38" s="10" t="s">
        <v>10</v>
      </c>
      <c r="E38" s="63">
        <v>1</v>
      </c>
    </row>
  </sheetData>
  <sortState xmlns:xlrd2="http://schemas.microsoft.com/office/spreadsheetml/2017/richdata2" ref="B25:E35">
    <sortCondition ref="B25:B35"/>
  </sortState>
  <mergeCells count="4">
    <mergeCell ref="A2:E2"/>
    <mergeCell ref="A14:E14"/>
    <mergeCell ref="A24:E24"/>
    <mergeCell ref="A36:E36"/>
  </mergeCells>
  <conditionalFormatting sqref="D1:D2">
    <cfRule type="endsWith" dxfId="122" priority="86" operator="endsWith" text="Оборудование">
      <formula>RIGHT(D1,LEN("Оборудование"))="Оборудование"</formula>
    </cfRule>
    <cfRule type="containsText" dxfId="121" priority="87" operator="containsText" text="Программное обеспечение">
      <formula>NOT(ISERROR(SEARCH("Программное обеспечение",D1)))</formula>
    </cfRule>
    <cfRule type="endsWith" dxfId="120" priority="88" operator="endsWith" text="Оборудование IT">
      <formula>RIGHT(D1,LEN("Оборудование IT"))="Оборудование IT"</formula>
    </cfRule>
    <cfRule type="containsText" dxfId="119" priority="89" operator="containsText" text="Мебель">
      <formula>NOT(ISERROR(SEARCH("Мебель",D1)))</formula>
    </cfRule>
  </conditionalFormatting>
  <conditionalFormatting sqref="D3:D9">
    <cfRule type="expression" dxfId="118" priority="42">
      <formula>EXACT("Учебные пособия",D3)</formula>
    </cfRule>
    <cfRule type="expression" dxfId="117" priority="43">
      <formula>EXACT("Техника безопасности",D3)</formula>
    </cfRule>
    <cfRule type="expression" dxfId="116" priority="44">
      <formula>EXACT("Охрана труда",D3)</formula>
    </cfRule>
    <cfRule type="expression" dxfId="115" priority="45">
      <formula>EXACT("Программное обеспечение",D3)</formula>
    </cfRule>
    <cfRule type="expression" dxfId="114" priority="46">
      <formula>EXACT("Оборудование IT",D3)</formula>
    </cfRule>
    <cfRule type="expression" dxfId="113" priority="47">
      <formula>EXACT("Мебель",D3)</formula>
    </cfRule>
    <cfRule type="expression" dxfId="112" priority="48">
      <formula>EXACT("Оборудование",D3)</formula>
    </cfRule>
  </conditionalFormatting>
  <conditionalFormatting sqref="D10:D13">
    <cfRule type="cellIs" dxfId="111" priority="36" operator="equal">
      <formula>"Техника безопасности"</formula>
    </cfRule>
    <cfRule type="cellIs" dxfId="110" priority="37" operator="equal">
      <formula>"Охрана труда"</formula>
    </cfRule>
  </conditionalFormatting>
  <conditionalFormatting sqref="D10:D14">
    <cfRule type="endsWith" dxfId="109" priority="38" operator="endsWith" text="Оборудование">
      <formula>RIGHT(D10,LEN("Оборудование"))="Оборудование"</formula>
    </cfRule>
    <cfRule type="containsText" dxfId="108" priority="39" operator="containsText" text="Программное обеспечение">
      <formula>NOT(ISERROR(SEARCH("Программное обеспечение",D10)))</formula>
    </cfRule>
    <cfRule type="endsWith" dxfId="107" priority="40" operator="endsWith" text="Оборудование IT">
      <formula>RIGHT(D10,LEN("Оборудование IT"))="Оборудование IT"</formula>
    </cfRule>
    <cfRule type="containsText" dxfId="106" priority="41" operator="containsText" text="Мебель">
      <formula>NOT(ISERROR(SEARCH("Мебель",D10)))</formula>
    </cfRule>
  </conditionalFormatting>
  <conditionalFormatting sqref="D15:D23">
    <cfRule type="expression" dxfId="105" priority="56">
      <formula>EXACT("Учебные пособия",D15)</formula>
    </cfRule>
    <cfRule type="expression" dxfId="104" priority="57">
      <formula>EXACT("Техника безопасности",D15)</formula>
    </cfRule>
    <cfRule type="expression" dxfId="103" priority="58">
      <formula>EXACT("Охрана труда",D15)</formula>
    </cfRule>
    <cfRule type="expression" dxfId="102" priority="59">
      <formula>EXACT("Программное обеспечение",D15)</formula>
    </cfRule>
    <cfRule type="expression" dxfId="101" priority="60">
      <formula>EXACT("Оборудование IT",D15)</formula>
    </cfRule>
    <cfRule type="expression" dxfId="100" priority="61">
      <formula>EXACT("Мебель",D15)</formula>
    </cfRule>
    <cfRule type="expression" dxfId="99" priority="62">
      <formula>EXACT("Оборудование",D15)</formula>
    </cfRule>
  </conditionalFormatting>
  <conditionalFormatting sqref="D24 D36">
    <cfRule type="containsText" dxfId="98" priority="162" operator="containsText" text="Программное обеспечение">
      <formula>NOT(ISERROR(SEARCH("Программное обеспечение",D24)))</formula>
    </cfRule>
    <cfRule type="endsWith" dxfId="97" priority="163" operator="endsWith" text="Оборудование IT">
      <formula>RIGHT(D24,LEN("Оборудование IT"))="Оборудование IT"</formula>
    </cfRule>
  </conditionalFormatting>
  <conditionalFormatting sqref="D24">
    <cfRule type="containsText" dxfId="96" priority="164" operator="containsText" text="Мебель">
      <formula>NOT(ISERROR(SEARCH("Мебель",D24)))</formula>
    </cfRule>
  </conditionalFormatting>
  <conditionalFormatting sqref="D25:D35">
    <cfRule type="expression" dxfId="95" priority="1">
      <formula>EXACT("Учебное пособие",D25)</formula>
    </cfRule>
    <cfRule type="expression" dxfId="94" priority="2">
      <formula>EXACT("СИЗ",D25)</formula>
    </cfRule>
    <cfRule type="expression" dxfId="93" priority="3">
      <formula>EXACT("Охрана труда",D25)</formula>
    </cfRule>
    <cfRule type="expression" dxfId="92" priority="4">
      <formula>EXACT("Программное обеспечение",D25)</formula>
    </cfRule>
    <cfRule type="expression" dxfId="91" priority="5">
      <formula>EXACT("Оборудование IT",D25)</formula>
    </cfRule>
    <cfRule type="expression" dxfId="90" priority="6">
      <formula>EXACT("Мебель",D25)</formula>
    </cfRule>
    <cfRule type="expression" dxfId="89" priority="7">
      <formula>EXACT("Оборудование",D25)</formula>
    </cfRule>
  </conditionalFormatting>
  <conditionalFormatting sqref="D36 D24">
    <cfRule type="endsWith" dxfId="88" priority="161" operator="endsWith" text="Оборудование">
      <formula>RIGHT(D24,LEN("Оборудование"))="Оборудование"</formula>
    </cfRule>
  </conditionalFormatting>
  <conditionalFormatting sqref="D36">
    <cfRule type="containsText" dxfId="87" priority="107" operator="containsText" text="Мебель">
      <formula>NOT(ISERROR(SEARCH("Мебель",D36)))</formula>
    </cfRule>
    <cfRule type="cellIs" dxfId="86" priority="108" operator="equal">
      <formula>"Техника безопасности"</formula>
    </cfRule>
    <cfRule type="cellIs" dxfId="85" priority="109" operator="equal">
      <formula>"Охрана труда"</formula>
    </cfRule>
    <cfRule type="endsWith" dxfId="84" priority="148" operator="endsWith" text="Оборудование">
      <formula>RIGHT(D36,LEN("Оборудование"))="Оборудование"</formula>
    </cfRule>
    <cfRule type="containsText" dxfId="83" priority="149" operator="containsText" text="Программное обеспечение">
      <formula>NOT(ISERROR(SEARCH("Программное обеспечение",D36)))</formula>
    </cfRule>
    <cfRule type="endsWith" dxfId="82" priority="150" operator="endsWith" text="Оборудование IT">
      <formula>RIGHT(D36,LEN("Оборудование IT"))="Оборудование IT"</formula>
    </cfRule>
    <cfRule type="containsText" dxfId="81" priority="151" operator="containsText" text="Мебель">
      <formula>NOT(ISERROR(SEARCH("Мебель",D36)))</formula>
    </cfRule>
  </conditionalFormatting>
  <conditionalFormatting sqref="D37:D38">
    <cfRule type="expression" dxfId="80" priority="8">
      <formula>EXACT("Учебное пособие",D37)</formula>
    </cfRule>
    <cfRule type="expression" dxfId="79" priority="9">
      <formula>EXACT("СИЗ",D37)</formula>
    </cfRule>
    <cfRule type="expression" dxfId="78" priority="10">
      <formula>EXACT("Охрана труда",D37)</formula>
    </cfRule>
    <cfRule type="expression" dxfId="77" priority="11">
      <formula>EXACT("Программное обеспечение",D37)</formula>
    </cfRule>
    <cfRule type="expression" dxfId="76" priority="12">
      <formula>EXACT("Оборудование IT",D37)</formula>
    </cfRule>
    <cfRule type="expression" dxfId="75" priority="13">
      <formula>EXACT("Мебель",D37)</formula>
    </cfRule>
    <cfRule type="expression" dxfId="74" priority="14">
      <formula>EXACT("Оборудование",D37)</formula>
    </cfRule>
  </conditionalFormatting>
  <conditionalFormatting sqref="D39:D9961">
    <cfRule type="endsWith" dxfId="73" priority="122" operator="endsWith" text="Оборудование">
      <formula>RIGHT(D39,LEN("Оборудование"))="Оборудование"</formula>
    </cfRule>
    <cfRule type="containsText" dxfId="72" priority="123" operator="containsText" text="Программное обеспечение">
      <formula>NOT(ISERROR(SEARCH("Программное обеспечение",D39)))</formula>
    </cfRule>
    <cfRule type="endsWith" dxfId="71" priority="124" operator="endsWith" text="Оборудование IT">
      <formula>RIGHT(D39,LEN("Оборудование IT"))="Оборудование IT"</formula>
    </cfRule>
    <cfRule type="containsText" dxfId="70" priority="125" operator="containsText" text="Мебель">
      <formula>NOT(ISERROR(SEARCH("Мебель",D39)))</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4 B36 B39:B1048576" xr:uid="{B31479A3-79F2-4B88-872D-1D2E816BD980}"/>
    <dataValidation allowBlank="1" showErrorMessage="1" sqref="B37:B38 B10:C13 B25:B35"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D39:D1048576 D1:D2 D36 D14</xm:sqref>
        </x14:dataValidation>
        <x14:dataValidation type="list" allowBlank="1" showInputMessage="1" showErrorMessage="1" xr:uid="{64B009F1-9C6A-4E7B-AA87-D9067D5E25EA}">
          <x14:formula1>
            <xm:f>Виды!$A$1:$A$7</xm:f>
          </x14:formula1>
          <xm:sqref>D37:D38 D15:D23 D3:D13 D25:D35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4" activePane="bottomLeft" state="frozen"/>
      <selection activeCell="B31" sqref="B31"/>
      <selection pane="bottomLeft" activeCell="B31" sqref="B31"/>
    </sheetView>
  </sheetViews>
  <sheetFormatPr defaultRowHeight="15.6" x14ac:dyDescent="0.3"/>
  <cols>
    <col min="1" max="1" width="32.6640625" style="88" customWidth="1"/>
    <col min="2" max="2" width="100.6640625" style="47" customWidth="1"/>
    <col min="3" max="3" width="25.6640625" style="92" bestFit="1" customWidth="1"/>
    <col min="4" max="4" width="14.44140625" style="92" customWidth="1"/>
    <col min="5" max="5" width="25.6640625" style="92" customWidth="1"/>
    <col min="6" max="6" width="14.33203125" style="92" customWidth="1"/>
    <col min="7" max="7" width="13.88671875" style="6" customWidth="1"/>
    <col min="8" max="8" width="20.88671875" style="6" customWidth="1"/>
    <col min="9" max="16384" width="8.88671875" style="47"/>
  </cols>
  <sheetData>
    <row r="1" spans="1:8" s="98" customFormat="1" ht="31.2" x14ac:dyDescent="0.3">
      <c r="A1" s="5" t="s">
        <v>1</v>
      </c>
      <c r="B1" s="94" t="s">
        <v>9</v>
      </c>
      <c r="C1" s="95" t="s">
        <v>2</v>
      </c>
      <c r="D1" s="96"/>
      <c r="E1" s="97"/>
      <c r="F1" s="5" t="s">
        <v>7</v>
      </c>
      <c r="G1" s="5" t="s">
        <v>32</v>
      </c>
      <c r="H1" s="5" t="s">
        <v>33</v>
      </c>
    </row>
    <row r="2" spans="1:8" x14ac:dyDescent="0.3">
      <c r="A2" s="90" t="s">
        <v>123</v>
      </c>
      <c r="B2" s="82" t="s">
        <v>124</v>
      </c>
      <c r="C2" s="10" t="s">
        <v>10</v>
      </c>
      <c r="D2" s="91"/>
      <c r="E2" s="91"/>
      <c r="F2" s="91">
        <v>1</v>
      </c>
      <c r="G2" s="6">
        <f t="shared" ref="G2:G35" si="0">COUNTIF($A$2:$A$999,A2)</f>
        <v>1</v>
      </c>
      <c r="H2" s="6" t="s">
        <v>36</v>
      </c>
    </row>
    <row r="3" spans="1:8" ht="31.2" x14ac:dyDescent="0.3">
      <c r="A3" s="90" t="s">
        <v>115</v>
      </c>
      <c r="B3" s="82" t="s">
        <v>116</v>
      </c>
      <c r="C3" s="10" t="s">
        <v>6</v>
      </c>
      <c r="D3" s="91"/>
      <c r="E3" s="91"/>
      <c r="F3" s="91">
        <v>1</v>
      </c>
      <c r="G3" s="6">
        <f t="shared" si="0"/>
        <v>1</v>
      </c>
      <c r="H3" s="6" t="s">
        <v>36</v>
      </c>
    </row>
    <row r="4" spans="1:8" ht="31.2" x14ac:dyDescent="0.3">
      <c r="A4" s="90" t="s">
        <v>110</v>
      </c>
      <c r="B4" s="82" t="s">
        <v>111</v>
      </c>
      <c r="C4" s="10" t="s">
        <v>6</v>
      </c>
      <c r="D4" s="91"/>
      <c r="E4" s="91"/>
      <c r="F4" s="91">
        <v>1</v>
      </c>
      <c r="G4" s="6">
        <f t="shared" si="0"/>
        <v>1</v>
      </c>
      <c r="H4" s="6" t="s">
        <v>36</v>
      </c>
    </row>
    <row r="5" spans="1:8" x14ac:dyDescent="0.3">
      <c r="A5" s="90" t="s">
        <v>30</v>
      </c>
      <c r="B5" s="82" t="s">
        <v>205</v>
      </c>
      <c r="C5" s="10" t="s">
        <v>6</v>
      </c>
      <c r="D5" s="91"/>
      <c r="E5" s="91"/>
      <c r="F5" s="91">
        <v>1</v>
      </c>
      <c r="G5" s="6">
        <f t="shared" si="0"/>
        <v>1</v>
      </c>
      <c r="H5" s="6" t="s">
        <v>36</v>
      </c>
    </row>
    <row r="6" spans="1:8" ht="31.2" x14ac:dyDescent="0.3">
      <c r="A6" s="90" t="s">
        <v>40</v>
      </c>
      <c r="B6" s="82" t="s">
        <v>141</v>
      </c>
      <c r="C6" s="10" t="s">
        <v>5</v>
      </c>
      <c r="D6" s="91"/>
      <c r="E6" s="91"/>
      <c r="F6" s="91">
        <v>1</v>
      </c>
      <c r="G6" s="6">
        <f t="shared" si="0"/>
        <v>1</v>
      </c>
      <c r="H6" s="6" t="s">
        <v>36</v>
      </c>
    </row>
    <row r="7" spans="1:8" x14ac:dyDescent="0.3">
      <c r="A7" s="90" t="s">
        <v>142</v>
      </c>
      <c r="B7" s="82" t="s">
        <v>143</v>
      </c>
      <c r="C7" s="10" t="s">
        <v>6</v>
      </c>
      <c r="D7" s="91"/>
      <c r="E7" s="91"/>
      <c r="F7" s="91">
        <v>1</v>
      </c>
      <c r="G7" s="6">
        <f t="shared" si="0"/>
        <v>2</v>
      </c>
      <c r="H7" s="6" t="s">
        <v>36</v>
      </c>
    </row>
    <row r="8" spans="1:8" x14ac:dyDescent="0.3">
      <c r="A8" s="90" t="s">
        <v>142</v>
      </c>
      <c r="B8" s="82" t="s">
        <v>153</v>
      </c>
      <c r="C8" s="10" t="s">
        <v>6</v>
      </c>
      <c r="D8" s="91"/>
      <c r="E8" s="91"/>
      <c r="F8" s="91">
        <v>1</v>
      </c>
      <c r="G8" s="6">
        <f t="shared" si="0"/>
        <v>2</v>
      </c>
      <c r="H8" s="6" t="s">
        <v>36</v>
      </c>
    </row>
    <row r="9" spans="1:8" x14ac:dyDescent="0.3">
      <c r="A9" s="90" t="s">
        <v>113</v>
      </c>
      <c r="B9" s="82" t="s">
        <v>114</v>
      </c>
      <c r="C9" s="10" t="s">
        <v>10</v>
      </c>
      <c r="D9" s="91"/>
      <c r="E9" s="91"/>
      <c r="F9" s="91">
        <v>1</v>
      </c>
      <c r="G9" s="6">
        <f t="shared" si="0"/>
        <v>1</v>
      </c>
      <c r="H9" s="6" t="s">
        <v>36</v>
      </c>
    </row>
    <row r="10" spans="1:8" x14ac:dyDescent="0.3">
      <c r="A10" s="90" t="s">
        <v>107</v>
      </c>
      <c r="B10" s="82" t="s">
        <v>108</v>
      </c>
      <c r="C10" s="10" t="s">
        <v>10</v>
      </c>
      <c r="D10" s="91"/>
      <c r="E10" s="91"/>
      <c r="F10" s="91">
        <v>1</v>
      </c>
      <c r="G10" s="6">
        <f t="shared" si="0"/>
        <v>1</v>
      </c>
      <c r="H10" s="6" t="s">
        <v>36</v>
      </c>
    </row>
    <row r="11" spans="1:8" x14ac:dyDescent="0.3">
      <c r="A11" s="90" t="s">
        <v>212</v>
      </c>
      <c r="B11" s="82" t="s">
        <v>213</v>
      </c>
      <c r="C11" s="10" t="s">
        <v>5</v>
      </c>
      <c r="D11" s="91"/>
      <c r="E11" s="91"/>
      <c r="F11" s="91">
        <v>1</v>
      </c>
      <c r="G11" s="6">
        <f t="shared" si="0"/>
        <v>1</v>
      </c>
      <c r="H11" s="6" t="s">
        <v>36</v>
      </c>
    </row>
    <row r="12" spans="1:8" ht="31.2" x14ac:dyDescent="0.3">
      <c r="A12" s="90" t="s">
        <v>133</v>
      </c>
      <c r="B12" s="82" t="s">
        <v>134</v>
      </c>
      <c r="C12" s="10" t="s">
        <v>10</v>
      </c>
      <c r="D12" s="91"/>
      <c r="E12" s="91"/>
      <c r="F12" s="91">
        <v>1</v>
      </c>
      <c r="G12" s="6">
        <f t="shared" si="0"/>
        <v>1</v>
      </c>
      <c r="H12" s="6" t="s">
        <v>36</v>
      </c>
    </row>
    <row r="13" spans="1:8" ht="46.8" x14ac:dyDescent="0.3">
      <c r="A13" s="90" t="s">
        <v>127</v>
      </c>
      <c r="B13" s="82" t="s">
        <v>128</v>
      </c>
      <c r="C13" s="10" t="s">
        <v>10</v>
      </c>
      <c r="D13" s="91"/>
      <c r="E13" s="91"/>
      <c r="F13" s="91">
        <v>1</v>
      </c>
      <c r="G13" s="6">
        <f t="shared" si="0"/>
        <v>1</v>
      </c>
      <c r="H13" s="6" t="s">
        <v>36</v>
      </c>
    </row>
    <row r="14" spans="1:8" x14ac:dyDescent="0.3">
      <c r="A14" s="90" t="s">
        <v>139</v>
      </c>
      <c r="B14" s="82" t="s">
        <v>140</v>
      </c>
      <c r="C14" s="10" t="s">
        <v>5</v>
      </c>
      <c r="D14" s="91"/>
      <c r="E14" s="91"/>
      <c r="F14" s="91">
        <v>1</v>
      </c>
      <c r="G14" s="6">
        <f t="shared" si="0"/>
        <v>1</v>
      </c>
      <c r="H14" s="6" t="s">
        <v>36</v>
      </c>
    </row>
    <row r="15" spans="1:8" ht="31.2" x14ac:dyDescent="0.3">
      <c r="A15" s="90" t="s">
        <v>131</v>
      </c>
      <c r="B15" s="82" t="s">
        <v>132</v>
      </c>
      <c r="C15" s="10" t="s">
        <v>10</v>
      </c>
      <c r="D15" s="91"/>
      <c r="E15" s="91"/>
      <c r="F15" s="91">
        <v>1</v>
      </c>
      <c r="G15" s="6">
        <f t="shared" si="0"/>
        <v>1</v>
      </c>
      <c r="H15" s="6" t="s">
        <v>36</v>
      </c>
    </row>
    <row r="16" spans="1:8" ht="31.2" x14ac:dyDescent="0.3">
      <c r="A16" s="90" t="s">
        <v>129</v>
      </c>
      <c r="B16" s="82" t="s">
        <v>130</v>
      </c>
      <c r="C16" s="10" t="s">
        <v>10</v>
      </c>
      <c r="D16" s="91"/>
      <c r="E16" s="91"/>
      <c r="F16" s="91">
        <v>1</v>
      </c>
      <c r="G16" s="6">
        <f t="shared" si="0"/>
        <v>1</v>
      </c>
      <c r="H16" s="6" t="s">
        <v>36</v>
      </c>
    </row>
    <row r="17" spans="1:8" x14ac:dyDescent="0.3">
      <c r="A17" s="90" t="s">
        <v>125</v>
      </c>
      <c r="B17" s="82" t="s">
        <v>126</v>
      </c>
      <c r="C17" s="10" t="s">
        <v>10</v>
      </c>
      <c r="D17" s="91"/>
      <c r="E17" s="91"/>
      <c r="F17" s="91">
        <v>1</v>
      </c>
      <c r="G17" s="6">
        <f t="shared" si="0"/>
        <v>1</v>
      </c>
      <c r="H17" s="6" t="s">
        <v>36</v>
      </c>
    </row>
    <row r="18" spans="1:8" ht="31.2" x14ac:dyDescent="0.3">
      <c r="A18" s="90" t="s">
        <v>121</v>
      </c>
      <c r="B18" s="82" t="s">
        <v>122</v>
      </c>
      <c r="C18" s="10" t="s">
        <v>10</v>
      </c>
      <c r="D18" s="91"/>
      <c r="E18" s="91"/>
      <c r="F18" s="91">
        <v>1</v>
      </c>
      <c r="G18" s="6">
        <f t="shared" si="0"/>
        <v>1</v>
      </c>
      <c r="H18" s="6" t="s">
        <v>36</v>
      </c>
    </row>
    <row r="19" spans="1:8" x14ac:dyDescent="0.3">
      <c r="A19" s="90" t="s">
        <v>117</v>
      </c>
      <c r="B19" s="82" t="s">
        <v>118</v>
      </c>
      <c r="C19" s="10" t="s">
        <v>10</v>
      </c>
      <c r="D19" s="91"/>
      <c r="E19" s="91"/>
      <c r="F19" s="91">
        <v>1</v>
      </c>
      <c r="G19" s="6">
        <f t="shared" si="0"/>
        <v>1</v>
      </c>
      <c r="H19" s="6" t="s">
        <v>36</v>
      </c>
    </row>
    <row r="20" spans="1:8" x14ac:dyDescent="0.3">
      <c r="A20" s="90" t="s">
        <v>119</v>
      </c>
      <c r="B20" s="82" t="s">
        <v>120</v>
      </c>
      <c r="C20" s="10" t="s">
        <v>10</v>
      </c>
      <c r="D20" s="91"/>
      <c r="E20" s="91"/>
      <c r="F20" s="91">
        <v>1</v>
      </c>
      <c r="G20" s="6">
        <f t="shared" si="0"/>
        <v>1</v>
      </c>
      <c r="H20" s="6" t="s">
        <v>36</v>
      </c>
    </row>
    <row r="21" spans="1:8" x14ac:dyDescent="0.3">
      <c r="A21" s="90" t="s">
        <v>137</v>
      </c>
      <c r="B21" s="82" t="s">
        <v>138</v>
      </c>
      <c r="C21" s="10" t="s">
        <v>5</v>
      </c>
      <c r="D21" s="91"/>
      <c r="E21" s="91"/>
      <c r="F21" s="91">
        <v>1</v>
      </c>
      <c r="G21" s="6">
        <f t="shared" si="0"/>
        <v>1</v>
      </c>
      <c r="H21" s="6" t="s">
        <v>36</v>
      </c>
    </row>
    <row r="22" spans="1:8" x14ac:dyDescent="0.3">
      <c r="A22" s="90" t="s">
        <v>44</v>
      </c>
      <c r="B22" s="82" t="s">
        <v>150</v>
      </c>
      <c r="C22" s="10" t="s">
        <v>5</v>
      </c>
      <c r="D22" s="91"/>
      <c r="E22" s="91"/>
      <c r="F22" s="91">
        <v>1</v>
      </c>
      <c r="G22" s="6">
        <f t="shared" si="0"/>
        <v>1</v>
      </c>
      <c r="H22" s="6" t="s">
        <v>36</v>
      </c>
    </row>
    <row r="23" spans="1:8" x14ac:dyDescent="0.3">
      <c r="A23" s="90" t="s">
        <v>210</v>
      </c>
      <c r="B23" s="82" t="s">
        <v>211</v>
      </c>
      <c r="C23" s="10" t="s">
        <v>6</v>
      </c>
      <c r="D23" s="91"/>
      <c r="E23" s="91"/>
      <c r="F23" s="91">
        <v>1</v>
      </c>
      <c r="G23" s="6">
        <f t="shared" si="0"/>
        <v>1</v>
      </c>
      <c r="H23" s="6" t="s">
        <v>36</v>
      </c>
    </row>
    <row r="24" spans="1:8" ht="62.4" x14ac:dyDescent="0.3">
      <c r="A24" s="90" t="s">
        <v>196</v>
      </c>
      <c r="B24" s="82" t="s">
        <v>197</v>
      </c>
      <c r="C24" s="10" t="s">
        <v>10</v>
      </c>
      <c r="D24" s="91"/>
      <c r="E24" s="91"/>
      <c r="F24" s="91">
        <v>1</v>
      </c>
      <c r="G24" s="6">
        <f t="shared" si="0"/>
        <v>1</v>
      </c>
      <c r="H24" s="6" t="s">
        <v>36</v>
      </c>
    </row>
    <row r="25" spans="1:8" ht="31.2" x14ac:dyDescent="0.3">
      <c r="A25" s="90" t="s">
        <v>201</v>
      </c>
      <c r="B25" s="82" t="s">
        <v>202</v>
      </c>
      <c r="C25" s="10" t="s">
        <v>10</v>
      </c>
      <c r="D25" s="91"/>
      <c r="E25" s="91"/>
      <c r="F25" s="91">
        <v>1</v>
      </c>
      <c r="G25" s="6">
        <f t="shared" si="0"/>
        <v>1</v>
      </c>
      <c r="H25" s="6" t="s">
        <v>36</v>
      </c>
    </row>
    <row r="26" spans="1:8" ht="31.2" x14ac:dyDescent="0.3">
      <c r="A26" s="90" t="s">
        <v>199</v>
      </c>
      <c r="B26" s="82" t="s">
        <v>200</v>
      </c>
      <c r="C26" s="10" t="s">
        <v>10</v>
      </c>
      <c r="D26" s="91"/>
      <c r="E26" s="91"/>
      <c r="F26" s="91">
        <v>1</v>
      </c>
      <c r="G26" s="6">
        <f t="shared" si="0"/>
        <v>1</v>
      </c>
      <c r="H26" s="6" t="s">
        <v>36</v>
      </c>
    </row>
    <row r="27" spans="1:8" x14ac:dyDescent="0.3">
      <c r="A27" s="90" t="s">
        <v>194</v>
      </c>
      <c r="B27" s="82" t="s">
        <v>195</v>
      </c>
      <c r="C27" s="10" t="s">
        <v>6</v>
      </c>
      <c r="D27" s="91"/>
      <c r="E27" s="91"/>
      <c r="F27" s="91">
        <v>1</v>
      </c>
      <c r="G27" s="6">
        <f t="shared" si="0"/>
        <v>1</v>
      </c>
      <c r="H27" s="6" t="s">
        <v>36</v>
      </c>
    </row>
    <row r="28" spans="1:8" x14ac:dyDescent="0.3">
      <c r="A28" s="90" t="s">
        <v>135</v>
      </c>
      <c r="B28" s="82" t="s">
        <v>136</v>
      </c>
      <c r="C28" s="10" t="s">
        <v>10</v>
      </c>
      <c r="D28" s="91"/>
      <c r="E28" s="91"/>
      <c r="F28" s="91">
        <v>1</v>
      </c>
      <c r="G28" s="6">
        <f t="shared" si="0"/>
        <v>1</v>
      </c>
      <c r="H28" s="6" t="s">
        <v>36</v>
      </c>
    </row>
    <row r="29" spans="1:8" hidden="1" x14ac:dyDescent="0.3">
      <c r="A29" s="90" t="s">
        <v>203</v>
      </c>
      <c r="B29" s="82" t="s">
        <v>204</v>
      </c>
      <c r="C29" s="10" t="s">
        <v>10</v>
      </c>
      <c r="D29" s="91"/>
      <c r="E29" s="91"/>
      <c r="F29" s="91">
        <v>1</v>
      </c>
      <c r="G29" s="6">
        <f t="shared" si="0"/>
        <v>1</v>
      </c>
    </row>
    <row r="30" spans="1:8" ht="46.8" x14ac:dyDescent="0.3">
      <c r="A30" s="90" t="s">
        <v>206</v>
      </c>
      <c r="B30" s="82" t="s">
        <v>207</v>
      </c>
      <c r="C30" s="10" t="s">
        <v>10</v>
      </c>
      <c r="D30" s="91"/>
      <c r="E30" s="91"/>
      <c r="F30" s="91">
        <v>1</v>
      </c>
      <c r="G30" s="6">
        <f t="shared" si="0"/>
        <v>1</v>
      </c>
      <c r="H30" s="6" t="s">
        <v>36</v>
      </c>
    </row>
    <row r="31" spans="1:8" ht="31.2" x14ac:dyDescent="0.3">
      <c r="A31" s="90" t="s">
        <v>146</v>
      </c>
      <c r="B31" s="82" t="s">
        <v>147</v>
      </c>
      <c r="C31" s="10" t="s">
        <v>10</v>
      </c>
      <c r="D31" s="91"/>
      <c r="E31" s="91"/>
      <c r="F31" s="91">
        <v>1</v>
      </c>
      <c r="G31" s="6">
        <f t="shared" si="0"/>
        <v>1</v>
      </c>
      <c r="H31" s="6" t="s">
        <v>36</v>
      </c>
    </row>
    <row r="32" spans="1:8" ht="46.8" x14ac:dyDescent="0.3">
      <c r="A32" s="90" t="s">
        <v>148</v>
      </c>
      <c r="B32" s="82" t="s">
        <v>149</v>
      </c>
      <c r="C32" s="10" t="s">
        <v>10</v>
      </c>
      <c r="D32" s="91"/>
      <c r="E32" s="91"/>
      <c r="F32" s="91">
        <v>1</v>
      </c>
      <c r="G32" s="6">
        <f t="shared" si="0"/>
        <v>1</v>
      </c>
      <c r="H32" s="6" t="s">
        <v>36</v>
      </c>
    </row>
    <row r="33" spans="1:8" ht="31.2" x14ac:dyDescent="0.3">
      <c r="A33" s="90" t="s">
        <v>144</v>
      </c>
      <c r="B33" s="82" t="s">
        <v>145</v>
      </c>
      <c r="C33" s="10" t="s">
        <v>10</v>
      </c>
      <c r="D33" s="91"/>
      <c r="E33" s="91"/>
      <c r="F33" s="91">
        <v>1</v>
      </c>
      <c r="G33" s="6">
        <f t="shared" si="0"/>
        <v>1</v>
      </c>
      <c r="H33" s="6" t="s">
        <v>36</v>
      </c>
    </row>
    <row r="34" spans="1:8" x14ac:dyDescent="0.3">
      <c r="A34" s="90" t="s">
        <v>151</v>
      </c>
      <c r="B34" s="82" t="s">
        <v>152</v>
      </c>
      <c r="C34" s="10" t="s">
        <v>5</v>
      </c>
      <c r="D34" s="91"/>
      <c r="E34" s="91"/>
      <c r="F34" s="91">
        <v>1</v>
      </c>
      <c r="G34" s="6">
        <f t="shared" si="0"/>
        <v>1</v>
      </c>
      <c r="H34" s="6" t="s">
        <v>36</v>
      </c>
    </row>
    <row r="35" spans="1:8" x14ac:dyDescent="0.3">
      <c r="A35" s="90" t="s">
        <v>208</v>
      </c>
      <c r="B35" s="82" t="s">
        <v>209</v>
      </c>
      <c r="C35" s="10" t="s">
        <v>10</v>
      </c>
      <c r="D35" s="91"/>
      <c r="E35" s="91"/>
      <c r="F35" s="91">
        <v>2</v>
      </c>
      <c r="G35" s="6">
        <f t="shared" si="0"/>
        <v>1</v>
      </c>
      <c r="H35" s="6" t="s">
        <v>36</v>
      </c>
    </row>
    <row r="36" spans="1:8" x14ac:dyDescent="0.3">
      <c r="C36" s="85"/>
    </row>
    <row r="37" spans="1:8" x14ac:dyDescent="0.3">
      <c r="C37" s="85"/>
    </row>
    <row r="38" spans="1:8" x14ac:dyDescent="0.3">
      <c r="C38" s="85"/>
    </row>
    <row r="39" spans="1:8" x14ac:dyDescent="0.3">
      <c r="C39" s="85"/>
    </row>
    <row r="40" spans="1:8" x14ac:dyDescent="0.3">
      <c r="C40" s="85"/>
    </row>
    <row r="41" spans="1:8" x14ac:dyDescent="0.3">
      <c r="C41" s="85"/>
    </row>
    <row r="42" spans="1:8" x14ac:dyDescent="0.3">
      <c r="C42" s="85"/>
    </row>
    <row r="43" spans="1:8" x14ac:dyDescent="0.3">
      <c r="C43" s="85"/>
    </row>
    <row r="44" spans="1:8" x14ac:dyDescent="0.3">
      <c r="C44" s="85"/>
    </row>
    <row r="45" spans="1:8" x14ac:dyDescent="0.3">
      <c r="C45" s="85"/>
    </row>
    <row r="46" spans="1:8" x14ac:dyDescent="0.3">
      <c r="C46" s="85"/>
    </row>
    <row r="47" spans="1:8" x14ac:dyDescent="0.3">
      <c r="C47" s="85"/>
    </row>
    <row r="48" spans="1:8"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35" xr:uid="{B23CC546-2D1F-4D77-8557-6B74FEFF857B}">
    <filterColumn colId="7">
      <customFilters>
        <customFilter operator="notEqual" val=" "/>
      </customFilters>
    </filterColumn>
    <sortState xmlns:xlrd2="http://schemas.microsoft.com/office/spreadsheetml/2017/richdata2" ref="A2:H35">
      <sortCondition ref="A2:A35"/>
    </sortState>
  </autoFilter>
  <conditionalFormatting sqref="C2:C35">
    <cfRule type="expression" dxfId="69" priority="1">
      <formula>EXACT("Учебное пособие",C2)</formula>
    </cfRule>
    <cfRule type="expression" dxfId="68" priority="2">
      <formula>EXACT("СИЗ",C2)</formula>
    </cfRule>
    <cfRule type="expression" dxfId="67" priority="3">
      <formula>EXACT("Охрана труда",C2)</formula>
    </cfRule>
    <cfRule type="expression" dxfId="66" priority="4">
      <formula>EXACT("Программное обеспечение",C2)</formula>
    </cfRule>
    <cfRule type="expression" dxfId="65" priority="5">
      <formula>EXACT("Оборудование IT",C2)</formula>
    </cfRule>
    <cfRule type="expression" dxfId="64" priority="6">
      <formula>EXACT("Мебель",C2)</formula>
    </cfRule>
    <cfRule type="expression" dxfId="63" priority="7">
      <formula>EXACT("Оборудование",C2)</formula>
    </cfRule>
  </conditionalFormatting>
  <conditionalFormatting sqref="C36:C999">
    <cfRule type="expression" dxfId="62" priority="15">
      <formula>EXACT("Учебные пособия",C36)</formula>
    </cfRule>
    <cfRule type="expression" dxfId="61" priority="16">
      <formula>EXACT("Техника безопасности",C36)</formula>
    </cfRule>
    <cfRule type="expression" dxfId="60" priority="17">
      <formula>EXACT("Охрана труда",C36)</formula>
    </cfRule>
    <cfRule type="expression" dxfId="59" priority="18">
      <formula>EXACT("Программное обеспечение",C36)</formula>
    </cfRule>
    <cfRule type="expression" dxfId="58" priority="19">
      <formula>EXACT("Оборудование IT",C36)</formula>
    </cfRule>
    <cfRule type="expression" dxfId="57" priority="20">
      <formula>EXACT("Мебель",C36)</formula>
    </cfRule>
    <cfRule type="expression" dxfId="56" priority="21">
      <formula>EXACT("Оборудование",C36)</formula>
    </cfRule>
  </conditionalFormatting>
  <conditionalFormatting sqref="G2:G35">
    <cfRule type="colorScale" priority="342">
      <colorScale>
        <cfvo type="min"/>
        <cfvo type="percentile" val="50"/>
        <cfvo type="max"/>
        <color rgb="FFF8696B"/>
        <color rgb="FFFFEB84"/>
        <color rgb="FF63BE7B"/>
      </colorScale>
    </cfRule>
  </conditionalFormatting>
  <conditionalFormatting sqref="H2:H35">
    <cfRule type="cellIs" dxfId="55" priority="55" operator="equal">
      <formula>"Вариативная часть"</formula>
    </cfRule>
    <cfRule type="cellIs" dxfId="54" priority="56" operator="equal">
      <formula>"Базовая часть"</formula>
    </cfRule>
  </conditionalFormatting>
  <dataValidations count="2">
    <dataValidation type="list" allowBlank="1" showInputMessage="1" showErrorMessage="1" sqref="H2:H35" xr:uid="{D21DAE20-EAB0-4C6B-AEC9-307264B14F56}">
      <formula1>"Базовая часть, Вариативная часть"</formula1>
    </dataValidation>
    <dataValidation allowBlank="1" showErrorMessage="1" sqref="A2:B35" xr:uid="{2A7FC620-CD9F-4A75-BAB5-714715A7C6E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8" customWidth="1"/>
    <col min="2" max="2" width="100.6640625" style="47" customWidth="1"/>
    <col min="3" max="3" width="25.6640625" style="92" bestFit="1" customWidth="1"/>
    <col min="4" max="4" width="14.44140625" style="92" customWidth="1"/>
    <col min="5" max="5" width="25.6640625" style="92" customWidth="1"/>
    <col min="6" max="6" width="14.33203125" style="92" customWidth="1"/>
    <col min="7" max="7" width="13.88671875" style="6" customWidth="1"/>
    <col min="8" max="8" width="20.88671875" style="6" customWidth="1"/>
    <col min="9" max="16384" width="8.88671875" style="47"/>
  </cols>
  <sheetData>
    <row r="1" spans="1:8" ht="31.2" x14ac:dyDescent="0.3">
      <c r="A1" s="78" t="s">
        <v>1</v>
      </c>
      <c r="B1" s="89" t="s">
        <v>9</v>
      </c>
      <c r="C1" s="93" t="s">
        <v>2</v>
      </c>
      <c r="D1" s="78" t="s">
        <v>4</v>
      </c>
      <c r="E1" s="78" t="s">
        <v>3</v>
      </c>
      <c r="F1" s="78" t="s">
        <v>7</v>
      </c>
      <c r="G1" s="78" t="s">
        <v>32</v>
      </c>
      <c r="H1" s="78" t="s">
        <v>33</v>
      </c>
    </row>
    <row r="2" spans="1:8" hidden="1" x14ac:dyDescent="0.3">
      <c r="A2" s="90" t="s">
        <v>161</v>
      </c>
      <c r="B2" s="82" t="s">
        <v>162</v>
      </c>
      <c r="C2" s="10" t="s">
        <v>5</v>
      </c>
      <c r="D2" s="91">
        <v>1</v>
      </c>
      <c r="E2" s="91" t="s">
        <v>160</v>
      </c>
      <c r="F2" s="91">
        <v>12</v>
      </c>
      <c r="G2" s="12">
        <f t="shared" ref="G2:G14" si="0">COUNTIF($A$2:$A$999,A2)</f>
        <v>1</v>
      </c>
      <c r="H2" s="12" t="s">
        <v>36</v>
      </c>
    </row>
    <row r="3" spans="1:8" ht="46.8" x14ac:dyDescent="0.3">
      <c r="A3" s="90" t="s">
        <v>167</v>
      </c>
      <c r="B3" s="82" t="s">
        <v>168</v>
      </c>
      <c r="C3" s="10" t="s">
        <v>165</v>
      </c>
      <c r="D3" s="91">
        <v>1</v>
      </c>
      <c r="E3" s="91" t="s">
        <v>160</v>
      </c>
      <c r="F3" s="91">
        <v>12</v>
      </c>
      <c r="G3" s="12">
        <f t="shared" si="0"/>
        <v>1</v>
      </c>
      <c r="H3" s="12" t="s">
        <v>36</v>
      </c>
    </row>
    <row r="4" spans="1:8" ht="78" x14ac:dyDescent="0.3">
      <c r="A4" s="90" t="s">
        <v>163</v>
      </c>
      <c r="B4" s="82" t="s">
        <v>164</v>
      </c>
      <c r="C4" s="10" t="s">
        <v>165</v>
      </c>
      <c r="D4" s="91">
        <v>1</v>
      </c>
      <c r="E4" s="91" t="s">
        <v>160</v>
      </c>
      <c r="F4" s="91">
        <v>12</v>
      </c>
      <c r="G4" s="12">
        <f t="shared" si="0"/>
        <v>1</v>
      </c>
      <c r="H4" s="12" t="s">
        <v>36</v>
      </c>
    </row>
    <row r="5" spans="1:8" hidden="1" x14ac:dyDescent="0.3">
      <c r="A5" s="90" t="s">
        <v>218</v>
      </c>
      <c r="B5" s="82" t="s">
        <v>219</v>
      </c>
      <c r="C5" s="10" t="s">
        <v>5</v>
      </c>
      <c r="D5" s="91">
        <v>1</v>
      </c>
      <c r="E5" s="91" t="s">
        <v>158</v>
      </c>
      <c r="F5" s="91">
        <v>12</v>
      </c>
      <c r="G5" s="12">
        <f t="shared" si="0"/>
        <v>1</v>
      </c>
      <c r="H5" s="12" t="s">
        <v>36</v>
      </c>
    </row>
    <row r="6" spans="1:8" hidden="1" x14ac:dyDescent="0.3">
      <c r="A6" s="90" t="s">
        <v>156</v>
      </c>
      <c r="B6" s="82" t="s">
        <v>157</v>
      </c>
      <c r="C6" s="10" t="s">
        <v>10</v>
      </c>
      <c r="D6" s="91">
        <v>1</v>
      </c>
      <c r="E6" s="91" t="s">
        <v>158</v>
      </c>
      <c r="F6" s="91">
        <v>6</v>
      </c>
      <c r="G6" s="12">
        <f t="shared" si="0"/>
        <v>2</v>
      </c>
      <c r="H6" s="12" t="s">
        <v>36</v>
      </c>
    </row>
    <row r="7" spans="1:8" hidden="1" x14ac:dyDescent="0.3">
      <c r="A7" s="90" t="s">
        <v>156</v>
      </c>
      <c r="B7" s="82" t="s">
        <v>157</v>
      </c>
      <c r="C7" s="10" t="s">
        <v>10</v>
      </c>
      <c r="D7" s="91">
        <v>1</v>
      </c>
      <c r="E7" s="91" t="s">
        <v>158</v>
      </c>
      <c r="F7" s="91">
        <v>12</v>
      </c>
      <c r="G7" s="12">
        <f t="shared" si="0"/>
        <v>2</v>
      </c>
      <c r="H7" s="12" t="s">
        <v>36</v>
      </c>
    </row>
    <row r="8" spans="1:8" ht="31.2" hidden="1" x14ac:dyDescent="0.3">
      <c r="A8" s="90" t="s">
        <v>220</v>
      </c>
      <c r="B8" s="90" t="s">
        <v>221</v>
      </c>
      <c r="C8" s="10" t="s">
        <v>17</v>
      </c>
      <c r="D8" s="91">
        <v>1</v>
      </c>
      <c r="E8" s="91" t="s">
        <v>158</v>
      </c>
      <c r="F8" s="91">
        <v>12</v>
      </c>
      <c r="G8" s="12">
        <f t="shared" si="0"/>
        <v>1</v>
      </c>
      <c r="H8" s="12" t="s">
        <v>235</v>
      </c>
    </row>
    <row r="9" spans="1:8" hidden="1" x14ac:dyDescent="0.3">
      <c r="A9" s="90" t="s">
        <v>60</v>
      </c>
      <c r="B9" s="82" t="s">
        <v>159</v>
      </c>
      <c r="C9" s="10" t="s">
        <v>6</v>
      </c>
      <c r="D9" s="91">
        <v>1</v>
      </c>
      <c r="E9" s="91" t="s">
        <v>160</v>
      </c>
      <c r="F9" s="91">
        <v>12</v>
      </c>
      <c r="G9" s="12">
        <f t="shared" si="0"/>
        <v>1</v>
      </c>
      <c r="H9" s="12" t="s">
        <v>36</v>
      </c>
    </row>
    <row r="10" spans="1:8" hidden="1" x14ac:dyDescent="0.3">
      <c r="A10" s="90" t="s">
        <v>170</v>
      </c>
      <c r="B10" s="82" t="s">
        <v>171</v>
      </c>
      <c r="C10" s="10" t="s">
        <v>6</v>
      </c>
      <c r="D10" s="91">
        <v>1</v>
      </c>
      <c r="E10" s="91" t="s">
        <v>158</v>
      </c>
      <c r="F10" s="91">
        <v>12</v>
      </c>
      <c r="G10" s="12">
        <f t="shared" si="0"/>
        <v>2</v>
      </c>
      <c r="H10" s="12" t="s">
        <v>36</v>
      </c>
    </row>
    <row r="11" spans="1:8" hidden="1" x14ac:dyDescent="0.3">
      <c r="A11" s="90" t="s">
        <v>214</v>
      </c>
      <c r="B11" s="82" t="s">
        <v>215</v>
      </c>
      <c r="C11" s="10" t="s">
        <v>6</v>
      </c>
      <c r="D11" s="91">
        <v>1</v>
      </c>
      <c r="E11" s="91" t="s">
        <v>158</v>
      </c>
      <c r="F11" s="91">
        <v>12</v>
      </c>
      <c r="G11" s="12">
        <f t="shared" si="0"/>
        <v>2</v>
      </c>
      <c r="H11" s="12" t="s">
        <v>36</v>
      </c>
    </row>
    <row r="12" spans="1:8" hidden="1" x14ac:dyDescent="0.3">
      <c r="A12" s="90" t="s">
        <v>61</v>
      </c>
      <c r="B12" s="82" t="s">
        <v>169</v>
      </c>
      <c r="C12" s="10" t="s">
        <v>6</v>
      </c>
      <c r="D12" s="91">
        <v>1</v>
      </c>
      <c r="E12" s="91" t="s">
        <v>160</v>
      </c>
      <c r="F12" s="91">
        <v>12</v>
      </c>
      <c r="G12" s="12">
        <f t="shared" si="0"/>
        <v>1</v>
      </c>
      <c r="H12" s="12" t="s">
        <v>36</v>
      </c>
    </row>
    <row r="13" spans="1:8" hidden="1" x14ac:dyDescent="0.3">
      <c r="A13" s="90" t="s">
        <v>172</v>
      </c>
      <c r="B13" s="82" t="s">
        <v>173</v>
      </c>
      <c r="C13" s="10" t="s">
        <v>6</v>
      </c>
      <c r="D13" s="91">
        <v>1</v>
      </c>
      <c r="E13" s="91" t="s">
        <v>160</v>
      </c>
      <c r="F13" s="91">
        <v>24</v>
      </c>
      <c r="G13" s="12">
        <f t="shared" si="0"/>
        <v>2</v>
      </c>
      <c r="H13" s="12" t="s">
        <v>36</v>
      </c>
    </row>
    <row r="14" spans="1:8" hidden="1" x14ac:dyDescent="0.3">
      <c r="A14" s="90" t="s">
        <v>216</v>
      </c>
      <c r="B14" s="82" t="s">
        <v>217</v>
      </c>
      <c r="C14" s="10" t="s">
        <v>6</v>
      </c>
      <c r="D14" s="91">
        <v>1</v>
      </c>
      <c r="E14" s="91" t="s">
        <v>160</v>
      </c>
      <c r="F14" s="91">
        <v>24</v>
      </c>
      <c r="G14" s="12">
        <f t="shared" si="0"/>
        <v>2</v>
      </c>
      <c r="H14" s="12" t="s">
        <v>36</v>
      </c>
    </row>
    <row r="15" spans="1:8" x14ac:dyDescent="0.3">
      <c r="C15" s="85"/>
    </row>
    <row r="16" spans="1:8" x14ac:dyDescent="0.3">
      <c r="C16" s="85"/>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14" xr:uid="{862AB6E4-929E-4CA8-A82A-84513D3AB1A7}">
    <filterColumn colId="2">
      <filters>
        <filter val="Учебное пособие"/>
      </filters>
    </filterColumn>
    <filterColumn colId="7">
      <filters>
        <filter val="Вариативная часть"/>
      </filters>
    </filterColumn>
    <sortState xmlns:xlrd2="http://schemas.microsoft.com/office/spreadsheetml/2017/richdata2" ref="A2:H14">
      <sortCondition ref="A2:A14"/>
    </sortState>
  </autoFilter>
  <conditionalFormatting sqref="C2:C14">
    <cfRule type="expression" dxfId="53" priority="1">
      <formula>EXACT("Учебное пособие",C2)</formula>
    </cfRule>
    <cfRule type="expression" dxfId="52" priority="2">
      <formula>EXACT("СИЗ",C2)</formula>
    </cfRule>
    <cfRule type="expression" dxfId="51" priority="3">
      <formula>EXACT("Охрана труда",C2)</formula>
    </cfRule>
    <cfRule type="expression" dxfId="50" priority="4">
      <formula>EXACT("Программное обеспечение",C2)</formula>
    </cfRule>
    <cfRule type="expression" dxfId="49" priority="5">
      <formula>EXACT("Оборудование IT",C2)</formula>
    </cfRule>
    <cfRule type="expression" dxfId="48" priority="6">
      <formula>EXACT("Мебель",C2)</formula>
    </cfRule>
    <cfRule type="expression" dxfId="47" priority="7">
      <formula>EXACT("Оборудование",C2)</formula>
    </cfRule>
  </conditionalFormatting>
  <conditionalFormatting sqref="C15:C999">
    <cfRule type="expression" dxfId="46" priority="15">
      <formula>EXACT("Учебные пособия",C15)</formula>
    </cfRule>
    <cfRule type="expression" dxfId="45" priority="16">
      <formula>EXACT("Техника безопасности",C15)</formula>
    </cfRule>
    <cfRule type="expression" dxfId="44" priority="17">
      <formula>EXACT("Охрана труда",C15)</formula>
    </cfRule>
    <cfRule type="expression" dxfId="43" priority="18">
      <formula>EXACT("Программное обеспечение",C15)</formula>
    </cfRule>
    <cfRule type="expression" dxfId="42" priority="19">
      <formula>EXACT("Оборудование IT",C15)</formula>
    </cfRule>
    <cfRule type="expression" dxfId="41" priority="20">
      <formula>EXACT("Мебель",C15)</formula>
    </cfRule>
    <cfRule type="expression" dxfId="40" priority="21">
      <formula>EXACT("Оборудование",C15)</formula>
    </cfRule>
  </conditionalFormatting>
  <conditionalFormatting sqref="G2:G14">
    <cfRule type="colorScale" priority="342">
      <colorScale>
        <cfvo type="min"/>
        <cfvo type="percentile" val="50"/>
        <cfvo type="max"/>
        <color rgb="FFF8696B"/>
        <color rgb="FFFFEB84"/>
        <color rgb="FF63BE7B"/>
      </colorScale>
    </cfRule>
  </conditionalFormatting>
  <conditionalFormatting sqref="H2:H14">
    <cfRule type="cellIs" dxfId="39" priority="49" operator="equal">
      <formula>"Вариативная часть"</formula>
    </cfRule>
    <cfRule type="cellIs" dxfId="38" priority="50" operator="equal">
      <formula>"Базовая часть"</formula>
    </cfRule>
  </conditionalFormatting>
  <dataValidations count="2">
    <dataValidation type="list" allowBlank="1" showInputMessage="1" showErrorMessage="1" sqref="H2:H14" xr:uid="{3116E6BD-2D16-4A6F-A5C8-481532240C5E}">
      <formula1>"Базовая часть, Вариативная часть"</formula1>
    </dataValidation>
    <dataValidation allowBlank="1" showErrorMessage="1" sqref="A2:B14" xr:uid="{61AAE0DC-743D-4602-8C79-5635F001565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64FF966-6B7D-4B2E-82DB-3B7ED9FAA24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999A-E3BE-4CCA-A005-D82C596A3210}">
  <dimension ref="A1"/>
  <sheetViews>
    <sheetView workbookViewId="0">
      <selection activeCell="B31" sqref="B31"/>
    </sheetView>
  </sheetViews>
  <sheetFormatPr defaultRowHeight="14.4" x14ac:dyDescent="0.3"/>
  <cols>
    <col min="2" max="2" width="32.6640625" customWidth="1"/>
    <col min="3" max="3" width="100.6640625" customWidth="1"/>
    <col min="4" max="4" width="25.6640625" bestFit="1" customWidth="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8" customWidth="1"/>
    <col min="2" max="2" width="100.6640625" style="47" customWidth="1"/>
    <col min="3" max="3" width="20.44140625" style="92" customWidth="1"/>
    <col min="4" max="4" width="14.44140625" style="92" customWidth="1"/>
    <col min="5" max="5" width="25.6640625" style="92" customWidth="1"/>
    <col min="6" max="6" width="14.33203125" style="92" customWidth="1"/>
    <col min="7" max="7" width="13.88671875" style="6" customWidth="1"/>
    <col min="8" max="8" width="20.88671875" style="6" customWidth="1"/>
    <col min="9" max="16384" width="8.88671875" style="47"/>
  </cols>
  <sheetData>
    <row r="1" spans="1:8" ht="31.2" x14ac:dyDescent="0.3">
      <c r="A1" s="78" t="s">
        <v>1</v>
      </c>
      <c r="B1" s="89" t="s">
        <v>9</v>
      </c>
      <c r="C1" s="79" t="s">
        <v>2</v>
      </c>
      <c r="D1" s="80"/>
      <c r="E1" s="81"/>
      <c r="F1" s="78" t="s">
        <v>7</v>
      </c>
      <c r="G1" s="89" t="s">
        <v>32</v>
      </c>
      <c r="H1" s="78" t="s">
        <v>33</v>
      </c>
    </row>
    <row r="2" spans="1:8" x14ac:dyDescent="0.3">
      <c r="A2" s="90" t="s">
        <v>161</v>
      </c>
      <c r="B2" s="82" t="s">
        <v>162</v>
      </c>
      <c r="C2" s="10" t="s">
        <v>5</v>
      </c>
      <c r="D2" s="91"/>
      <c r="E2" s="91"/>
      <c r="F2" s="91">
        <v>1</v>
      </c>
      <c r="G2" s="6">
        <f t="shared" ref="G2:G16" si="0">COUNTIF($A$2:$A$999,A2)</f>
        <v>2</v>
      </c>
      <c r="H2" s="6" t="s">
        <v>36</v>
      </c>
    </row>
    <row r="3" spans="1:8" x14ac:dyDescent="0.3">
      <c r="A3" s="90" t="s">
        <v>161</v>
      </c>
      <c r="B3" s="82" t="s">
        <v>181</v>
      </c>
      <c r="C3" s="10" t="s">
        <v>5</v>
      </c>
      <c r="D3" s="91"/>
      <c r="E3" s="91"/>
      <c r="F3" s="91">
        <v>1</v>
      </c>
      <c r="G3" s="6">
        <f t="shared" si="0"/>
        <v>2</v>
      </c>
      <c r="H3" s="6" t="s">
        <v>36</v>
      </c>
    </row>
    <row r="4" spans="1:8" x14ac:dyDescent="0.3">
      <c r="A4" s="90" t="s">
        <v>27</v>
      </c>
      <c r="B4" s="82" t="s">
        <v>178</v>
      </c>
      <c r="C4" s="10" t="s">
        <v>5</v>
      </c>
      <c r="D4" s="91"/>
      <c r="E4" s="91"/>
      <c r="F4" s="91">
        <v>1</v>
      </c>
      <c r="G4" s="6">
        <f t="shared" si="0"/>
        <v>3</v>
      </c>
      <c r="H4" s="6" t="s">
        <v>36</v>
      </c>
    </row>
    <row r="5" spans="1:8" x14ac:dyDescent="0.3">
      <c r="A5" s="90" t="s">
        <v>27</v>
      </c>
      <c r="B5" s="82" t="s">
        <v>182</v>
      </c>
      <c r="C5" s="10" t="s">
        <v>5</v>
      </c>
      <c r="D5" s="91"/>
      <c r="E5" s="91"/>
      <c r="F5" s="91">
        <v>1</v>
      </c>
      <c r="G5" s="6">
        <f t="shared" si="0"/>
        <v>3</v>
      </c>
      <c r="H5" s="6" t="s">
        <v>36</v>
      </c>
    </row>
    <row r="6" spans="1:8" x14ac:dyDescent="0.3">
      <c r="A6" s="90" t="s">
        <v>27</v>
      </c>
      <c r="B6" s="82" t="s">
        <v>227</v>
      </c>
      <c r="C6" s="10" t="s">
        <v>5</v>
      </c>
      <c r="D6" s="91"/>
      <c r="E6" s="91"/>
      <c r="F6" s="91">
        <v>1</v>
      </c>
      <c r="G6" s="6">
        <f t="shared" si="0"/>
        <v>3</v>
      </c>
      <c r="H6" s="6" t="s">
        <v>36</v>
      </c>
    </row>
    <row r="7" spans="1:8" x14ac:dyDescent="0.3">
      <c r="A7" s="90" t="s">
        <v>218</v>
      </c>
      <c r="B7" s="82" t="s">
        <v>219</v>
      </c>
      <c r="C7" s="10" t="s">
        <v>5</v>
      </c>
      <c r="D7" s="91"/>
      <c r="E7" s="91"/>
      <c r="F7" s="91">
        <v>1</v>
      </c>
      <c r="G7" s="6">
        <f t="shared" si="0"/>
        <v>1</v>
      </c>
      <c r="H7" s="6" t="s">
        <v>36</v>
      </c>
    </row>
    <row r="8" spans="1:8" ht="31.2" x14ac:dyDescent="0.3">
      <c r="A8" s="90" t="s">
        <v>220</v>
      </c>
      <c r="B8" s="82" t="s">
        <v>226</v>
      </c>
      <c r="C8" s="10" t="s">
        <v>17</v>
      </c>
      <c r="D8" s="91"/>
      <c r="E8" s="91"/>
      <c r="F8" s="91">
        <v>1</v>
      </c>
      <c r="G8" s="6">
        <f t="shared" si="0"/>
        <v>1</v>
      </c>
      <c r="H8" s="6" t="s">
        <v>36</v>
      </c>
    </row>
    <row r="9" spans="1:8" x14ac:dyDescent="0.3">
      <c r="A9" s="90" t="s">
        <v>174</v>
      </c>
      <c r="B9" s="82" t="s">
        <v>175</v>
      </c>
      <c r="C9" s="10" t="s">
        <v>6</v>
      </c>
      <c r="D9" s="91"/>
      <c r="E9" s="91"/>
      <c r="F9" s="91">
        <v>1</v>
      </c>
      <c r="G9" s="6">
        <f t="shared" si="0"/>
        <v>2</v>
      </c>
      <c r="H9" s="6" t="s">
        <v>36</v>
      </c>
    </row>
    <row r="10" spans="1:8" x14ac:dyDescent="0.3">
      <c r="A10" s="90" t="s">
        <v>174</v>
      </c>
      <c r="B10" s="82" t="s">
        <v>175</v>
      </c>
      <c r="C10" s="10" t="s">
        <v>6</v>
      </c>
      <c r="D10" s="91"/>
      <c r="E10" s="91"/>
      <c r="F10" s="91">
        <v>1</v>
      </c>
      <c r="G10" s="6">
        <f t="shared" si="0"/>
        <v>2</v>
      </c>
      <c r="H10" s="6" t="s">
        <v>36</v>
      </c>
    </row>
    <row r="11" spans="1:8" x14ac:dyDescent="0.3">
      <c r="A11" s="90" t="s">
        <v>222</v>
      </c>
      <c r="B11" s="82" t="s">
        <v>223</v>
      </c>
      <c r="C11" s="10" t="s">
        <v>6</v>
      </c>
      <c r="D11" s="91"/>
      <c r="E11" s="91"/>
      <c r="F11" s="91">
        <v>1</v>
      </c>
      <c r="G11" s="6">
        <f t="shared" si="0"/>
        <v>1</v>
      </c>
      <c r="H11" s="6" t="s">
        <v>36</v>
      </c>
    </row>
    <row r="12" spans="1:8" x14ac:dyDescent="0.3">
      <c r="A12" s="90" t="s">
        <v>61</v>
      </c>
      <c r="B12" s="82" t="s">
        <v>176</v>
      </c>
      <c r="C12" s="10" t="s">
        <v>6</v>
      </c>
      <c r="D12" s="91"/>
      <c r="E12" s="91"/>
      <c r="F12" s="91">
        <v>1</v>
      </c>
      <c r="G12" s="6">
        <f t="shared" si="0"/>
        <v>2</v>
      </c>
      <c r="H12" s="6" t="s">
        <v>36</v>
      </c>
    </row>
    <row r="13" spans="1:8" x14ac:dyDescent="0.3">
      <c r="A13" s="90" t="s">
        <v>61</v>
      </c>
      <c r="B13" s="82" t="s">
        <v>179</v>
      </c>
      <c r="C13" s="10" t="s">
        <v>6</v>
      </c>
      <c r="D13" s="91"/>
      <c r="E13" s="91"/>
      <c r="F13" s="91">
        <v>1</v>
      </c>
      <c r="G13" s="6">
        <f t="shared" si="0"/>
        <v>2</v>
      </c>
      <c r="H13" s="6" t="s">
        <v>36</v>
      </c>
    </row>
    <row r="14" spans="1:8" x14ac:dyDescent="0.3">
      <c r="A14" s="90" t="s">
        <v>224</v>
      </c>
      <c r="B14" s="82" t="s">
        <v>225</v>
      </c>
      <c r="C14" s="10" t="s">
        <v>6</v>
      </c>
      <c r="D14" s="91"/>
      <c r="E14" s="91"/>
      <c r="F14" s="91">
        <v>1</v>
      </c>
      <c r="G14" s="6">
        <f t="shared" si="0"/>
        <v>1</v>
      </c>
      <c r="H14" s="6" t="s">
        <v>36</v>
      </c>
    </row>
    <row r="15" spans="1:8" x14ac:dyDescent="0.3">
      <c r="A15" s="90" t="s">
        <v>64</v>
      </c>
      <c r="B15" s="82" t="s">
        <v>177</v>
      </c>
      <c r="C15" s="10" t="s">
        <v>6</v>
      </c>
      <c r="D15" s="91"/>
      <c r="E15" s="91"/>
      <c r="F15" s="91">
        <v>1</v>
      </c>
      <c r="G15" s="6">
        <f t="shared" si="0"/>
        <v>2</v>
      </c>
      <c r="H15" s="6" t="s">
        <v>36</v>
      </c>
    </row>
    <row r="16" spans="1:8" x14ac:dyDescent="0.3">
      <c r="A16" s="90" t="s">
        <v>64</v>
      </c>
      <c r="B16" s="82" t="s">
        <v>180</v>
      </c>
      <c r="C16" s="10" t="s">
        <v>6</v>
      </c>
      <c r="D16" s="91"/>
      <c r="E16" s="91"/>
      <c r="F16" s="91">
        <v>1</v>
      </c>
      <c r="G16" s="6">
        <f t="shared" si="0"/>
        <v>2</v>
      </c>
      <c r="H16" s="6" t="s">
        <v>36</v>
      </c>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16" xr:uid="{97F10251-FDCB-4286-A465-C747F863DD76}">
    <sortState xmlns:xlrd2="http://schemas.microsoft.com/office/spreadsheetml/2017/richdata2" ref="A2:H16">
      <sortCondition ref="A2:A16"/>
    </sortState>
  </autoFilter>
  <conditionalFormatting sqref="C2:C16">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2:C999">
    <cfRule type="expression" dxfId="31" priority="1">
      <formula>EXACT("Учебные пособия",C2)</formula>
    </cfRule>
  </conditionalFormatting>
  <conditionalFormatting sqref="C17:C999">
    <cfRule type="expression" dxfId="30" priority="9">
      <formula>EXACT("Техника безопасности",C17)</formula>
    </cfRule>
    <cfRule type="expression" dxfId="29" priority="10">
      <formula>EXACT("Охрана труда",C17)</formula>
    </cfRule>
    <cfRule type="expression" dxfId="28" priority="11">
      <formula>EXACT("Программное обеспечение",C17)</formula>
    </cfRule>
    <cfRule type="expression" dxfId="27" priority="12">
      <formula>EXACT("Оборудование IT",C17)</formula>
    </cfRule>
    <cfRule type="expression" dxfId="26" priority="13">
      <formula>EXACT("Мебель",C17)</formula>
    </cfRule>
    <cfRule type="expression" dxfId="25" priority="14">
      <formula>EXACT("Оборудование",C17)</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EF9F7973-024F-4DBC-93DC-16CBF710DC8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97818B-F49A-419D-88B9-02729E1DB6D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8" customWidth="1"/>
    <col min="2" max="2" width="100.6640625" style="47" customWidth="1"/>
    <col min="3" max="3" width="29.33203125" style="92" customWidth="1"/>
    <col min="4" max="4" width="14.44140625" style="92" customWidth="1"/>
    <col min="5" max="5" width="25.6640625" style="92" customWidth="1"/>
    <col min="6" max="6" width="14.33203125" style="92" customWidth="1"/>
    <col min="7" max="7" width="13.88671875" style="6" customWidth="1"/>
    <col min="8" max="8" width="20.88671875" style="6" customWidth="1"/>
    <col min="9" max="16384" width="8.88671875" style="47"/>
  </cols>
  <sheetData>
    <row r="1" spans="1:8" ht="31.2" x14ac:dyDescent="0.3">
      <c r="A1" s="78" t="s">
        <v>1</v>
      </c>
      <c r="B1" s="89" t="s">
        <v>9</v>
      </c>
      <c r="C1" s="79" t="s">
        <v>2</v>
      </c>
      <c r="D1" s="80"/>
      <c r="E1" s="81"/>
      <c r="F1" s="78" t="s">
        <v>7</v>
      </c>
      <c r="G1" s="78" t="s">
        <v>32</v>
      </c>
      <c r="H1" s="78" t="s">
        <v>33</v>
      </c>
    </row>
    <row r="2" spans="1:8" x14ac:dyDescent="0.3">
      <c r="A2" s="90" t="s">
        <v>19</v>
      </c>
      <c r="B2" s="82" t="s">
        <v>184</v>
      </c>
      <c r="C2" s="10" t="s">
        <v>8</v>
      </c>
      <c r="D2" s="91"/>
      <c r="E2" s="91"/>
      <c r="F2" s="91">
        <v>2</v>
      </c>
      <c r="G2" s="6">
        <f>COUNTIF($A$2:$A$999,A2)</f>
        <v>2</v>
      </c>
      <c r="H2" s="6" t="s">
        <v>36</v>
      </c>
    </row>
    <row r="3" spans="1:8" x14ac:dyDescent="0.3">
      <c r="A3" s="90" t="s">
        <v>228</v>
      </c>
      <c r="B3" s="82" t="s">
        <v>229</v>
      </c>
      <c r="C3" s="10" t="s">
        <v>8</v>
      </c>
      <c r="D3" s="91"/>
      <c r="E3" s="91"/>
      <c r="F3" s="91">
        <v>1</v>
      </c>
      <c r="G3" s="6">
        <f>COUNTIF($A$2:$A$999,A3)</f>
        <v>2</v>
      </c>
      <c r="H3" s="6" t="s">
        <v>36</v>
      </c>
    </row>
    <row r="4" spans="1:8" x14ac:dyDescent="0.3">
      <c r="A4" s="90" t="s">
        <v>20</v>
      </c>
      <c r="B4" s="82" t="s">
        <v>183</v>
      </c>
      <c r="C4" s="10" t="s">
        <v>8</v>
      </c>
      <c r="D4" s="91"/>
      <c r="E4" s="91"/>
      <c r="F4" s="91">
        <v>2</v>
      </c>
      <c r="G4" s="6">
        <f>COUNTIF($A$2:$A$999,A4)</f>
        <v>2</v>
      </c>
      <c r="H4" s="6" t="s">
        <v>36</v>
      </c>
    </row>
    <row r="5" spans="1:8" x14ac:dyDescent="0.3">
      <c r="A5" s="90" t="s">
        <v>230</v>
      </c>
      <c r="B5" s="82" t="s">
        <v>231</v>
      </c>
      <c r="C5" s="10" t="s">
        <v>8</v>
      </c>
      <c r="D5" s="91"/>
      <c r="E5" s="91"/>
      <c r="F5" s="91">
        <v>1</v>
      </c>
      <c r="G5" s="6">
        <f>COUNTIF($A$2:$A$999,A5)</f>
        <v>2</v>
      </c>
      <c r="H5" s="6" t="s">
        <v>36</v>
      </c>
    </row>
    <row r="6" spans="1:8" x14ac:dyDescent="0.3">
      <c r="A6" s="90" t="s">
        <v>232</v>
      </c>
      <c r="B6" s="82" t="s">
        <v>233</v>
      </c>
      <c r="C6" s="10" t="s">
        <v>8</v>
      </c>
      <c r="D6" s="91"/>
      <c r="E6" s="91"/>
      <c r="F6" s="91">
        <v>1</v>
      </c>
      <c r="G6" s="6">
        <f>COUNTIF($A$2:$A$999,A6)</f>
        <v>1</v>
      </c>
      <c r="H6" s="6" t="s">
        <v>36</v>
      </c>
    </row>
    <row r="7" spans="1:8" x14ac:dyDescent="0.3">
      <c r="A7" s="83"/>
      <c r="B7" s="84"/>
      <c r="C7" s="85"/>
      <c r="D7" s="85"/>
      <c r="E7" s="86"/>
      <c r="F7" s="85"/>
    </row>
    <row r="8" spans="1:8" x14ac:dyDescent="0.3">
      <c r="A8" s="83"/>
      <c r="B8" s="84"/>
      <c r="C8" s="85"/>
      <c r="D8" s="85"/>
      <c r="E8" s="86"/>
      <c r="F8" s="85"/>
    </row>
    <row r="9" spans="1:8" x14ac:dyDescent="0.3">
      <c r="A9" s="83"/>
      <c r="B9" s="84"/>
      <c r="C9" s="85"/>
      <c r="D9" s="85"/>
      <c r="E9" s="86"/>
      <c r="F9" s="86"/>
    </row>
    <row r="10" spans="1:8" x14ac:dyDescent="0.3">
      <c r="A10" s="83"/>
      <c r="B10" s="84"/>
      <c r="C10" s="85"/>
      <c r="D10" s="85"/>
      <c r="E10" s="86"/>
      <c r="F10" s="86"/>
    </row>
    <row r="11" spans="1:8" x14ac:dyDescent="0.3">
      <c r="A11" s="83"/>
      <c r="B11" s="84"/>
      <c r="C11" s="85"/>
      <c r="D11" s="85"/>
      <c r="E11" s="86"/>
      <c r="F11" s="86"/>
    </row>
    <row r="12" spans="1:8" x14ac:dyDescent="0.3">
      <c r="A12" s="83"/>
      <c r="B12" s="84"/>
      <c r="C12" s="85"/>
      <c r="D12" s="85"/>
      <c r="E12" s="86"/>
      <c r="F12" s="86"/>
    </row>
    <row r="13" spans="1:8" x14ac:dyDescent="0.3">
      <c r="A13" s="83"/>
      <c r="B13" s="84"/>
      <c r="C13" s="85"/>
      <c r="D13" s="86"/>
      <c r="E13" s="86"/>
      <c r="F13" s="86"/>
    </row>
    <row r="14" spans="1:8" x14ac:dyDescent="0.3">
      <c r="A14" s="83"/>
      <c r="B14" s="84"/>
      <c r="C14" s="85"/>
      <c r="D14" s="86"/>
      <c r="E14" s="86"/>
      <c r="F14" s="86"/>
    </row>
    <row r="15" spans="1:8" x14ac:dyDescent="0.3">
      <c r="A15" s="83"/>
      <c r="B15" s="84"/>
      <c r="C15" s="85"/>
      <c r="D15" s="86"/>
      <c r="E15" s="86"/>
      <c r="F15" s="86"/>
    </row>
    <row r="16" spans="1:8" x14ac:dyDescent="0.3">
      <c r="A16" s="83"/>
      <c r="B16" s="84"/>
      <c r="C16" s="85"/>
      <c r="D16" s="86"/>
      <c r="E16" s="86"/>
      <c r="F16" s="86"/>
    </row>
    <row r="17" spans="1:6" x14ac:dyDescent="0.3">
      <c r="A17" s="83"/>
      <c r="B17" s="84"/>
      <c r="C17" s="85"/>
      <c r="D17" s="86"/>
      <c r="E17" s="86"/>
      <c r="F17" s="86"/>
    </row>
    <row r="18" spans="1:6" x14ac:dyDescent="0.3">
      <c r="A18" s="83"/>
      <c r="B18" s="84"/>
      <c r="C18" s="85"/>
      <c r="D18" s="86"/>
      <c r="E18" s="86"/>
      <c r="F18" s="86"/>
    </row>
    <row r="19" spans="1:6" x14ac:dyDescent="0.3">
      <c r="A19" s="83"/>
      <c r="B19" s="84"/>
      <c r="C19" s="85"/>
      <c r="D19" s="86"/>
      <c r="E19" s="86"/>
      <c r="F19" s="86"/>
    </row>
    <row r="20" spans="1:6" x14ac:dyDescent="0.3">
      <c r="A20" s="83"/>
      <c r="B20" s="84"/>
      <c r="C20" s="85"/>
      <c r="D20" s="86"/>
      <c r="E20" s="86"/>
      <c r="F20" s="86"/>
    </row>
    <row r="21" spans="1:6" x14ac:dyDescent="0.3">
      <c r="A21" s="83"/>
      <c r="B21" s="84"/>
      <c r="C21" s="85"/>
      <c r="D21" s="86"/>
      <c r="E21" s="86"/>
      <c r="F21" s="86"/>
    </row>
    <row r="22" spans="1:6" x14ac:dyDescent="0.3">
      <c r="A22" s="83"/>
      <c r="B22" s="84"/>
      <c r="C22" s="85"/>
      <c r="D22" s="86"/>
      <c r="E22" s="86"/>
      <c r="F22" s="86"/>
    </row>
    <row r="23" spans="1:6" x14ac:dyDescent="0.3">
      <c r="A23" s="83"/>
      <c r="B23" s="84"/>
      <c r="C23" s="85"/>
      <c r="D23" s="86"/>
      <c r="E23" s="86"/>
      <c r="F23" s="86"/>
    </row>
    <row r="24" spans="1:6" x14ac:dyDescent="0.3">
      <c r="A24" s="83"/>
      <c r="B24" s="84"/>
      <c r="C24" s="85"/>
      <c r="D24" s="86"/>
      <c r="E24" s="86"/>
      <c r="F24" s="86"/>
    </row>
    <row r="25" spans="1:6" x14ac:dyDescent="0.3">
      <c r="A25" s="83"/>
      <c r="B25" s="84"/>
      <c r="C25" s="85"/>
      <c r="D25" s="86"/>
      <c r="E25" s="86"/>
      <c r="F25" s="86"/>
    </row>
    <row r="26" spans="1:6" x14ac:dyDescent="0.3">
      <c r="A26" s="83"/>
      <c r="B26" s="84"/>
      <c r="C26" s="85"/>
      <c r="D26" s="86"/>
      <c r="E26" s="86"/>
      <c r="F26" s="86"/>
    </row>
    <row r="27" spans="1:6" x14ac:dyDescent="0.3">
      <c r="A27" s="83"/>
      <c r="B27" s="84"/>
      <c r="C27" s="85"/>
      <c r="D27" s="86"/>
      <c r="E27" s="86"/>
      <c r="F27" s="86"/>
    </row>
    <row r="28" spans="1:6" x14ac:dyDescent="0.3">
      <c r="A28" s="83"/>
      <c r="B28" s="84"/>
      <c r="C28" s="85"/>
      <c r="D28" s="86"/>
      <c r="E28" s="86"/>
      <c r="F28" s="86"/>
    </row>
    <row r="29" spans="1:6" x14ac:dyDescent="0.3">
      <c r="A29" s="83"/>
      <c r="B29" s="84"/>
      <c r="C29" s="85"/>
      <c r="D29" s="86"/>
      <c r="E29" s="86"/>
      <c r="F29" s="86"/>
    </row>
    <row r="30" spans="1:6" x14ac:dyDescent="0.3">
      <c r="A30" s="83"/>
      <c r="B30" s="84"/>
      <c r="C30" s="85"/>
      <c r="D30" s="86"/>
      <c r="E30" s="86"/>
      <c r="F30" s="86"/>
    </row>
    <row r="31" spans="1:6" x14ac:dyDescent="0.3">
      <c r="A31" s="83"/>
      <c r="B31" s="84"/>
      <c r="C31" s="85"/>
      <c r="D31" s="86"/>
      <c r="E31" s="86"/>
      <c r="F31" s="86"/>
    </row>
    <row r="32" spans="1:6" x14ac:dyDescent="0.3">
      <c r="A32" s="83"/>
      <c r="B32" s="84"/>
      <c r="C32" s="85"/>
      <c r="D32" s="86"/>
      <c r="E32" s="86"/>
      <c r="F32" s="86"/>
    </row>
    <row r="33" spans="1:6" x14ac:dyDescent="0.3">
      <c r="A33" s="83"/>
      <c r="B33" s="84"/>
      <c r="C33" s="85"/>
      <c r="D33" s="86"/>
      <c r="E33" s="86"/>
      <c r="F33" s="86"/>
    </row>
    <row r="34" spans="1:6" x14ac:dyDescent="0.3">
      <c r="A34" s="83"/>
      <c r="B34" s="84"/>
      <c r="C34" s="85"/>
      <c r="D34" s="86"/>
      <c r="E34" s="86"/>
      <c r="F34" s="86"/>
    </row>
    <row r="35" spans="1:6" x14ac:dyDescent="0.3">
      <c r="A35" s="83"/>
      <c r="B35" s="84"/>
      <c r="C35" s="85"/>
      <c r="D35" s="86"/>
      <c r="E35" s="86"/>
      <c r="F35" s="86"/>
    </row>
    <row r="36" spans="1:6" x14ac:dyDescent="0.3">
      <c r="A36" s="83"/>
      <c r="B36" s="84"/>
      <c r="C36" s="85"/>
      <c r="D36" s="86"/>
      <c r="E36" s="86"/>
      <c r="F36" s="86"/>
    </row>
    <row r="37" spans="1:6" x14ac:dyDescent="0.3">
      <c r="A37" s="83"/>
      <c r="B37" s="84"/>
      <c r="C37" s="85"/>
      <c r="D37" s="86"/>
      <c r="E37" s="86"/>
      <c r="F37" s="86"/>
    </row>
    <row r="38" spans="1:6" x14ac:dyDescent="0.3">
      <c r="A38" s="83"/>
      <c r="B38" s="84"/>
      <c r="C38" s="85"/>
      <c r="D38" s="86"/>
      <c r="E38" s="86"/>
      <c r="F38" s="86"/>
    </row>
    <row r="39" spans="1:6" x14ac:dyDescent="0.3">
      <c r="A39" s="83"/>
      <c r="B39" s="87"/>
      <c r="C39" s="85"/>
      <c r="D39" s="86"/>
      <c r="E39" s="86"/>
      <c r="F39" s="86"/>
    </row>
    <row r="40" spans="1:6" x14ac:dyDescent="0.3">
      <c r="A40" s="83"/>
      <c r="B40" s="87"/>
      <c r="C40" s="85"/>
      <c r="D40" s="86"/>
      <c r="E40" s="86"/>
      <c r="F40" s="86"/>
    </row>
    <row r="41" spans="1:6" x14ac:dyDescent="0.3">
      <c r="A41" s="83"/>
      <c r="B41" s="87"/>
      <c r="C41" s="85"/>
      <c r="D41" s="86"/>
      <c r="E41" s="86"/>
      <c r="F41" s="86"/>
    </row>
    <row r="42" spans="1:6" x14ac:dyDescent="0.3">
      <c r="C42" s="85"/>
    </row>
    <row r="43" spans="1:6" x14ac:dyDescent="0.3">
      <c r="C43" s="85"/>
    </row>
    <row r="44" spans="1:6" x14ac:dyDescent="0.3">
      <c r="C44" s="85"/>
    </row>
    <row r="45" spans="1:6" x14ac:dyDescent="0.3">
      <c r="C45" s="85"/>
    </row>
    <row r="46" spans="1:6" x14ac:dyDescent="0.3">
      <c r="C46" s="85"/>
    </row>
    <row r="47" spans="1:6" x14ac:dyDescent="0.3">
      <c r="C47" s="85"/>
    </row>
    <row r="48" spans="1:6"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6" xr:uid="{6E043B89-60E6-4362-A6B7-D2324202873B}">
    <sortState xmlns:xlrd2="http://schemas.microsoft.com/office/spreadsheetml/2017/richdata2" ref="A2:H6">
      <sortCondition ref="A2:A6"/>
    </sortState>
  </autoFilter>
  <conditionalFormatting sqref="C2:C6">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C999">
    <cfRule type="expression" dxfId="16" priority="1">
      <formula>EXACT("Учебные пособия",C2)</formula>
    </cfRule>
  </conditionalFormatting>
  <conditionalFormatting sqref="C7:C999">
    <cfRule type="expression" dxfId="15" priority="9">
      <formula>EXACT("Техника безопасности",C7)</formula>
    </cfRule>
    <cfRule type="expression" dxfId="14" priority="10">
      <formula>EXACT("Охрана труда",C7)</formula>
    </cfRule>
    <cfRule type="expression" dxfId="13" priority="11">
      <formula>EXACT("Программное обеспечение",C7)</formula>
    </cfRule>
    <cfRule type="expression" dxfId="12" priority="12">
      <formula>EXACT("Оборудование IT",C7)</formula>
    </cfRule>
    <cfRule type="expression" dxfId="11" priority="13">
      <formula>EXACT("Мебель",C7)</formula>
    </cfRule>
    <cfRule type="expression" dxfId="10" priority="14">
      <formula>EXACT("Оборудование",C7)</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155DAF3C-A335-4860-AAE7-953D573E63D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0A8118-F4CA-453F-9BE2-DDC58B8B281F}">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B31" sqref="B31"/>
    </sheetView>
  </sheetViews>
  <sheetFormatPr defaultColWidth="9.109375" defaultRowHeight="15.6" x14ac:dyDescent="0.3"/>
  <cols>
    <col min="1" max="1" width="22" style="47" customWidth="1"/>
    <col min="2" max="2" width="9" style="47"/>
    <col min="3" max="3" width="27" style="47" customWidth="1"/>
    <col min="4" max="4" width="12.88671875" style="47" bestFit="1" customWidth="1"/>
    <col min="5" max="5" width="49.33203125" style="47" customWidth="1"/>
    <col min="6" max="6" width="8.88671875" style="47" bestFit="1" customWidth="1"/>
    <col min="7" max="7" width="66" style="47" customWidth="1"/>
    <col min="8" max="8" width="71.88671875" style="47" customWidth="1"/>
    <col min="9" max="9" width="46.109375" style="47" customWidth="1"/>
    <col min="10" max="16384" width="9.109375" style="47"/>
  </cols>
  <sheetData>
    <row r="1" spans="1:10" x14ac:dyDescent="0.3">
      <c r="A1" s="65" t="s">
        <v>73</v>
      </c>
      <c r="B1" s="65" t="s">
        <v>65</v>
      </c>
      <c r="C1" s="65" t="s">
        <v>66</v>
      </c>
      <c r="D1" s="65" t="s">
        <v>78</v>
      </c>
      <c r="E1" s="65" t="s">
        <v>67</v>
      </c>
      <c r="F1" s="65" t="s">
        <v>79</v>
      </c>
      <c r="G1" s="65" t="s">
        <v>46</v>
      </c>
      <c r="H1" s="65" t="s">
        <v>68</v>
      </c>
      <c r="I1" s="65" t="s">
        <v>69</v>
      </c>
      <c r="J1" s="47" t="str">
        <f>_xlfn.TEXTJOIN("
",TRUE,H2:H99)</f>
        <v>21.01.08 Машинист на открытых горных работах
21.02.15 Открытые горные работы
21.02.17 Подземная разработка месторождений полезных ископаемых
21.02.18 Обогащение полезных ископаемых
21.02.17 Подземная разработка месторождений полезных ископаемых</v>
      </c>
    </row>
    <row r="2" spans="1:10" ht="57.6" x14ac:dyDescent="0.3">
      <c r="A2" s="67" t="s">
        <v>80</v>
      </c>
      <c r="B2" s="68">
        <v>2025</v>
      </c>
      <c r="C2" s="69" t="s">
        <v>81</v>
      </c>
      <c r="D2" s="69">
        <v>610</v>
      </c>
      <c r="E2" s="70" t="s">
        <v>82</v>
      </c>
      <c r="F2" s="71">
        <v>3</v>
      </c>
      <c r="G2" s="72" t="s">
        <v>83</v>
      </c>
      <c r="H2" s="73" t="s">
        <v>84</v>
      </c>
      <c r="I2" s="74" t="s">
        <v>85</v>
      </c>
    </row>
    <row r="3" spans="1:10" ht="28.8" x14ac:dyDescent="0.3">
      <c r="A3" s="67" t="s">
        <v>80</v>
      </c>
      <c r="B3" s="68">
        <v>2025</v>
      </c>
      <c r="C3" s="69" t="s">
        <v>81</v>
      </c>
      <c r="D3" s="69">
        <v>611</v>
      </c>
      <c r="E3" s="70" t="s">
        <v>86</v>
      </c>
      <c r="F3" s="71">
        <v>1</v>
      </c>
      <c r="G3" s="72" t="s">
        <v>87</v>
      </c>
      <c r="H3" s="73" t="s">
        <v>88</v>
      </c>
      <c r="I3" s="74" t="s">
        <v>85</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 r:id="rId1" xr:uid="{C636E552-3B33-4F35-8D59-FCFBEC4ACB83}"/>
    <hyperlink ref="E3" r:id="rId2" xr:uid="{4DA7F4FB-A956-4961-9BCE-CD3A7865289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0"/>
  <sheetViews>
    <sheetView topLeftCell="A19" workbookViewId="0">
      <selection activeCell="B31" sqref="B31"/>
    </sheetView>
  </sheetViews>
  <sheetFormatPr defaultColWidth="9.109375" defaultRowHeight="19.95" customHeight="1"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95" customHeight="1" x14ac:dyDescent="0.3">
      <c r="A1" s="133" t="s">
        <v>89</v>
      </c>
      <c r="B1" s="133"/>
      <c r="C1" s="133"/>
      <c r="D1" s="133"/>
      <c r="E1" s="133"/>
      <c r="F1" s="133"/>
      <c r="G1" s="133"/>
      <c r="H1" s="133"/>
    </row>
    <row r="2" spans="1:8" ht="19.95" customHeight="1" x14ac:dyDescent="0.3">
      <c r="A2" s="134" t="s">
        <v>90</v>
      </c>
      <c r="B2" s="134"/>
      <c r="C2" s="134"/>
      <c r="D2" s="134"/>
      <c r="E2" s="134"/>
      <c r="F2" s="134"/>
      <c r="G2" s="134"/>
      <c r="H2" s="134"/>
    </row>
    <row r="3" spans="1:8" ht="19.95" customHeight="1" x14ac:dyDescent="0.3">
      <c r="A3" s="135" t="s">
        <v>91</v>
      </c>
      <c r="B3" s="135"/>
      <c r="C3" s="135"/>
      <c r="D3" s="135"/>
      <c r="E3" s="135"/>
      <c r="F3" s="135"/>
      <c r="G3" s="135"/>
      <c r="H3" s="135"/>
    </row>
    <row r="4" spans="1:8" ht="19.95" customHeight="1" x14ac:dyDescent="0.3">
      <c r="A4" s="136" t="s">
        <v>92</v>
      </c>
      <c r="B4" s="136"/>
      <c r="C4" s="136"/>
      <c r="D4" s="136"/>
      <c r="E4" s="136"/>
      <c r="F4" s="136"/>
      <c r="G4" s="136"/>
      <c r="H4" s="136"/>
    </row>
    <row r="5" spans="1:8" ht="19.95" customHeight="1" x14ac:dyDescent="0.3">
      <c r="A5" s="136" t="s">
        <v>93</v>
      </c>
      <c r="B5" s="136"/>
      <c r="C5" s="136"/>
      <c r="D5" s="136"/>
      <c r="E5" s="136"/>
      <c r="F5" s="136"/>
      <c r="G5" s="136"/>
      <c r="H5" s="136"/>
    </row>
    <row r="6" spans="1:8" ht="19.95" customHeight="1" x14ac:dyDescent="0.3">
      <c r="A6" s="137" t="s">
        <v>94</v>
      </c>
      <c r="B6" s="137"/>
      <c r="C6" s="137"/>
      <c r="D6" s="137"/>
      <c r="E6" s="137"/>
      <c r="F6" s="137"/>
      <c r="G6" s="137"/>
      <c r="H6" s="137"/>
    </row>
    <row r="7" spans="1:8" ht="19.95" customHeight="1" x14ac:dyDescent="0.3">
      <c r="A7" s="75">
        <v>3</v>
      </c>
      <c r="B7" s="75" t="s">
        <v>46</v>
      </c>
      <c r="C7" s="132" t="s">
        <v>83</v>
      </c>
      <c r="D7" s="132"/>
      <c r="E7" s="132"/>
      <c r="F7" s="132"/>
      <c r="G7" s="132"/>
      <c r="H7" s="132"/>
    </row>
    <row r="8" spans="1:8" ht="19.95" customHeight="1" x14ac:dyDescent="0.3">
      <c r="A8" s="132" t="s">
        <v>95</v>
      </c>
      <c r="B8" s="132"/>
      <c r="C8" s="132" t="s">
        <v>96</v>
      </c>
      <c r="D8" s="132"/>
      <c r="E8" s="132"/>
      <c r="F8" s="132"/>
      <c r="G8" s="132"/>
      <c r="H8" s="132"/>
    </row>
    <row r="9" spans="1:8" ht="19.95" customHeight="1" x14ac:dyDescent="0.3">
      <c r="A9" s="132" t="s">
        <v>47</v>
      </c>
      <c r="B9" s="132"/>
      <c r="C9" s="132">
        <f>D49+D58</f>
        <v>36</v>
      </c>
      <c r="D9" s="132"/>
      <c r="E9" s="132"/>
      <c r="F9" s="132"/>
      <c r="G9" s="132"/>
      <c r="H9" s="132"/>
    </row>
    <row r="10" spans="1:8" ht="19.95" customHeight="1" x14ac:dyDescent="0.3">
      <c r="A10" s="132" t="s">
        <v>48</v>
      </c>
      <c r="B10" s="132"/>
      <c r="C10" s="132" t="s">
        <v>84</v>
      </c>
      <c r="D10" s="132"/>
      <c r="E10" s="132"/>
      <c r="F10" s="132"/>
      <c r="G10" s="132"/>
      <c r="H10" s="132"/>
    </row>
    <row r="11" spans="1:8" ht="19.95" customHeight="1" x14ac:dyDescent="0.3">
      <c r="A11" s="143" t="s">
        <v>12</v>
      </c>
      <c r="B11" s="143"/>
      <c r="C11" s="143"/>
      <c r="D11" s="144"/>
      <c r="E11" s="143"/>
      <c r="F11" s="143"/>
      <c r="G11" s="143"/>
      <c r="H11" s="144"/>
    </row>
    <row r="12" spans="1:8" ht="19.95" customHeight="1" x14ac:dyDescent="0.3">
      <c r="A12" s="138" t="s">
        <v>97</v>
      </c>
      <c r="B12" s="138"/>
      <c r="C12" s="138"/>
      <c r="D12" s="139"/>
      <c r="E12" s="138"/>
      <c r="F12" s="138"/>
      <c r="G12" s="138"/>
      <c r="H12" s="139"/>
    </row>
    <row r="13" spans="1:8" ht="19.95" customHeight="1" x14ac:dyDescent="0.3">
      <c r="A13" s="138" t="s">
        <v>98</v>
      </c>
      <c r="B13" s="138"/>
      <c r="C13" s="138"/>
      <c r="D13" s="139"/>
      <c r="E13" s="138"/>
      <c r="F13" s="138"/>
      <c r="G13" s="138"/>
      <c r="H13" s="139"/>
    </row>
    <row r="14" spans="1:8" ht="19.95" customHeight="1" x14ac:dyDescent="0.3">
      <c r="A14" s="138" t="s">
        <v>99</v>
      </c>
      <c r="B14" s="138"/>
      <c r="C14" s="138"/>
      <c r="D14" s="139"/>
      <c r="E14" s="138"/>
      <c r="F14" s="138"/>
      <c r="G14" s="138"/>
      <c r="H14" s="139"/>
    </row>
    <row r="15" spans="1:8" ht="19.95" customHeight="1" x14ac:dyDescent="0.3">
      <c r="A15" s="138" t="s">
        <v>100</v>
      </c>
      <c r="B15" s="138"/>
      <c r="C15" s="138"/>
      <c r="D15" s="139"/>
      <c r="E15" s="138"/>
      <c r="F15" s="138"/>
      <c r="G15" s="138"/>
      <c r="H15" s="139"/>
    </row>
    <row r="16" spans="1:8" ht="19.95" customHeight="1" x14ac:dyDescent="0.3">
      <c r="A16" s="138" t="s">
        <v>101</v>
      </c>
      <c r="B16" s="138"/>
      <c r="C16" s="138"/>
      <c r="D16" s="139"/>
      <c r="E16" s="138"/>
      <c r="F16" s="138"/>
      <c r="G16" s="138"/>
      <c r="H16" s="139"/>
    </row>
    <row r="17" spans="1:8" ht="19.95" customHeight="1" x14ac:dyDescent="0.3">
      <c r="A17" s="138" t="s">
        <v>102</v>
      </c>
      <c r="B17" s="138"/>
      <c r="C17" s="138"/>
      <c r="D17" s="139"/>
      <c r="E17" s="138"/>
      <c r="F17" s="138"/>
      <c r="G17" s="138"/>
      <c r="H17" s="139"/>
    </row>
    <row r="18" spans="1:8" ht="19.95" customHeight="1" x14ac:dyDescent="0.3">
      <c r="A18" s="138" t="s">
        <v>103</v>
      </c>
      <c r="B18" s="138"/>
      <c r="C18" s="138"/>
      <c r="D18" s="139"/>
      <c r="E18" s="138"/>
      <c r="F18" s="138"/>
      <c r="G18" s="138"/>
      <c r="H18" s="139"/>
    </row>
    <row r="19" spans="1:8" ht="19.95" customHeight="1" x14ac:dyDescent="0.3">
      <c r="A19" s="138" t="s">
        <v>104</v>
      </c>
      <c r="B19" s="138"/>
      <c r="C19" s="138"/>
      <c r="D19" s="139"/>
      <c r="E19" s="138"/>
      <c r="F19" s="138"/>
      <c r="G19" s="138"/>
      <c r="H19" s="139"/>
    </row>
    <row r="20" spans="1:8" ht="19.95" customHeight="1" x14ac:dyDescent="0.3">
      <c r="A20" s="140" t="s">
        <v>11</v>
      </c>
      <c r="B20" s="140"/>
      <c r="C20" s="140"/>
      <c r="D20" s="140"/>
      <c r="E20" s="140"/>
      <c r="F20" s="140"/>
      <c r="G20" s="140"/>
      <c r="H20" s="140"/>
    </row>
    <row r="21" spans="1:8" ht="19.95" customHeight="1" x14ac:dyDescent="0.3">
      <c r="A21" s="76" t="s">
        <v>0</v>
      </c>
      <c r="B21" s="76" t="s">
        <v>105</v>
      </c>
      <c r="C21" s="76" t="s">
        <v>9</v>
      </c>
      <c r="D21" s="141" t="s">
        <v>2</v>
      </c>
      <c r="E21" s="141"/>
      <c r="F21" s="141"/>
      <c r="G21" s="76" t="s">
        <v>56</v>
      </c>
      <c r="H21" s="76" t="s">
        <v>106</v>
      </c>
    </row>
    <row r="22" spans="1:8" ht="19.95" customHeight="1" x14ac:dyDescent="0.3">
      <c r="A22" s="77">
        <v>1</v>
      </c>
      <c r="B22" s="77" t="s">
        <v>107</v>
      </c>
      <c r="C22" s="77" t="s">
        <v>108</v>
      </c>
      <c r="D22" s="142" t="s">
        <v>10</v>
      </c>
      <c r="E22" s="142"/>
      <c r="F22" s="142"/>
      <c r="G22" s="77">
        <v>1</v>
      </c>
      <c r="H22" s="77" t="s">
        <v>109</v>
      </c>
    </row>
    <row r="23" spans="1:8" ht="19.95" customHeight="1" x14ac:dyDescent="0.3">
      <c r="A23" s="77">
        <v>2</v>
      </c>
      <c r="B23" s="77" t="s">
        <v>110</v>
      </c>
      <c r="C23" s="77" t="s">
        <v>111</v>
      </c>
      <c r="D23" s="142" t="s">
        <v>6</v>
      </c>
      <c r="E23" s="142"/>
      <c r="F23" s="142"/>
      <c r="G23" s="77">
        <v>1</v>
      </c>
      <c r="H23" s="77" t="s">
        <v>112</v>
      </c>
    </row>
    <row r="24" spans="1:8" ht="19.95" customHeight="1" x14ac:dyDescent="0.3">
      <c r="A24" s="77">
        <v>3</v>
      </c>
      <c r="B24" s="77" t="s">
        <v>113</v>
      </c>
      <c r="C24" s="77" t="s">
        <v>114</v>
      </c>
      <c r="D24" s="142" t="s">
        <v>10</v>
      </c>
      <c r="E24" s="142"/>
      <c r="F24" s="142"/>
      <c r="G24" s="77">
        <v>1</v>
      </c>
      <c r="H24" s="77" t="s">
        <v>109</v>
      </c>
    </row>
    <row r="25" spans="1:8" ht="19.95" customHeight="1" x14ac:dyDescent="0.3">
      <c r="A25" s="77">
        <v>4</v>
      </c>
      <c r="B25" s="77" t="s">
        <v>115</v>
      </c>
      <c r="C25" s="77" t="s">
        <v>116</v>
      </c>
      <c r="D25" s="142" t="s">
        <v>6</v>
      </c>
      <c r="E25" s="142"/>
      <c r="F25" s="142"/>
      <c r="G25" s="77">
        <v>1</v>
      </c>
      <c r="H25" s="77" t="s">
        <v>112</v>
      </c>
    </row>
    <row r="26" spans="1:8" ht="19.95" customHeight="1" x14ac:dyDescent="0.3">
      <c r="A26" s="77">
        <v>5</v>
      </c>
      <c r="B26" s="77" t="s">
        <v>117</v>
      </c>
      <c r="C26" s="77" t="s">
        <v>118</v>
      </c>
      <c r="D26" s="142" t="s">
        <v>10</v>
      </c>
      <c r="E26" s="142"/>
      <c r="F26" s="142"/>
      <c r="G26" s="77">
        <v>1</v>
      </c>
      <c r="H26" s="77" t="s">
        <v>109</v>
      </c>
    </row>
    <row r="27" spans="1:8" ht="19.95" customHeight="1" x14ac:dyDescent="0.3">
      <c r="A27" s="77">
        <v>6</v>
      </c>
      <c r="B27" s="77" t="s">
        <v>119</v>
      </c>
      <c r="C27" s="77" t="s">
        <v>120</v>
      </c>
      <c r="D27" s="142" t="s">
        <v>10</v>
      </c>
      <c r="E27" s="142"/>
      <c r="F27" s="142"/>
      <c r="G27" s="77">
        <v>1</v>
      </c>
      <c r="H27" s="77" t="s">
        <v>109</v>
      </c>
    </row>
    <row r="28" spans="1:8" ht="19.95" customHeight="1" x14ac:dyDescent="0.3">
      <c r="A28" s="77">
        <v>7</v>
      </c>
      <c r="B28" s="77" t="s">
        <v>121</v>
      </c>
      <c r="C28" s="77" t="s">
        <v>122</v>
      </c>
      <c r="D28" s="142" t="s">
        <v>10</v>
      </c>
      <c r="E28" s="142"/>
      <c r="F28" s="142"/>
      <c r="G28" s="77">
        <v>1</v>
      </c>
      <c r="H28" s="77" t="s">
        <v>109</v>
      </c>
    </row>
    <row r="29" spans="1:8" ht="19.95" customHeight="1" x14ac:dyDescent="0.3">
      <c r="A29" s="77">
        <v>8</v>
      </c>
      <c r="B29" s="77" t="s">
        <v>123</v>
      </c>
      <c r="C29" s="77" t="s">
        <v>124</v>
      </c>
      <c r="D29" s="142" t="s">
        <v>10</v>
      </c>
      <c r="E29" s="142"/>
      <c r="F29" s="142"/>
      <c r="G29" s="77">
        <v>1</v>
      </c>
      <c r="H29" s="77" t="s">
        <v>109</v>
      </c>
    </row>
    <row r="30" spans="1:8" ht="19.95" customHeight="1" x14ac:dyDescent="0.3">
      <c r="A30" s="77">
        <v>9</v>
      </c>
      <c r="B30" s="77" t="s">
        <v>125</v>
      </c>
      <c r="C30" s="77" t="s">
        <v>126</v>
      </c>
      <c r="D30" s="142" t="s">
        <v>10</v>
      </c>
      <c r="E30" s="142"/>
      <c r="F30" s="142"/>
      <c r="G30" s="77">
        <v>1</v>
      </c>
      <c r="H30" s="77" t="s">
        <v>109</v>
      </c>
    </row>
    <row r="31" spans="1:8" ht="19.95" customHeight="1" x14ac:dyDescent="0.3">
      <c r="A31" s="77">
        <v>10</v>
      </c>
      <c r="B31" s="77" t="s">
        <v>127</v>
      </c>
      <c r="C31" s="77" t="s">
        <v>128</v>
      </c>
      <c r="D31" s="142" t="s">
        <v>10</v>
      </c>
      <c r="E31" s="142"/>
      <c r="F31" s="142"/>
      <c r="G31" s="77">
        <v>1</v>
      </c>
      <c r="H31" s="77" t="s">
        <v>109</v>
      </c>
    </row>
    <row r="32" spans="1:8" ht="19.95" customHeight="1" x14ac:dyDescent="0.3">
      <c r="A32" s="77">
        <v>11</v>
      </c>
      <c r="B32" s="77" t="s">
        <v>129</v>
      </c>
      <c r="C32" s="77" t="s">
        <v>130</v>
      </c>
      <c r="D32" s="142" t="s">
        <v>10</v>
      </c>
      <c r="E32" s="142"/>
      <c r="F32" s="142"/>
      <c r="G32" s="77">
        <v>1</v>
      </c>
      <c r="H32" s="77" t="s">
        <v>109</v>
      </c>
    </row>
    <row r="33" spans="1:8" ht="19.95" customHeight="1" x14ac:dyDescent="0.3">
      <c r="A33" s="77">
        <v>12</v>
      </c>
      <c r="B33" s="77" t="s">
        <v>131</v>
      </c>
      <c r="C33" s="77" t="s">
        <v>132</v>
      </c>
      <c r="D33" s="142" t="s">
        <v>10</v>
      </c>
      <c r="E33" s="142"/>
      <c r="F33" s="142"/>
      <c r="G33" s="77">
        <v>1</v>
      </c>
      <c r="H33" s="77" t="s">
        <v>109</v>
      </c>
    </row>
    <row r="34" spans="1:8" ht="19.95" customHeight="1" x14ac:dyDescent="0.3">
      <c r="A34" s="77">
        <v>13</v>
      </c>
      <c r="B34" s="77" t="s">
        <v>133</v>
      </c>
      <c r="C34" s="77" t="s">
        <v>134</v>
      </c>
      <c r="D34" s="142" t="s">
        <v>10</v>
      </c>
      <c r="E34" s="142"/>
      <c r="F34" s="142"/>
      <c r="G34" s="77">
        <v>1</v>
      </c>
      <c r="H34" s="77" t="s">
        <v>109</v>
      </c>
    </row>
    <row r="35" spans="1:8" ht="19.95" customHeight="1" x14ac:dyDescent="0.3">
      <c r="A35" s="77">
        <v>14</v>
      </c>
      <c r="B35" s="77" t="s">
        <v>135</v>
      </c>
      <c r="C35" s="77" t="s">
        <v>136</v>
      </c>
      <c r="D35" s="142" t="s">
        <v>10</v>
      </c>
      <c r="E35" s="142"/>
      <c r="F35" s="142"/>
      <c r="G35" s="77">
        <v>1</v>
      </c>
      <c r="H35" s="77" t="s">
        <v>112</v>
      </c>
    </row>
    <row r="36" spans="1:8" ht="19.95" customHeight="1" x14ac:dyDescent="0.3">
      <c r="A36" s="77">
        <v>15</v>
      </c>
      <c r="B36" s="77" t="s">
        <v>137</v>
      </c>
      <c r="C36" s="77" t="s">
        <v>138</v>
      </c>
      <c r="D36" s="142" t="s">
        <v>5</v>
      </c>
      <c r="E36" s="142"/>
      <c r="F36" s="142"/>
      <c r="G36" s="77">
        <v>1</v>
      </c>
      <c r="H36" s="77" t="s">
        <v>112</v>
      </c>
    </row>
    <row r="37" spans="1:8" ht="19.95" customHeight="1" x14ac:dyDescent="0.3">
      <c r="A37" s="77">
        <v>16</v>
      </c>
      <c r="B37" s="77" t="s">
        <v>139</v>
      </c>
      <c r="C37" s="77" t="s">
        <v>140</v>
      </c>
      <c r="D37" s="142" t="s">
        <v>5</v>
      </c>
      <c r="E37" s="142"/>
      <c r="F37" s="142"/>
      <c r="G37" s="77">
        <v>1</v>
      </c>
      <c r="H37" s="77" t="s">
        <v>112</v>
      </c>
    </row>
    <row r="38" spans="1:8" ht="19.95" customHeight="1" x14ac:dyDescent="0.3">
      <c r="A38" s="77">
        <v>17</v>
      </c>
      <c r="B38" s="77" t="s">
        <v>40</v>
      </c>
      <c r="C38" s="77" t="s">
        <v>141</v>
      </c>
      <c r="D38" s="142" t="s">
        <v>5</v>
      </c>
      <c r="E38" s="142"/>
      <c r="F38" s="142"/>
      <c r="G38" s="77">
        <v>1</v>
      </c>
      <c r="H38" s="77" t="s">
        <v>112</v>
      </c>
    </row>
    <row r="39" spans="1:8" ht="19.95" customHeight="1" x14ac:dyDescent="0.3">
      <c r="A39" s="77">
        <v>18</v>
      </c>
      <c r="B39" s="77" t="s">
        <v>142</v>
      </c>
      <c r="C39" s="77" t="s">
        <v>143</v>
      </c>
      <c r="D39" s="142" t="s">
        <v>6</v>
      </c>
      <c r="E39" s="142"/>
      <c r="F39" s="142"/>
      <c r="G39" s="77">
        <v>1</v>
      </c>
      <c r="H39" s="77" t="s">
        <v>112</v>
      </c>
    </row>
    <row r="40" spans="1:8" ht="19.95" customHeight="1" x14ac:dyDescent="0.3">
      <c r="A40" s="140" t="s">
        <v>11</v>
      </c>
      <c r="B40" s="140"/>
      <c r="C40" s="140"/>
      <c r="D40" s="140"/>
      <c r="E40" s="140"/>
      <c r="F40" s="140"/>
      <c r="G40" s="140"/>
      <c r="H40" s="140"/>
    </row>
    <row r="41" spans="1:8" ht="19.95" customHeight="1" x14ac:dyDescent="0.3">
      <c r="A41" s="76" t="s">
        <v>0</v>
      </c>
      <c r="B41" s="76" t="s">
        <v>105</v>
      </c>
      <c r="C41" s="76" t="s">
        <v>9</v>
      </c>
      <c r="D41" s="141" t="s">
        <v>2</v>
      </c>
      <c r="E41" s="141"/>
      <c r="F41" s="141"/>
      <c r="G41" s="76" t="s">
        <v>56</v>
      </c>
      <c r="H41" s="76" t="s">
        <v>106</v>
      </c>
    </row>
    <row r="42" spans="1:8" ht="19.95" customHeight="1" x14ac:dyDescent="0.3">
      <c r="A42" s="77">
        <v>1</v>
      </c>
      <c r="B42" s="77" t="s">
        <v>144</v>
      </c>
      <c r="C42" s="77" t="s">
        <v>145</v>
      </c>
      <c r="D42" s="142" t="s">
        <v>10</v>
      </c>
      <c r="E42" s="142"/>
      <c r="F42" s="142"/>
      <c r="G42" s="77">
        <v>1</v>
      </c>
      <c r="H42" s="77" t="s">
        <v>112</v>
      </c>
    </row>
    <row r="43" spans="1:8" ht="19.95" customHeight="1" x14ac:dyDescent="0.3">
      <c r="A43" s="77">
        <v>2</v>
      </c>
      <c r="B43" s="77" t="s">
        <v>146</v>
      </c>
      <c r="C43" s="77" t="s">
        <v>147</v>
      </c>
      <c r="D43" s="142" t="s">
        <v>10</v>
      </c>
      <c r="E43" s="142"/>
      <c r="F43" s="142"/>
      <c r="G43" s="77">
        <v>1</v>
      </c>
      <c r="H43" s="77" t="s">
        <v>112</v>
      </c>
    </row>
    <row r="44" spans="1:8" ht="19.95" customHeight="1" x14ac:dyDescent="0.3">
      <c r="A44" s="77">
        <v>3</v>
      </c>
      <c r="B44" s="77" t="s">
        <v>148</v>
      </c>
      <c r="C44" s="77" t="s">
        <v>149</v>
      </c>
      <c r="D44" s="142" t="s">
        <v>10</v>
      </c>
      <c r="E44" s="142"/>
      <c r="F44" s="142"/>
      <c r="G44" s="77">
        <v>1</v>
      </c>
      <c r="H44" s="77" t="s">
        <v>112</v>
      </c>
    </row>
    <row r="45" spans="1:8" ht="19.95" customHeight="1" x14ac:dyDescent="0.3">
      <c r="A45" s="77">
        <v>4</v>
      </c>
      <c r="B45" s="77" t="s">
        <v>44</v>
      </c>
      <c r="C45" s="77" t="s">
        <v>150</v>
      </c>
      <c r="D45" s="142" t="s">
        <v>5</v>
      </c>
      <c r="E45" s="142"/>
      <c r="F45" s="142"/>
      <c r="G45" s="77">
        <v>1</v>
      </c>
      <c r="H45" s="77" t="s">
        <v>112</v>
      </c>
    </row>
    <row r="46" spans="1:8" ht="19.95" customHeight="1" x14ac:dyDescent="0.3">
      <c r="A46" s="77">
        <v>5</v>
      </c>
      <c r="B46" s="77" t="s">
        <v>151</v>
      </c>
      <c r="C46" s="77" t="s">
        <v>152</v>
      </c>
      <c r="D46" s="142" t="s">
        <v>5</v>
      </c>
      <c r="E46" s="142"/>
      <c r="F46" s="142"/>
      <c r="G46" s="77">
        <v>1</v>
      </c>
      <c r="H46" s="77" t="s">
        <v>112</v>
      </c>
    </row>
    <row r="47" spans="1:8" ht="19.95" customHeight="1" x14ac:dyDescent="0.3">
      <c r="A47" s="77">
        <v>6</v>
      </c>
      <c r="B47" s="77" t="s">
        <v>142</v>
      </c>
      <c r="C47" s="77" t="s">
        <v>153</v>
      </c>
      <c r="D47" s="142" t="s">
        <v>6</v>
      </c>
      <c r="E47" s="142"/>
      <c r="F47" s="142"/>
      <c r="G47" s="77">
        <v>1</v>
      </c>
      <c r="H47" s="77" t="s">
        <v>112</v>
      </c>
    </row>
    <row r="48" spans="1:8" ht="19.95" customHeight="1" x14ac:dyDescent="0.3">
      <c r="A48" s="140" t="s">
        <v>154</v>
      </c>
      <c r="B48" s="140"/>
      <c r="C48" s="140"/>
      <c r="D48" s="140"/>
      <c r="E48" s="140"/>
      <c r="F48" s="140"/>
      <c r="G48" s="140"/>
      <c r="H48" s="140"/>
    </row>
    <row r="49" spans="1:8" ht="19.95" customHeight="1" x14ac:dyDescent="0.3">
      <c r="A49" s="145" t="s">
        <v>155</v>
      </c>
      <c r="B49" s="145"/>
      <c r="C49" s="145"/>
      <c r="D49" s="145">
        <v>12</v>
      </c>
      <c r="E49" s="145"/>
      <c r="F49" s="145"/>
      <c r="G49" s="145"/>
      <c r="H49" s="145"/>
    </row>
    <row r="50" spans="1:8" ht="19.95" customHeight="1" x14ac:dyDescent="0.3">
      <c r="A50" s="76" t="s">
        <v>0</v>
      </c>
      <c r="B50" s="76" t="s">
        <v>105</v>
      </c>
      <c r="C50" s="76" t="s">
        <v>9</v>
      </c>
      <c r="D50" s="76" t="s">
        <v>2</v>
      </c>
      <c r="E50" s="76" t="s">
        <v>57</v>
      </c>
      <c r="F50" s="76" t="s">
        <v>58</v>
      </c>
      <c r="G50" s="76" t="s">
        <v>56</v>
      </c>
      <c r="H50" s="76" t="s">
        <v>106</v>
      </c>
    </row>
    <row r="51" spans="1:8" ht="19.95" customHeight="1" x14ac:dyDescent="0.3">
      <c r="A51" s="77">
        <v>1</v>
      </c>
      <c r="B51" s="77" t="s">
        <v>156</v>
      </c>
      <c r="C51" s="77" t="s">
        <v>157</v>
      </c>
      <c r="D51" s="77" t="s">
        <v>10</v>
      </c>
      <c r="E51" s="77">
        <v>1</v>
      </c>
      <c r="F51" s="77" t="s">
        <v>158</v>
      </c>
      <c r="G51" s="77">
        <v>6</v>
      </c>
      <c r="H51" s="77" t="s">
        <v>112</v>
      </c>
    </row>
    <row r="52" spans="1:8" ht="19.95" customHeight="1" x14ac:dyDescent="0.3">
      <c r="A52" s="77">
        <v>2</v>
      </c>
      <c r="B52" s="77" t="s">
        <v>60</v>
      </c>
      <c r="C52" s="77" t="s">
        <v>159</v>
      </c>
      <c r="D52" s="77" t="s">
        <v>10</v>
      </c>
      <c r="E52" s="77">
        <v>1</v>
      </c>
      <c r="F52" s="77" t="s">
        <v>160</v>
      </c>
      <c r="G52" s="77">
        <v>12</v>
      </c>
      <c r="H52" s="77" t="s">
        <v>112</v>
      </c>
    </row>
    <row r="53" spans="1:8" ht="19.95" customHeight="1" x14ac:dyDescent="0.3">
      <c r="A53" s="77">
        <v>3</v>
      </c>
      <c r="B53" s="77" t="s">
        <v>161</v>
      </c>
      <c r="C53" s="77" t="s">
        <v>162</v>
      </c>
      <c r="D53" s="77" t="s">
        <v>10</v>
      </c>
      <c r="E53" s="77">
        <v>1</v>
      </c>
      <c r="F53" s="77" t="s">
        <v>160</v>
      </c>
      <c r="G53" s="77">
        <v>12</v>
      </c>
      <c r="H53" s="77" t="s">
        <v>112</v>
      </c>
    </row>
    <row r="54" spans="1:8" ht="19.95" customHeight="1" x14ac:dyDescent="0.3">
      <c r="A54" s="77">
        <v>4</v>
      </c>
      <c r="B54" s="77" t="s">
        <v>163</v>
      </c>
      <c r="C54" s="77" t="s">
        <v>164</v>
      </c>
      <c r="D54" s="77" t="s">
        <v>165</v>
      </c>
      <c r="E54" s="77">
        <v>1</v>
      </c>
      <c r="F54" s="77" t="s">
        <v>160</v>
      </c>
      <c r="G54" s="77">
        <v>12</v>
      </c>
      <c r="H54" s="77" t="s">
        <v>166</v>
      </c>
    </row>
    <row r="55" spans="1:8" ht="19.95" customHeight="1" x14ac:dyDescent="0.3">
      <c r="A55" s="77">
        <v>5</v>
      </c>
      <c r="B55" s="77" t="s">
        <v>167</v>
      </c>
      <c r="C55" s="77" t="s">
        <v>168</v>
      </c>
      <c r="D55" s="77" t="s">
        <v>165</v>
      </c>
      <c r="E55" s="77">
        <v>1</v>
      </c>
      <c r="F55" s="77" t="s">
        <v>160</v>
      </c>
      <c r="G55" s="77">
        <v>12</v>
      </c>
      <c r="H55" s="77" t="s">
        <v>109</v>
      </c>
    </row>
    <row r="56" spans="1:8" ht="19.95" customHeight="1" x14ac:dyDescent="0.3">
      <c r="A56" s="77">
        <v>6</v>
      </c>
      <c r="B56" s="77" t="s">
        <v>61</v>
      </c>
      <c r="C56" s="77" t="s">
        <v>169</v>
      </c>
      <c r="D56" s="77" t="s">
        <v>6</v>
      </c>
      <c r="E56" s="77">
        <v>1</v>
      </c>
      <c r="F56" s="77" t="s">
        <v>160</v>
      </c>
      <c r="G56" s="77">
        <v>12</v>
      </c>
      <c r="H56" s="77" t="s">
        <v>112</v>
      </c>
    </row>
    <row r="57" spans="1:8" ht="19.95" customHeight="1" x14ac:dyDescent="0.3">
      <c r="A57" s="140" t="s">
        <v>154</v>
      </c>
      <c r="B57" s="140"/>
      <c r="C57" s="140"/>
      <c r="D57" s="140"/>
      <c r="E57" s="140"/>
      <c r="F57" s="140"/>
      <c r="G57" s="140"/>
      <c r="H57" s="140"/>
    </row>
    <row r="58" spans="1:8" ht="19.95" customHeight="1" x14ac:dyDescent="0.3">
      <c r="A58" s="145" t="s">
        <v>155</v>
      </c>
      <c r="B58" s="145"/>
      <c r="C58" s="145"/>
      <c r="D58" s="145">
        <v>24</v>
      </c>
      <c r="E58" s="145"/>
      <c r="F58" s="145"/>
      <c r="G58" s="145"/>
      <c r="H58" s="145"/>
    </row>
    <row r="59" spans="1:8" ht="19.95" customHeight="1" x14ac:dyDescent="0.3">
      <c r="A59" s="76" t="s">
        <v>0</v>
      </c>
      <c r="B59" s="76" t="s">
        <v>105</v>
      </c>
      <c r="C59" s="76" t="s">
        <v>9</v>
      </c>
      <c r="D59" s="76" t="s">
        <v>2</v>
      </c>
      <c r="E59" s="76" t="s">
        <v>57</v>
      </c>
      <c r="F59" s="76" t="s">
        <v>58</v>
      </c>
      <c r="G59" s="76" t="s">
        <v>56</v>
      </c>
      <c r="H59" s="76" t="s">
        <v>106</v>
      </c>
    </row>
    <row r="60" spans="1:8" ht="19.95" customHeight="1" x14ac:dyDescent="0.3">
      <c r="A60" s="77">
        <v>1</v>
      </c>
      <c r="B60" s="77" t="s">
        <v>170</v>
      </c>
      <c r="C60" s="77" t="s">
        <v>171</v>
      </c>
      <c r="D60" s="77" t="s">
        <v>6</v>
      </c>
      <c r="E60" s="77">
        <v>1</v>
      </c>
      <c r="F60" s="77" t="s">
        <v>158</v>
      </c>
      <c r="G60" s="77">
        <v>12</v>
      </c>
      <c r="H60" s="77" t="s">
        <v>112</v>
      </c>
    </row>
    <row r="61" spans="1:8" ht="19.95" customHeight="1" x14ac:dyDescent="0.3">
      <c r="A61" s="77">
        <v>2</v>
      </c>
      <c r="B61" s="77" t="s">
        <v>172</v>
      </c>
      <c r="C61" s="77" t="s">
        <v>173</v>
      </c>
      <c r="D61" s="77" t="s">
        <v>6</v>
      </c>
      <c r="E61" s="77">
        <v>1</v>
      </c>
      <c r="F61" s="77" t="s">
        <v>160</v>
      </c>
      <c r="G61" s="77">
        <v>24</v>
      </c>
      <c r="H61" s="77" t="s">
        <v>109</v>
      </c>
    </row>
    <row r="62" spans="1:8" ht="19.95" customHeight="1" x14ac:dyDescent="0.3">
      <c r="A62" s="77">
        <v>3</v>
      </c>
      <c r="B62" s="77" t="s">
        <v>156</v>
      </c>
      <c r="C62" s="77" t="s">
        <v>157</v>
      </c>
      <c r="D62" s="77" t="s">
        <v>10</v>
      </c>
      <c r="E62" s="77">
        <v>1</v>
      </c>
      <c r="F62" s="77" t="s">
        <v>158</v>
      </c>
      <c r="G62" s="77">
        <v>12</v>
      </c>
      <c r="H62" s="77" t="s">
        <v>112</v>
      </c>
    </row>
    <row r="63" spans="1:8" ht="19.95" customHeight="1" x14ac:dyDescent="0.3">
      <c r="A63" s="140" t="s">
        <v>14</v>
      </c>
      <c r="B63" s="140"/>
      <c r="C63" s="140"/>
      <c r="D63" s="140"/>
      <c r="E63" s="140"/>
      <c r="F63" s="140"/>
      <c r="G63" s="140"/>
      <c r="H63" s="140"/>
    </row>
    <row r="64" spans="1:8" ht="19.95" customHeight="1" x14ac:dyDescent="0.3">
      <c r="A64" s="76" t="s">
        <v>0</v>
      </c>
      <c r="B64" s="76" t="s">
        <v>105</v>
      </c>
      <c r="C64" s="76" t="s">
        <v>9</v>
      </c>
      <c r="D64" s="141" t="s">
        <v>2</v>
      </c>
      <c r="E64" s="141"/>
      <c r="F64" s="141"/>
      <c r="G64" s="76" t="s">
        <v>56</v>
      </c>
      <c r="H64" s="76" t="s">
        <v>106</v>
      </c>
    </row>
    <row r="65" spans="1:8" ht="19.95" customHeight="1" x14ac:dyDescent="0.3">
      <c r="A65" s="77">
        <v>1</v>
      </c>
      <c r="B65" s="77" t="s">
        <v>174</v>
      </c>
      <c r="C65" s="77" t="s">
        <v>175</v>
      </c>
      <c r="D65" s="142" t="s">
        <v>6</v>
      </c>
      <c r="E65" s="142"/>
      <c r="F65" s="142"/>
      <c r="G65" s="77">
        <v>1</v>
      </c>
      <c r="H65" s="77" t="s">
        <v>112</v>
      </c>
    </row>
    <row r="66" spans="1:8" ht="19.95" customHeight="1" x14ac:dyDescent="0.3">
      <c r="A66" s="77">
        <v>2</v>
      </c>
      <c r="B66" s="77" t="s">
        <v>61</v>
      </c>
      <c r="C66" s="77" t="s">
        <v>176</v>
      </c>
      <c r="D66" s="142" t="s">
        <v>6</v>
      </c>
      <c r="E66" s="142"/>
      <c r="F66" s="142"/>
      <c r="G66" s="77">
        <v>1</v>
      </c>
      <c r="H66" s="77" t="s">
        <v>112</v>
      </c>
    </row>
    <row r="67" spans="1:8" ht="19.95" customHeight="1" x14ac:dyDescent="0.3">
      <c r="A67" s="77">
        <v>3</v>
      </c>
      <c r="B67" s="77" t="s">
        <v>64</v>
      </c>
      <c r="C67" s="77" t="s">
        <v>177</v>
      </c>
      <c r="D67" s="142" t="s">
        <v>6</v>
      </c>
      <c r="E67" s="142"/>
      <c r="F67" s="142"/>
      <c r="G67" s="77">
        <v>1</v>
      </c>
      <c r="H67" s="77" t="s">
        <v>112</v>
      </c>
    </row>
    <row r="68" spans="1:8" ht="19.95" customHeight="1" x14ac:dyDescent="0.3">
      <c r="A68" s="77">
        <v>4</v>
      </c>
      <c r="B68" s="77" t="s">
        <v>161</v>
      </c>
      <c r="C68" s="77" t="s">
        <v>162</v>
      </c>
      <c r="D68" s="142" t="s">
        <v>5</v>
      </c>
      <c r="E68" s="142"/>
      <c r="F68" s="142"/>
      <c r="G68" s="77">
        <v>1</v>
      </c>
      <c r="H68" s="77" t="s">
        <v>112</v>
      </c>
    </row>
    <row r="69" spans="1:8" ht="19.95" customHeight="1" x14ac:dyDescent="0.3">
      <c r="A69" s="77">
        <v>5</v>
      </c>
      <c r="B69" s="77" t="s">
        <v>27</v>
      </c>
      <c r="C69" s="77" t="s">
        <v>178</v>
      </c>
      <c r="D69" s="142" t="s">
        <v>5</v>
      </c>
      <c r="E69" s="142"/>
      <c r="F69" s="142"/>
      <c r="G69" s="77">
        <v>1</v>
      </c>
      <c r="H69" s="77" t="s">
        <v>112</v>
      </c>
    </row>
    <row r="70" spans="1:8" ht="19.95" customHeight="1" x14ac:dyDescent="0.3">
      <c r="A70" s="140" t="s">
        <v>14</v>
      </c>
      <c r="B70" s="140"/>
      <c r="C70" s="140"/>
      <c r="D70" s="140"/>
      <c r="E70" s="140"/>
      <c r="F70" s="140"/>
      <c r="G70" s="140"/>
      <c r="H70" s="140"/>
    </row>
    <row r="71" spans="1:8" ht="19.95" customHeight="1" x14ac:dyDescent="0.3">
      <c r="A71" s="76" t="s">
        <v>0</v>
      </c>
      <c r="B71" s="76" t="s">
        <v>105</v>
      </c>
      <c r="C71" s="76" t="s">
        <v>9</v>
      </c>
      <c r="D71" s="141" t="s">
        <v>2</v>
      </c>
      <c r="E71" s="141"/>
      <c r="F71" s="141"/>
      <c r="G71" s="76" t="s">
        <v>56</v>
      </c>
      <c r="H71" s="76" t="s">
        <v>106</v>
      </c>
    </row>
    <row r="72" spans="1:8" ht="19.95" customHeight="1" x14ac:dyDescent="0.3">
      <c r="A72" s="77">
        <v>1</v>
      </c>
      <c r="B72" s="77" t="s">
        <v>174</v>
      </c>
      <c r="C72" s="77" t="s">
        <v>175</v>
      </c>
      <c r="D72" s="142" t="s">
        <v>6</v>
      </c>
      <c r="E72" s="142"/>
      <c r="F72" s="142"/>
      <c r="G72" s="77">
        <v>1</v>
      </c>
      <c r="H72" s="77" t="s">
        <v>112</v>
      </c>
    </row>
    <row r="73" spans="1:8" ht="19.95" customHeight="1" x14ac:dyDescent="0.3">
      <c r="A73" s="77">
        <v>2</v>
      </c>
      <c r="B73" s="77" t="s">
        <v>61</v>
      </c>
      <c r="C73" s="77" t="s">
        <v>179</v>
      </c>
      <c r="D73" s="142" t="s">
        <v>6</v>
      </c>
      <c r="E73" s="142"/>
      <c r="F73" s="142"/>
      <c r="G73" s="77">
        <v>1</v>
      </c>
      <c r="H73" s="77" t="s">
        <v>112</v>
      </c>
    </row>
    <row r="74" spans="1:8" ht="19.95" customHeight="1" x14ac:dyDescent="0.3">
      <c r="A74" s="77">
        <v>3</v>
      </c>
      <c r="B74" s="77" t="s">
        <v>64</v>
      </c>
      <c r="C74" s="77" t="s">
        <v>180</v>
      </c>
      <c r="D74" s="142" t="s">
        <v>6</v>
      </c>
      <c r="E74" s="142"/>
      <c r="F74" s="142"/>
      <c r="G74" s="77">
        <v>1</v>
      </c>
      <c r="H74" s="77" t="s">
        <v>112</v>
      </c>
    </row>
    <row r="75" spans="1:8" ht="19.95" customHeight="1" x14ac:dyDescent="0.3">
      <c r="A75" s="77">
        <v>4</v>
      </c>
      <c r="B75" s="77" t="s">
        <v>161</v>
      </c>
      <c r="C75" s="77" t="s">
        <v>181</v>
      </c>
      <c r="D75" s="142" t="s">
        <v>5</v>
      </c>
      <c r="E75" s="142"/>
      <c r="F75" s="142"/>
      <c r="G75" s="77">
        <v>1</v>
      </c>
      <c r="H75" s="77" t="s">
        <v>112</v>
      </c>
    </row>
    <row r="76" spans="1:8" ht="19.95" customHeight="1" x14ac:dyDescent="0.3">
      <c r="A76" s="77">
        <v>5</v>
      </c>
      <c r="B76" s="77" t="s">
        <v>27</v>
      </c>
      <c r="C76" s="77" t="s">
        <v>182</v>
      </c>
      <c r="D76" s="142" t="s">
        <v>5</v>
      </c>
      <c r="E76" s="142"/>
      <c r="F76" s="142"/>
      <c r="G76" s="77">
        <v>1</v>
      </c>
      <c r="H76" s="77" t="s">
        <v>112</v>
      </c>
    </row>
    <row r="77" spans="1:8" ht="19.95" customHeight="1" x14ac:dyDescent="0.3">
      <c r="A77" s="140" t="s">
        <v>13</v>
      </c>
      <c r="B77" s="140"/>
      <c r="C77" s="140"/>
      <c r="D77" s="140"/>
      <c r="E77" s="140"/>
      <c r="F77" s="140"/>
      <c r="G77" s="140"/>
      <c r="H77" s="140"/>
    </row>
    <row r="78" spans="1:8" ht="19.95" customHeight="1" x14ac:dyDescent="0.3">
      <c r="A78" s="76" t="s">
        <v>0</v>
      </c>
      <c r="B78" s="76" t="s">
        <v>105</v>
      </c>
      <c r="C78" s="76" t="s">
        <v>9</v>
      </c>
      <c r="D78" s="141" t="s">
        <v>2</v>
      </c>
      <c r="E78" s="141"/>
      <c r="F78" s="141"/>
      <c r="G78" s="76" t="s">
        <v>56</v>
      </c>
      <c r="H78" s="76" t="s">
        <v>106</v>
      </c>
    </row>
    <row r="79" spans="1:8" ht="19.95" customHeight="1" x14ac:dyDescent="0.3">
      <c r="A79" s="77">
        <v>1</v>
      </c>
      <c r="B79" s="77" t="s">
        <v>20</v>
      </c>
      <c r="C79" s="77" t="s">
        <v>183</v>
      </c>
      <c r="D79" s="142" t="s">
        <v>8</v>
      </c>
      <c r="E79" s="142"/>
      <c r="F79" s="142"/>
      <c r="G79" s="77">
        <v>2</v>
      </c>
      <c r="H79" s="77" t="s">
        <v>166</v>
      </c>
    </row>
    <row r="80" spans="1:8" ht="19.95" customHeight="1" thickBot="1" x14ac:dyDescent="0.35">
      <c r="A80" s="77">
        <v>2</v>
      </c>
      <c r="B80" s="77" t="s">
        <v>19</v>
      </c>
      <c r="C80" s="77" t="s">
        <v>184</v>
      </c>
      <c r="D80" s="142" t="s">
        <v>8</v>
      </c>
      <c r="E80" s="142"/>
      <c r="F80" s="142"/>
      <c r="G80" s="77">
        <v>2</v>
      </c>
      <c r="H80" s="77" t="s">
        <v>166</v>
      </c>
    </row>
    <row r="81" spans="1:8" ht="19.95" customHeight="1" x14ac:dyDescent="0.3">
      <c r="A81" s="133" t="s">
        <v>89</v>
      </c>
      <c r="B81" s="133"/>
      <c r="C81" s="133"/>
      <c r="D81" s="133"/>
      <c r="E81" s="133"/>
      <c r="F81" s="133"/>
      <c r="G81" s="133"/>
      <c r="H81" s="133"/>
    </row>
    <row r="82" spans="1:8" ht="19.95" customHeight="1" x14ac:dyDescent="0.3">
      <c r="A82" s="134" t="s">
        <v>90</v>
      </c>
      <c r="B82" s="134"/>
      <c r="C82" s="134"/>
      <c r="D82" s="134"/>
      <c r="E82" s="134"/>
      <c r="F82" s="134"/>
      <c r="G82" s="134"/>
      <c r="H82" s="134"/>
    </row>
    <row r="83" spans="1:8" ht="19.95" customHeight="1" x14ac:dyDescent="0.3">
      <c r="A83" s="135" t="s">
        <v>91</v>
      </c>
      <c r="B83" s="135"/>
      <c r="C83" s="135"/>
      <c r="D83" s="135"/>
      <c r="E83" s="135"/>
      <c r="F83" s="135"/>
      <c r="G83" s="135"/>
      <c r="H83" s="135"/>
    </row>
    <row r="84" spans="1:8" ht="19.95" customHeight="1" x14ac:dyDescent="0.3">
      <c r="A84" s="136" t="s">
        <v>185</v>
      </c>
      <c r="B84" s="136"/>
      <c r="C84" s="136"/>
      <c r="D84" s="136"/>
      <c r="E84" s="136"/>
      <c r="F84" s="136"/>
      <c r="G84" s="136"/>
      <c r="H84" s="136"/>
    </row>
    <row r="85" spans="1:8" ht="19.95" customHeight="1" x14ac:dyDescent="0.3">
      <c r="A85" s="136" t="s">
        <v>93</v>
      </c>
      <c r="B85" s="136"/>
      <c r="C85" s="136"/>
      <c r="D85" s="136"/>
      <c r="E85" s="136"/>
      <c r="F85" s="136"/>
      <c r="G85" s="136"/>
      <c r="H85" s="136"/>
    </row>
    <row r="86" spans="1:8" ht="19.95" customHeight="1" x14ac:dyDescent="0.3">
      <c r="A86" s="137" t="s">
        <v>186</v>
      </c>
      <c r="B86" s="137"/>
      <c r="C86" s="137"/>
      <c r="D86" s="137"/>
      <c r="E86" s="137"/>
      <c r="F86" s="137"/>
      <c r="G86" s="137"/>
      <c r="H86" s="137"/>
    </row>
    <row r="87" spans="1:8" ht="19.95" customHeight="1" x14ac:dyDescent="0.3">
      <c r="A87" s="75">
        <v>1</v>
      </c>
      <c r="B87" s="75" t="s">
        <v>46</v>
      </c>
      <c r="C87" s="132" t="s">
        <v>87</v>
      </c>
      <c r="D87" s="132"/>
      <c r="E87" s="132"/>
      <c r="F87" s="132"/>
      <c r="G87" s="132"/>
      <c r="H87" s="132"/>
    </row>
    <row r="88" spans="1:8" ht="19.95" customHeight="1" x14ac:dyDescent="0.3">
      <c r="A88" s="132" t="s">
        <v>95</v>
      </c>
      <c r="B88" s="132"/>
      <c r="C88" s="132" t="s">
        <v>187</v>
      </c>
      <c r="D88" s="132"/>
      <c r="E88" s="132"/>
      <c r="F88" s="132"/>
      <c r="G88" s="132"/>
      <c r="H88" s="132"/>
    </row>
    <row r="89" spans="1:8" ht="19.95" customHeight="1" x14ac:dyDescent="0.3">
      <c r="A89" s="132" t="s">
        <v>47</v>
      </c>
      <c r="B89" s="132"/>
      <c r="C89" s="132">
        <f>D113</f>
        <v>24</v>
      </c>
      <c r="D89" s="132"/>
      <c r="E89" s="132"/>
      <c r="F89" s="132"/>
      <c r="G89" s="132"/>
      <c r="H89" s="132"/>
    </row>
    <row r="90" spans="1:8" ht="19.95" customHeight="1" x14ac:dyDescent="0.3">
      <c r="A90" s="132" t="s">
        <v>48</v>
      </c>
      <c r="B90" s="132"/>
      <c r="C90" s="132" t="s">
        <v>88</v>
      </c>
      <c r="D90" s="132"/>
      <c r="E90" s="132"/>
      <c r="F90" s="132"/>
      <c r="G90" s="132"/>
      <c r="H90" s="132"/>
    </row>
    <row r="91" spans="1:8" ht="19.95" customHeight="1" x14ac:dyDescent="0.3">
      <c r="A91" s="143" t="s">
        <v>12</v>
      </c>
      <c r="B91" s="143"/>
      <c r="C91" s="143"/>
      <c r="D91" s="144"/>
      <c r="E91" s="143"/>
      <c r="F91" s="143"/>
      <c r="G91" s="143"/>
      <c r="H91" s="144"/>
    </row>
    <row r="92" spans="1:8" ht="19.95" customHeight="1" x14ac:dyDescent="0.3">
      <c r="A92" s="138" t="s">
        <v>188</v>
      </c>
      <c r="B92" s="138"/>
      <c r="C92" s="138"/>
      <c r="D92" s="139"/>
      <c r="E92" s="138"/>
      <c r="F92" s="138"/>
      <c r="G92" s="138"/>
      <c r="H92" s="139"/>
    </row>
    <row r="93" spans="1:8" ht="19.95" customHeight="1" x14ac:dyDescent="0.3">
      <c r="A93" s="138" t="s">
        <v>189</v>
      </c>
      <c r="B93" s="138"/>
      <c r="C93" s="138"/>
      <c r="D93" s="139"/>
      <c r="E93" s="138"/>
      <c r="F93" s="138"/>
      <c r="G93" s="138"/>
      <c r="H93" s="139"/>
    </row>
    <row r="94" spans="1:8" ht="19.95" customHeight="1" x14ac:dyDescent="0.3">
      <c r="A94" s="138" t="s">
        <v>190</v>
      </c>
      <c r="B94" s="138"/>
      <c r="C94" s="138"/>
      <c r="D94" s="139"/>
      <c r="E94" s="138"/>
      <c r="F94" s="138"/>
      <c r="G94" s="138"/>
      <c r="H94" s="139"/>
    </row>
    <row r="95" spans="1:8" ht="19.95" customHeight="1" x14ac:dyDescent="0.3">
      <c r="A95" s="138" t="s">
        <v>191</v>
      </c>
      <c r="B95" s="138"/>
      <c r="C95" s="138"/>
      <c r="D95" s="139"/>
      <c r="E95" s="138"/>
      <c r="F95" s="138"/>
      <c r="G95" s="138"/>
      <c r="H95" s="139"/>
    </row>
    <row r="96" spans="1:8" ht="19.95" customHeight="1" x14ac:dyDescent="0.3">
      <c r="A96" s="138" t="s">
        <v>192</v>
      </c>
      <c r="B96" s="138"/>
      <c r="C96" s="138"/>
      <c r="D96" s="139"/>
      <c r="E96" s="138"/>
      <c r="F96" s="138"/>
      <c r="G96" s="138"/>
      <c r="H96" s="139"/>
    </row>
    <row r="97" spans="1:8" ht="19.95" customHeight="1" x14ac:dyDescent="0.3">
      <c r="A97" s="138" t="s">
        <v>193</v>
      </c>
      <c r="B97" s="138"/>
      <c r="C97" s="138"/>
      <c r="D97" s="139"/>
      <c r="E97" s="138"/>
      <c r="F97" s="138"/>
      <c r="G97" s="138"/>
      <c r="H97" s="139"/>
    </row>
    <row r="98" spans="1:8" ht="19.95" customHeight="1" x14ac:dyDescent="0.3">
      <c r="A98" s="138" t="s">
        <v>103</v>
      </c>
      <c r="B98" s="138"/>
      <c r="C98" s="138"/>
      <c r="D98" s="139"/>
      <c r="E98" s="138"/>
      <c r="F98" s="138"/>
      <c r="G98" s="138"/>
      <c r="H98" s="139"/>
    </row>
    <row r="99" spans="1:8" ht="19.95" customHeight="1" x14ac:dyDescent="0.3">
      <c r="A99" s="138" t="s">
        <v>104</v>
      </c>
      <c r="B99" s="138"/>
      <c r="C99" s="138"/>
      <c r="D99" s="139"/>
      <c r="E99" s="138"/>
      <c r="F99" s="138"/>
      <c r="G99" s="138"/>
      <c r="H99" s="139"/>
    </row>
    <row r="100" spans="1:8" ht="19.95" customHeight="1" x14ac:dyDescent="0.3">
      <c r="A100" s="140" t="s">
        <v>11</v>
      </c>
      <c r="B100" s="140"/>
      <c r="C100" s="140"/>
      <c r="D100" s="140"/>
      <c r="E100" s="140"/>
      <c r="F100" s="140"/>
      <c r="G100" s="140"/>
      <c r="H100" s="140"/>
    </row>
    <row r="101" spans="1:8" ht="19.95" customHeight="1" x14ac:dyDescent="0.3">
      <c r="A101" s="76" t="s">
        <v>0</v>
      </c>
      <c r="B101" s="76" t="s">
        <v>105</v>
      </c>
      <c r="C101" s="76" t="s">
        <v>9</v>
      </c>
      <c r="D101" s="141" t="s">
        <v>2</v>
      </c>
      <c r="E101" s="141"/>
      <c r="F101" s="141"/>
      <c r="G101" s="76" t="s">
        <v>56</v>
      </c>
      <c r="H101" s="76" t="s">
        <v>106</v>
      </c>
    </row>
    <row r="102" spans="1:8" ht="19.95" customHeight="1" x14ac:dyDescent="0.3">
      <c r="A102" s="77">
        <v>1</v>
      </c>
      <c r="B102" s="77" t="s">
        <v>194</v>
      </c>
      <c r="C102" s="77" t="s">
        <v>195</v>
      </c>
      <c r="D102" s="142" t="s">
        <v>6</v>
      </c>
      <c r="E102" s="142"/>
      <c r="F102" s="142"/>
      <c r="G102" s="77">
        <v>1</v>
      </c>
      <c r="H102" s="77" t="s">
        <v>112</v>
      </c>
    </row>
    <row r="103" spans="1:8" ht="19.95" customHeight="1" x14ac:dyDescent="0.3">
      <c r="A103" s="77">
        <v>2</v>
      </c>
      <c r="B103" s="77" t="s">
        <v>196</v>
      </c>
      <c r="C103" s="77" t="s">
        <v>197</v>
      </c>
      <c r="D103" s="142" t="s">
        <v>165</v>
      </c>
      <c r="E103" s="142"/>
      <c r="F103" s="142"/>
      <c r="G103" s="77">
        <v>1</v>
      </c>
      <c r="H103" s="77" t="s">
        <v>198</v>
      </c>
    </row>
    <row r="104" spans="1:8" ht="19.95" customHeight="1" x14ac:dyDescent="0.3">
      <c r="A104" s="77">
        <v>3</v>
      </c>
      <c r="B104" s="77" t="s">
        <v>199</v>
      </c>
      <c r="C104" s="77" t="s">
        <v>200</v>
      </c>
      <c r="D104" s="142" t="s">
        <v>10</v>
      </c>
      <c r="E104" s="142"/>
      <c r="F104" s="142"/>
      <c r="G104" s="77">
        <v>1</v>
      </c>
      <c r="H104" s="77" t="s">
        <v>112</v>
      </c>
    </row>
    <row r="105" spans="1:8" ht="19.95" customHeight="1" x14ac:dyDescent="0.3">
      <c r="A105" s="77">
        <v>4</v>
      </c>
      <c r="B105" s="77" t="s">
        <v>201</v>
      </c>
      <c r="C105" s="77" t="s">
        <v>202</v>
      </c>
      <c r="D105" s="142" t="s">
        <v>10</v>
      </c>
      <c r="E105" s="142"/>
      <c r="F105" s="142"/>
      <c r="G105" s="77">
        <v>1</v>
      </c>
      <c r="H105" s="77" t="s">
        <v>112</v>
      </c>
    </row>
    <row r="106" spans="1:8" ht="19.95" customHeight="1" x14ac:dyDescent="0.3">
      <c r="A106" s="77">
        <v>5</v>
      </c>
      <c r="B106" s="77" t="s">
        <v>203</v>
      </c>
      <c r="C106" s="77" t="s">
        <v>204</v>
      </c>
      <c r="D106" s="142" t="s">
        <v>10</v>
      </c>
      <c r="E106" s="142"/>
      <c r="F106" s="142"/>
      <c r="G106" s="77">
        <v>1</v>
      </c>
      <c r="H106" s="77" t="s">
        <v>112</v>
      </c>
    </row>
    <row r="107" spans="1:8" ht="19.95" customHeight="1" x14ac:dyDescent="0.3">
      <c r="A107" s="77">
        <v>6</v>
      </c>
      <c r="B107" s="77" t="s">
        <v>30</v>
      </c>
      <c r="C107" s="77" t="s">
        <v>205</v>
      </c>
      <c r="D107" s="142" t="s">
        <v>6</v>
      </c>
      <c r="E107" s="142"/>
      <c r="F107" s="142"/>
      <c r="G107" s="77">
        <v>1</v>
      </c>
      <c r="H107" s="77" t="s">
        <v>112</v>
      </c>
    </row>
    <row r="108" spans="1:8" ht="19.95" customHeight="1" x14ac:dyDescent="0.3">
      <c r="A108" s="77">
        <v>7</v>
      </c>
      <c r="B108" s="77" t="s">
        <v>206</v>
      </c>
      <c r="C108" s="77" t="s">
        <v>207</v>
      </c>
      <c r="D108" s="142" t="s">
        <v>10</v>
      </c>
      <c r="E108" s="142"/>
      <c r="F108" s="142"/>
      <c r="G108" s="77">
        <v>1</v>
      </c>
      <c r="H108" s="77" t="s">
        <v>112</v>
      </c>
    </row>
    <row r="109" spans="1:8" ht="19.95" customHeight="1" x14ac:dyDescent="0.3">
      <c r="A109" s="77">
        <v>8</v>
      </c>
      <c r="B109" s="77" t="s">
        <v>208</v>
      </c>
      <c r="C109" s="77" t="s">
        <v>209</v>
      </c>
      <c r="D109" s="142" t="s">
        <v>10</v>
      </c>
      <c r="E109" s="142"/>
      <c r="F109" s="142"/>
      <c r="G109" s="77">
        <v>2</v>
      </c>
      <c r="H109" s="77" t="s">
        <v>112</v>
      </c>
    </row>
    <row r="110" spans="1:8" ht="19.95" customHeight="1" x14ac:dyDescent="0.3">
      <c r="A110" s="77">
        <v>9</v>
      </c>
      <c r="B110" s="77" t="s">
        <v>210</v>
      </c>
      <c r="C110" s="77" t="s">
        <v>211</v>
      </c>
      <c r="D110" s="142" t="s">
        <v>6</v>
      </c>
      <c r="E110" s="142"/>
      <c r="F110" s="142"/>
      <c r="G110" s="77">
        <v>1</v>
      </c>
      <c r="H110" s="77" t="s">
        <v>112</v>
      </c>
    </row>
    <row r="111" spans="1:8" ht="19.95" customHeight="1" x14ac:dyDescent="0.3">
      <c r="A111" s="77">
        <v>10</v>
      </c>
      <c r="B111" s="77" t="s">
        <v>212</v>
      </c>
      <c r="C111" s="77" t="s">
        <v>213</v>
      </c>
      <c r="D111" s="142" t="s">
        <v>5</v>
      </c>
      <c r="E111" s="142"/>
      <c r="F111" s="142"/>
      <c r="G111" s="77">
        <v>1</v>
      </c>
      <c r="H111" s="77" t="s">
        <v>198</v>
      </c>
    </row>
    <row r="112" spans="1:8" ht="19.95" customHeight="1" x14ac:dyDescent="0.3">
      <c r="A112" s="140" t="s">
        <v>154</v>
      </c>
      <c r="B112" s="140"/>
      <c r="C112" s="140"/>
      <c r="D112" s="140"/>
      <c r="E112" s="140"/>
      <c r="F112" s="140"/>
      <c r="G112" s="140"/>
      <c r="H112" s="140"/>
    </row>
    <row r="113" spans="1:8" ht="19.95" customHeight="1" x14ac:dyDescent="0.3">
      <c r="A113" s="145" t="s">
        <v>155</v>
      </c>
      <c r="B113" s="145"/>
      <c r="C113" s="145"/>
      <c r="D113" s="145">
        <v>24</v>
      </c>
      <c r="E113" s="145"/>
      <c r="F113" s="145"/>
      <c r="G113" s="145"/>
      <c r="H113" s="145"/>
    </row>
    <row r="114" spans="1:8" ht="19.95" customHeight="1" x14ac:dyDescent="0.3">
      <c r="A114" s="76" t="s">
        <v>0</v>
      </c>
      <c r="B114" s="76" t="s">
        <v>105</v>
      </c>
      <c r="C114" s="76" t="s">
        <v>9</v>
      </c>
      <c r="D114" s="76" t="s">
        <v>2</v>
      </c>
      <c r="E114" s="76" t="s">
        <v>57</v>
      </c>
      <c r="F114" s="76" t="s">
        <v>58</v>
      </c>
      <c r="G114" s="76" t="s">
        <v>56</v>
      </c>
      <c r="H114" s="76" t="s">
        <v>106</v>
      </c>
    </row>
    <row r="115" spans="1:8" ht="19.95" customHeight="1" x14ac:dyDescent="0.3">
      <c r="A115" s="77">
        <v>1</v>
      </c>
      <c r="B115" s="77" t="s">
        <v>214</v>
      </c>
      <c r="C115" s="77" t="s">
        <v>215</v>
      </c>
      <c r="D115" s="77" t="s">
        <v>6</v>
      </c>
      <c r="E115" s="77">
        <v>1</v>
      </c>
      <c r="F115" s="77" t="s">
        <v>158</v>
      </c>
      <c r="G115" s="77">
        <v>12</v>
      </c>
      <c r="H115" s="77" t="s">
        <v>112</v>
      </c>
    </row>
    <row r="116" spans="1:8" ht="19.95" customHeight="1" x14ac:dyDescent="0.3">
      <c r="A116" s="77">
        <v>2</v>
      </c>
      <c r="B116" s="77" t="s">
        <v>216</v>
      </c>
      <c r="C116" s="77" t="s">
        <v>217</v>
      </c>
      <c r="D116" s="77" t="s">
        <v>6</v>
      </c>
      <c r="E116" s="77">
        <v>1</v>
      </c>
      <c r="F116" s="77" t="s">
        <v>160</v>
      </c>
      <c r="G116" s="77">
        <v>24</v>
      </c>
      <c r="H116" s="77" t="s">
        <v>112</v>
      </c>
    </row>
    <row r="117" spans="1:8" ht="19.95" customHeight="1" x14ac:dyDescent="0.3">
      <c r="A117" s="77">
        <v>3</v>
      </c>
      <c r="B117" s="77" t="s">
        <v>218</v>
      </c>
      <c r="C117" s="77" t="s">
        <v>219</v>
      </c>
      <c r="D117" s="77" t="s">
        <v>5</v>
      </c>
      <c r="E117" s="77">
        <v>1</v>
      </c>
      <c r="F117" s="77" t="s">
        <v>158</v>
      </c>
      <c r="G117" s="77">
        <v>12</v>
      </c>
      <c r="H117" s="77" t="s">
        <v>112</v>
      </c>
    </row>
    <row r="118" spans="1:8" ht="19.95" customHeight="1" x14ac:dyDescent="0.3">
      <c r="A118" s="77">
        <v>4</v>
      </c>
      <c r="B118" s="77" t="s">
        <v>220</v>
      </c>
      <c r="C118" s="77" t="s">
        <v>221</v>
      </c>
      <c r="D118" s="77" t="s">
        <v>17</v>
      </c>
      <c r="E118" s="77">
        <v>1</v>
      </c>
      <c r="F118" s="77" t="s">
        <v>158</v>
      </c>
      <c r="G118" s="77">
        <v>12</v>
      </c>
      <c r="H118" s="77" t="s">
        <v>112</v>
      </c>
    </row>
    <row r="119" spans="1:8" ht="19.95" customHeight="1" x14ac:dyDescent="0.3">
      <c r="A119" s="140" t="s">
        <v>14</v>
      </c>
      <c r="B119" s="140"/>
      <c r="C119" s="140"/>
      <c r="D119" s="140"/>
      <c r="E119" s="140"/>
      <c r="F119" s="140"/>
      <c r="G119" s="140"/>
      <c r="H119" s="140"/>
    </row>
    <row r="120" spans="1:8" ht="19.95" customHeight="1" x14ac:dyDescent="0.3">
      <c r="A120" s="76" t="s">
        <v>0</v>
      </c>
      <c r="B120" s="76" t="s">
        <v>105</v>
      </c>
      <c r="C120" s="76" t="s">
        <v>9</v>
      </c>
      <c r="D120" s="141" t="s">
        <v>2</v>
      </c>
      <c r="E120" s="141"/>
      <c r="F120" s="141"/>
      <c r="G120" s="76" t="s">
        <v>56</v>
      </c>
      <c r="H120" s="76" t="s">
        <v>106</v>
      </c>
    </row>
    <row r="121" spans="1:8" ht="19.95" customHeight="1" x14ac:dyDescent="0.3">
      <c r="A121" s="77">
        <v>1</v>
      </c>
      <c r="B121" s="77" t="s">
        <v>222</v>
      </c>
      <c r="C121" s="77" t="s">
        <v>223</v>
      </c>
      <c r="D121" s="142" t="s">
        <v>6</v>
      </c>
      <c r="E121" s="142"/>
      <c r="F121" s="142"/>
      <c r="G121" s="77">
        <v>1</v>
      </c>
      <c r="H121" s="77" t="s">
        <v>112</v>
      </c>
    </row>
    <row r="122" spans="1:8" ht="19.95" customHeight="1" x14ac:dyDescent="0.3">
      <c r="A122" s="77">
        <v>2</v>
      </c>
      <c r="B122" s="77" t="s">
        <v>224</v>
      </c>
      <c r="C122" s="77" t="s">
        <v>225</v>
      </c>
      <c r="D122" s="142" t="s">
        <v>6</v>
      </c>
      <c r="E122" s="142"/>
      <c r="F122" s="142"/>
      <c r="G122" s="77">
        <v>1</v>
      </c>
      <c r="H122" s="77" t="s">
        <v>112</v>
      </c>
    </row>
    <row r="123" spans="1:8" ht="19.95" customHeight="1" x14ac:dyDescent="0.3">
      <c r="A123" s="77">
        <v>3</v>
      </c>
      <c r="B123" s="77" t="s">
        <v>218</v>
      </c>
      <c r="C123" s="77" t="s">
        <v>219</v>
      </c>
      <c r="D123" s="142" t="s">
        <v>5</v>
      </c>
      <c r="E123" s="142"/>
      <c r="F123" s="142"/>
      <c r="G123" s="77">
        <v>1</v>
      </c>
      <c r="H123" s="77" t="s">
        <v>112</v>
      </c>
    </row>
    <row r="124" spans="1:8" ht="19.95" customHeight="1" x14ac:dyDescent="0.3">
      <c r="A124" s="77">
        <v>4</v>
      </c>
      <c r="B124" s="77" t="s">
        <v>220</v>
      </c>
      <c r="C124" s="77" t="s">
        <v>226</v>
      </c>
      <c r="D124" s="142" t="s">
        <v>17</v>
      </c>
      <c r="E124" s="142"/>
      <c r="F124" s="142"/>
      <c r="G124" s="77">
        <v>1</v>
      </c>
      <c r="H124" s="77" t="s">
        <v>112</v>
      </c>
    </row>
    <row r="125" spans="1:8" ht="19.95" customHeight="1" x14ac:dyDescent="0.3">
      <c r="A125" s="77">
        <v>5</v>
      </c>
      <c r="B125" s="77" t="s">
        <v>27</v>
      </c>
      <c r="C125" s="77" t="s">
        <v>227</v>
      </c>
      <c r="D125" s="142" t="s">
        <v>5</v>
      </c>
      <c r="E125" s="142"/>
      <c r="F125" s="142"/>
      <c r="G125" s="77">
        <v>1</v>
      </c>
      <c r="H125" s="77" t="s">
        <v>112</v>
      </c>
    </row>
    <row r="126" spans="1:8" ht="19.95" customHeight="1" x14ac:dyDescent="0.3">
      <c r="A126" s="140" t="s">
        <v>13</v>
      </c>
      <c r="B126" s="140"/>
      <c r="C126" s="140"/>
      <c r="D126" s="140"/>
      <c r="E126" s="140"/>
      <c r="F126" s="140"/>
      <c r="G126" s="140"/>
      <c r="H126" s="140"/>
    </row>
    <row r="127" spans="1:8" ht="19.95" customHeight="1" x14ac:dyDescent="0.3">
      <c r="A127" s="76" t="s">
        <v>0</v>
      </c>
      <c r="B127" s="76" t="s">
        <v>105</v>
      </c>
      <c r="C127" s="76" t="s">
        <v>9</v>
      </c>
      <c r="D127" s="141" t="s">
        <v>2</v>
      </c>
      <c r="E127" s="141"/>
      <c r="F127" s="141"/>
      <c r="G127" s="76" t="s">
        <v>56</v>
      </c>
      <c r="H127" s="76" t="s">
        <v>106</v>
      </c>
    </row>
    <row r="128" spans="1:8" ht="19.95" customHeight="1" x14ac:dyDescent="0.3">
      <c r="A128" s="77">
        <v>1</v>
      </c>
      <c r="B128" s="77" t="s">
        <v>228</v>
      </c>
      <c r="C128" s="77" t="s">
        <v>229</v>
      </c>
      <c r="D128" s="142" t="s">
        <v>8</v>
      </c>
      <c r="E128" s="142"/>
      <c r="F128" s="142"/>
      <c r="G128" s="77">
        <v>1</v>
      </c>
      <c r="H128" s="77" t="s">
        <v>198</v>
      </c>
    </row>
    <row r="129" spans="1:8" ht="19.95" customHeight="1" x14ac:dyDescent="0.3">
      <c r="A129" s="77">
        <v>2</v>
      </c>
      <c r="B129" s="77" t="s">
        <v>230</v>
      </c>
      <c r="C129" s="77" t="s">
        <v>231</v>
      </c>
      <c r="D129" s="142" t="s">
        <v>8</v>
      </c>
      <c r="E129" s="142"/>
      <c r="F129" s="142"/>
      <c r="G129" s="77">
        <v>1</v>
      </c>
      <c r="H129" s="77" t="s">
        <v>198</v>
      </c>
    </row>
    <row r="130" spans="1:8" ht="19.95" customHeight="1" x14ac:dyDescent="0.3">
      <c r="A130" s="77">
        <v>3</v>
      </c>
      <c r="B130" s="77" t="s">
        <v>232</v>
      </c>
      <c r="C130" s="77" t="s">
        <v>233</v>
      </c>
      <c r="D130" s="142" t="s">
        <v>8</v>
      </c>
      <c r="E130" s="142"/>
      <c r="F130" s="142"/>
      <c r="G130" s="77">
        <v>1</v>
      </c>
      <c r="H130" s="77" t="s">
        <v>198</v>
      </c>
    </row>
  </sheetData>
  <mergeCells count="123">
    <mergeCell ref="D125:F125"/>
    <mergeCell ref="A126:H126"/>
    <mergeCell ref="D127:F127"/>
    <mergeCell ref="D128:F128"/>
    <mergeCell ref="D129:F129"/>
    <mergeCell ref="D130:F130"/>
    <mergeCell ref="A119:H119"/>
    <mergeCell ref="D120:F120"/>
    <mergeCell ref="D121:F121"/>
    <mergeCell ref="D122:F122"/>
    <mergeCell ref="D123:F123"/>
    <mergeCell ref="D124:F124"/>
    <mergeCell ref="D109:F109"/>
    <mergeCell ref="D110:F110"/>
    <mergeCell ref="D111:F111"/>
    <mergeCell ref="A112:H112"/>
    <mergeCell ref="A113:C113"/>
    <mergeCell ref="D113:H113"/>
    <mergeCell ref="D103:F103"/>
    <mergeCell ref="D104:F104"/>
    <mergeCell ref="D105:F105"/>
    <mergeCell ref="D106:F106"/>
    <mergeCell ref="D107:F107"/>
    <mergeCell ref="D108:F108"/>
    <mergeCell ref="A97:H97"/>
    <mergeCell ref="A98:H98"/>
    <mergeCell ref="A99:H99"/>
    <mergeCell ref="A100:H100"/>
    <mergeCell ref="D101:F101"/>
    <mergeCell ref="D102:F102"/>
    <mergeCell ref="A91:H91"/>
    <mergeCell ref="A92:H92"/>
    <mergeCell ref="A93:H93"/>
    <mergeCell ref="A94:H94"/>
    <mergeCell ref="A95:H95"/>
    <mergeCell ref="A96:H96"/>
    <mergeCell ref="C87:H87"/>
    <mergeCell ref="A88:B88"/>
    <mergeCell ref="C88:H88"/>
    <mergeCell ref="A89:B89"/>
    <mergeCell ref="C89:H89"/>
    <mergeCell ref="A90:B90"/>
    <mergeCell ref="C90:H90"/>
    <mergeCell ref="A81:H81"/>
    <mergeCell ref="A82:H82"/>
    <mergeCell ref="A83:H83"/>
    <mergeCell ref="A84:H84"/>
    <mergeCell ref="A85:H85"/>
    <mergeCell ref="A86:H86"/>
    <mergeCell ref="D75:F75"/>
    <mergeCell ref="D76:F76"/>
    <mergeCell ref="A77:H77"/>
    <mergeCell ref="D78:F78"/>
    <mergeCell ref="D79:F79"/>
    <mergeCell ref="D80:F80"/>
    <mergeCell ref="D69:F69"/>
    <mergeCell ref="A70:H70"/>
    <mergeCell ref="D71:F71"/>
    <mergeCell ref="D72:F72"/>
    <mergeCell ref="D73:F73"/>
    <mergeCell ref="D74:F74"/>
    <mergeCell ref="A63:H63"/>
    <mergeCell ref="D64:F64"/>
    <mergeCell ref="D65:F65"/>
    <mergeCell ref="D66:F66"/>
    <mergeCell ref="D67:F67"/>
    <mergeCell ref="D68:F68"/>
    <mergeCell ref="D47:F47"/>
    <mergeCell ref="A48:H48"/>
    <mergeCell ref="A49:C49"/>
    <mergeCell ref="D49:H49"/>
    <mergeCell ref="A57:H57"/>
    <mergeCell ref="A58:C58"/>
    <mergeCell ref="D58:H58"/>
    <mergeCell ref="D41:F41"/>
    <mergeCell ref="D42:F42"/>
    <mergeCell ref="D43:F43"/>
    <mergeCell ref="D44:F44"/>
    <mergeCell ref="D45:F45"/>
    <mergeCell ref="D46:F46"/>
    <mergeCell ref="D35:F35"/>
    <mergeCell ref="D36:F36"/>
    <mergeCell ref="D37:F37"/>
    <mergeCell ref="D38:F38"/>
    <mergeCell ref="D39:F39"/>
    <mergeCell ref="A40:H40"/>
    <mergeCell ref="D29:F29"/>
    <mergeCell ref="D30:F30"/>
    <mergeCell ref="D31:F31"/>
    <mergeCell ref="D32:F32"/>
    <mergeCell ref="D33:F33"/>
    <mergeCell ref="D34:F34"/>
    <mergeCell ref="D23:F23"/>
    <mergeCell ref="D24:F24"/>
    <mergeCell ref="D25:F25"/>
    <mergeCell ref="D26:F26"/>
    <mergeCell ref="D27:F27"/>
    <mergeCell ref="D28:F28"/>
    <mergeCell ref="A17:H17"/>
    <mergeCell ref="A18:H18"/>
    <mergeCell ref="A19:H19"/>
    <mergeCell ref="A20:H20"/>
    <mergeCell ref="D21:F21"/>
    <mergeCell ref="D22:F22"/>
    <mergeCell ref="A11:H11"/>
    <mergeCell ref="A12:H12"/>
    <mergeCell ref="A13:H13"/>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Общая зона</vt:lpstr>
      <vt:lpstr>Рабочее место учащегося</vt:lpstr>
      <vt:lpstr>Лист1</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2026-03-25T10:22:47Z</dcterms:modified>
</cp:coreProperties>
</file>