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7629344-A673-4D3E-8E84-6712230C55E8}"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definedName>
    <definedName name="_xlnm._FilterDatabase" localSheetId="5" hidden="1">'Охрана труда'!$A$1:$H$4</definedName>
    <definedName name="_xlnm._FilterDatabase" localSheetId="4" hidden="1">'Рабочее место преподавателя'!$A$1:$H$6</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1" i="10" l="1"/>
  <c r="G2" i="10"/>
  <c r="G3" i="10"/>
  <c r="G8" i="10"/>
  <c r="G10" i="10"/>
  <c r="G9" i="10"/>
  <c r="G5" i="10"/>
  <c r="G7" i="10"/>
  <c r="G6" i="10"/>
  <c r="G2" i="11"/>
  <c r="G4" i="11"/>
  <c r="G3" i="12"/>
  <c r="G2" i="12"/>
  <c r="G6" i="12"/>
  <c r="G5" i="12"/>
  <c r="G4" i="13"/>
  <c r="G3" i="13"/>
  <c r="C9" i="14"/>
  <c r="F2" i="8"/>
  <c r="J1" i="8"/>
  <c r="G24" i="6"/>
  <c r="G21" i="6"/>
  <c r="G22" i="6"/>
  <c r="G23" i="6"/>
  <c r="G4" i="10" l="1"/>
  <c r="G3" i="11"/>
  <c r="G4" i="12"/>
  <c r="G2" i="13"/>
  <c r="G36" i="6"/>
  <c r="G34" i="6" l="1"/>
</calcChain>
</file>

<file path=xl/sharedStrings.xml><?xml version="1.0" encoding="utf-8"?>
<sst xmlns="http://schemas.openxmlformats.org/spreadsheetml/2006/main" count="448" uniqueCount="154">
  <si>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</si>
  <si>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</si>
  <si>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</si>
  <si>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</si>
  <si>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</si>
  <si>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</si>
  <si>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</si>
  <si>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</si>
  <si>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</si>
  <si>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</si>
  <si>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</si>
  <si>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</si>
  <si>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</si>
  <si>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</si>
  <si>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</si>
  <si>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</si>
  <si>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</si>
  <si>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</si>
  <si>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</si>
  <si>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</si>
  <si>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</si>
  <si>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</si>
  <si>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</si>
  <si>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</si>
  <si>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</si>
  <si>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</si>
  <si>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</si>
  <si>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</si>
  <si>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</si>
  <si>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</si>
  <si>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</si>
  <si>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</si>
  <si>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</si>
  <si>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</si>
  <si>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</si>
  <si>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</si>
  <si>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</si>
  <si>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</si>
  <si>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</si>
  <si>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</si>
  <si>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</si>
  <si>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</si>
  <si>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</si>
  <si>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</si>
  <si>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</si>
  <si>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</si>
  <si>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</si>
  <si>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</si>
  <si>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</si>
  <si>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</si>
  <si>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</si>
  <si>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</si>
  <si>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</si>
  <si>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</si>
  <si>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</si>
  <si>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</si>
  <si>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</si>
  <si>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</si>
  <si>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</si>
  <si>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</si>
  <si>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</si>
  <si>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</si>
  <si>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</si>
  <si>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</si>
  <si>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</si>
  <si>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</si>
  <si>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</si>
  <si>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</si>
  <si>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</si>
  <si>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</si>
  <si>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</si>
  <si>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</si>
  <si>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</si>
  <si>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</si>
  <si>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</si>
  <si>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</si>
  <si>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</si>
  <si>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</si>
  <si>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</si>
  <si>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</si>
  <si>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Горнодобывающая отрасль</t>
  </si>
  <si>
    <t>Челябинская область</t>
  </si>
  <si>
    <t>ГБПОУ «Саткинский горно-керамический колледж имени А.К. Савина»</t>
  </si>
  <si>
    <t>Горная электромеханика</t>
  </si>
  <si>
    <t>13.02.13 Эксплуатация и обслуживание электрического и электромеханического оборудования (по отраслям)
21.01.15 Электрослесарь подземный</t>
  </si>
  <si>
    <t>Инфраструктурный лист для оснащения образовательно-производственного центра (кластера)</t>
  </si>
  <si>
    <t>в сфере Горнодобывающая отрасль, Челябинская область</t>
  </si>
  <si>
    <t>Основная информация об образовательно-производственном центре (кластере):</t>
  </si>
  <si>
    <t>Базовая образовательная организация кластера: ГБПОУ «Саткинский горно-керамический колледж имени А.К. Савина»</t>
  </si>
  <si>
    <t xml:space="preserve">Адрес базовой образовательной организации: </t>
  </si>
  <si>
    <t>Сатка Ленина Дом: 4 
Сатка Пролетарская Дом: 6</t>
  </si>
  <si>
    <t>Адрес размещения зоны по виду работ:</t>
  </si>
  <si>
    <t>Сатка Ленина Дом: 4</t>
  </si>
  <si>
    <t>Площадь зоны: 64 кв.м.</t>
  </si>
  <si>
    <t>Освещение: верхнее искусственное, не менее 400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</si>
  <si>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</si>
  <si>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</si>
  <si>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</si>
  <si>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</si>
  <si>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</si>
  <si>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</si>
  <si>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</si>
  <si>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</si>
  <si>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Виртуальный лабораторный стенд «Электромонтер по ремонту электрооборудования»</t>
  </si>
  <si>
    <t>Виртуальный лабораторный стенд «Электромонтер по ремонту электрооборудования» предназначен для обучения работе с асинхронным двигателем с фазным ротором, указанным в текущей зоне, раздел "Общая зона". В виртуальном лабораторном стенде реализованы виртуальные 3D модели:
— системы вентиляции 3-х производственных участков со шкафом управления и блок схемой работы;
— 3-х координатной кран-балки с подъемным асинхронным двигателем с фазным ротором, шкафом управления и блок схемой работы.  
1 лицензия на 12 рабочих мест, бессрочная</t>
  </si>
  <si>
    <t>Учебное пособие</t>
  </si>
  <si>
    <t>ФБ</t>
  </si>
  <si>
    <t>Виртуальный учебный стенд «Слесарь-электрик»</t>
  </si>
  <si>
    <t>Виртуальный учебный стенд «Слесарь-электрик» предназначен для обучения работе с асинхронным двигателем с короткозамкнутым ротором и трёхфазным контактором типа КМИ с приставками, указанным в текущей зоне, раздел "Общая зона". В виртуальном лабораторном стенде реализованы виртуальные 3D модели:
— АДКР
— АДФР
— трёхфазных контакторов типа КМИ с приставками
— трёхфазных промышленных автоматических выключателей. 1 лицензия на 12 рабочих мест, бессрочная</t>
  </si>
  <si>
    <t>интерактивный комплекс</t>
  </si>
  <si>
    <t>Материал корпуса: сталь, диагональ экрана не менее 65 дюймов, разрешение: не менее 3840х2160, комплектация: настенный кронштейн или мобильная стойка</t>
  </si>
  <si>
    <t>Виртуальный тренажер по ремонту двигателей со шлемом виртуальной реальности</t>
  </si>
  <si>
    <t>Обучающий виртуальный тренажерный комплекс позволяет проводить подготовку в режиме виртуальной реальности. В комплекте с ПК, шлемом и беспроводными контроллерами (2 шт - правый, левый). Шлем беспроводной, модуль аккумулятора установлен сзади. Оборудование виртуального производственного помещения в тренажере представлено в виде трехмерных моделей (не менее 5 моделей электродвигателей), с максимальной точностью повторяющих конструкцию реального оборудования и его составных деталей.</t>
  </si>
  <si>
    <t>Стенд "Охрана труда при работе в электроустановках до 1000 В"</t>
  </si>
  <si>
    <t>На стенде наглядно представлены средства защиты в электроустановках до 1000 В. Расписан алгоритм организации обеспечения безопасности и обязанности ответственных лиц за безопасное выполнение работ</t>
  </si>
  <si>
    <t>РБ</t>
  </si>
  <si>
    <t>Стенд "Охрана труда при работе в электроустановках свыше 1000 В"</t>
  </si>
  <si>
    <t>На стенде наглядно представлены средства защиты в электроустановках свыше 1000 В. Расписан алгоритм организации обеспечения безопасности и обязанности ответственных лиц за безопасное выполнение работ</t>
  </si>
  <si>
    <t>Коммутатор для сети Интернет</t>
  </si>
  <si>
    <t>Коммутатор [портов-24, управляемый, 1000 Мбит/сек, 100 Мбит/сек, SFPx4]</t>
  </si>
  <si>
    <t>асинхронный двигатель с фазным ротором</t>
  </si>
  <si>
    <t>Мощность электродвигателя  22 кВт, напряжение питания  3 фазы * 220 / 380В, скорость вращения 750 об/мин</t>
  </si>
  <si>
    <t>В наличии</t>
  </si>
  <si>
    <t>асинхронный двигатель с короткозамкнутым ротором</t>
  </si>
  <si>
    <t>Мощность двигателя 0.18 кВт, частота вращения 3000 об/мин, 
напряжение 220/380 В, номинальный ток 0,53 А</t>
  </si>
  <si>
    <t>трёхфазный контактор типа КМИ с приставками</t>
  </si>
  <si>
    <t>Диапазон установки тока расцепления, А 80...93; номинальный рабочий ток Ie, А 125; условный номинальный ток короткого замыкания Iq, кА 5; степень защиты - IP IP54</t>
  </si>
  <si>
    <t>Рабочее место учащегося</t>
  </si>
  <si>
    <t xml:space="preserve">Количество рабочих мест: </t>
  </si>
  <si>
    <t>стол ученический</t>
  </si>
  <si>
    <t>стол компьютерный на 2 рабочих места с подставкой для системного блока, длина не менее 1400 мм, ширина не менее 600 мм, высота не менее 760 мм; основание металлическое</t>
  </si>
  <si>
    <t>шт. (на 2 раб. места)</t>
  </si>
  <si>
    <t>стул ученический</t>
  </si>
  <si>
    <t>стул офисный без подлокотников, высота стула не менее 700 мм, внутренняя ширина сиденья не менее 380 мм</t>
  </si>
  <si>
    <t>шт. (на 1 раб. место)</t>
  </si>
  <si>
    <t>персональный компьютер</t>
  </si>
  <si>
    <t>частота процессора базовая не ниже 2,5 ГГц, количество ядер не менее 8, количество потоков процессора не менее 16, допустимый максимальный объем увеличения оперативной памяти не менее 32 ГБ, объем оперативной установленной памяти не менее 8 ГБ, тип оперативной памяти DDR5, интерфейс накопителя SSD - PCIe, SSD не менее 240 ГБ, монитор не менее 27", тип матрицы IPS, разрешение экрана 1920 x 1080, клавиатура, мышь</t>
  </si>
  <si>
    <t>стол для преподавателя</t>
  </si>
  <si>
    <t>Ширина не менее 1600 мм, глубина не менее 700 мм, высота не менее 700 мм.</t>
  </si>
  <si>
    <t>стул для преподавателя</t>
  </si>
  <si>
    <t>тумба приставная для МФУ</t>
  </si>
  <si>
    <t>ширина не менее 660 мм, высота не менее 650 мм.</t>
  </si>
  <si>
    <t>МФУ А3</t>
  </si>
  <si>
    <t>Формат А3, плотность бумаги от 60 до 200 гр./м2, система непрерывной подачи чернил, технология печати - струйная пьезоэлектрическая, не менее чем 5760x1440 dpi, размещение - настольный, скорость черно-белой печати не менее 15 страниц в минуту для А4, скорость цветной печати  не менее 5 страниц в минуту А4, количество цветов - не менее 5</t>
  </si>
  <si>
    <t>аптечка</t>
  </si>
  <si>
    <t>аптечка первой помощи для образовательных учреждений (приказ №261Н)</t>
  </si>
  <si>
    <t>огнетушитель</t>
  </si>
  <si>
    <t>углекислотный ОУ-3 для тушения электроустановок под напряжением до 1000В, объем 3л.</t>
  </si>
  <si>
    <t>шкаф</t>
  </si>
  <si>
    <t>настенный металлический шкаф для хранения аптечки, дверца без стекла, с замком, высота шкафа не менее 300 мм, ширина не менее 250 мм</t>
  </si>
  <si>
    <t>Двигатель асинхронный с короткозамкнутым ротором</t>
  </si>
  <si>
    <t>Двигатель асинхронный с фазным ротором</t>
  </si>
  <si>
    <t>Контактор трёхфазный типа КМИ с приставками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</si>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</sst>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3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30" fillId="0" borderId="8" xfId="5"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10" xfId="0" applyFont="1" applyBorder="1" applyAlignment="1">
      <alignment horizontal="left" vertical="center" wrapText="1"/>
    </xf>
    <xf numFmtId="49" fontId="0" fillId="0" borderId="8" xfId="0" applyNumberFormat="1" applyBorder="1" applyAlignment="1">
      <alignment vertical="center" wrapText="1"/>
    </xf>
    <xf numFmtId="0" fontId="29" fillId="0" borderId="8" xfId="5" applyBorder="1" applyAlignment="1">
      <alignment vertical="center" wrapText="1"/>
    </xf>
    <xf numFmtId="0" fontId="33" fillId="11" borderId="21" xfId="0" applyFont="1" applyFill="1" applyBorder="1" applyAlignment="1">
      <alignment horizontal="left" vertical="justify" wrapText="1"/>
    </xf>
    <xf numFmtId="0" fontId="20" fillId="0" borderId="21" xfId="0" applyFont="1" applyBorder="1" applyAlignment="1">
      <alignment horizontal="center" vertical="justify" wrapText="1"/>
    </xf>
    <xf numFmtId="0" fontId="12" fillId="0" borderId="21" xfId="0" applyFont="1" applyBorder="1" applyAlignment="1">
      <alignment horizontal="center" vertical="justify" wrapText="1"/>
    </xf>
    <xf numFmtId="0" fontId="23" fillId="0" borderId="21" xfId="0" applyFont="1" applyBorder="1" applyAlignment="1">
      <alignment horizontal="left" vertical="center" wrapText="1"/>
    </xf>
    <xf numFmtId="0" fontId="23" fillId="0" borderId="21" xfId="0" applyFont="1" applyBorder="1" applyAlignment="1">
      <alignment horizontal="left" vertical="center"/>
    </xf>
    <xf numFmtId="0" fontId="23" fillId="0" borderId="21"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0" xfId="0" applyFont="1" applyAlignment="1">
      <alignment horizontal="left" vertical="center"/>
    </xf>
    <xf numFmtId="0" fontId="13" fillId="0" borderId="18" xfId="0" applyFont="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0" fillId="0" borderId="22" xfId="0" applyFont="1" applyBorder="1" applyAlignment="1">
      <alignment horizontal="left"/>
    </xf>
    <xf numFmtId="0" fontId="31" fillId="10" borderId="19" xfId="0" applyFont="1" applyFill="1" applyBorder="1" applyAlignment="1">
      <alignment horizontal="center" vertical="center" wrapText="1"/>
    </xf>
    <xf numFmtId="0" fontId="32" fillId="10" borderId="20" xfId="0" applyFont="1" applyFill="1" applyBorder="1" applyAlignment="1">
      <alignment horizontal="center" vertical="center" wrapText="1"/>
    </xf>
    <xf numFmtId="0" fontId="26" fillId="5" borderId="21" xfId="0" applyFont="1" applyFill="1" applyBorder="1" applyAlignment="1">
      <alignment vertical="center" wrapText="1"/>
    </xf>
    <xf numFmtId="0" fontId="20" fillId="5" borderId="21" xfId="0" applyFont="1" applyFill="1" applyBorder="1" applyAlignment="1">
      <alignment vertical="center" wrapText="1"/>
    </xf>
    <xf numFmtId="0" fontId="12" fillId="0" borderId="0" xfId="0" applyFont="1" applyAlignment="1">
      <alignment wrapText="1"/>
    </xf>
    <xf numFmtId="0" fontId="12" fillId="0" borderId="0" xfId="0" applyFont="1" applyAlignment="1">
      <alignment horizontal="center" wrapText="1"/>
    </xf>
    <xf numFmtId="0" fontId="33" fillId="11" borderId="21" xfId="0" applyFont="1" applyFill="1" applyBorder="1" applyAlignment="1">
      <alignment horizontal="left" vertical="justify" wrapText="1"/>
    </xf>
    <xf numFmtId="0" fontId="20" fillId="0" borderId="0" xfId="0" applyFont="1" applyAlignment="1">
      <alignment wrapText="1"/>
    </xf>
    <xf numFmtId="0" fontId="20" fillId="0" borderId="0" xfId="0" applyFont="1" applyAlignment="1">
      <alignment horizontal="center" wrapText="1"/>
    </xf>
    <xf numFmtId="0" fontId="12" fillId="0" borderId="21" xfId="0" applyFont="1" applyBorder="1" applyAlignment="1">
      <alignment horizontal="center" vertical="justify" wrapText="1"/>
    </xf>
    <xf numFmtId="0" fontId="20" fillId="12" borderId="21" xfId="0" applyFont="1" applyFill="1" applyBorder="1" applyAlignment="1">
      <alignment horizontal="center" vertical="justify" wrapText="1"/>
    </xf>
    <xf numFmtId="0" fontId="20" fillId="0" borderId="21" xfId="0" applyFont="1" applyBorder="1" applyAlignment="1">
      <alignment horizontal="center" vertical="justify" wrapText="1"/>
    </xf>
    <xf numFmtId="0" fontId="12" fillId="12" borderId="21" xfId="0" applyFont="1" applyFill="1" applyBorder="1" applyAlignment="1">
      <alignment horizontal="center" vertical="justify" wrapText="1"/>
    </xf>
    <xf numFmtId="0" fontId="34"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61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36" t="s">
        <v>153</v>
      </c>
      <c r="B1" s="136"/>
      <c r="C1" s="136"/>
      <c r="D1" s="136"/>
      <c r="E1" s="136"/>
      <c r="F1" s="136"/>
      <c r="G1" s="136"/>
    </row>
    <row r="2" spans="1:7" ht="21" x14ac:dyDescent="0.3">
      <c r="A2" s="23" t="s">
        <v>45</v>
      </c>
      <c r="B2" s="22" t="s">
        <v>46</v>
      </c>
      <c r="C2" s="97" t="s">
        <v>83</v>
      </c>
      <c r="D2" s="97"/>
      <c r="E2" s="97"/>
      <c r="F2" s="97"/>
      <c r="G2" s="97"/>
    </row>
    <row r="3" spans="1:7" ht="18" x14ac:dyDescent="0.35">
      <c r="A3" s="98" t="s">
        <v>47</v>
      </c>
      <c r="B3" s="99"/>
      <c r="C3" s="100">
        <f>D19</f>
        <v>12</v>
      </c>
      <c r="D3" s="100"/>
      <c r="E3" s="100"/>
      <c r="F3" s="100"/>
      <c r="G3" s="100"/>
    </row>
    <row r="4" spans="1:7" ht="50.25" customHeight="1" x14ac:dyDescent="0.3">
      <c r="A4" s="101" t="s">
        <v>48</v>
      </c>
      <c r="B4" s="102"/>
      <c r="C4" s="103" t="s">
        <v>84</v>
      </c>
      <c r="D4" s="103"/>
      <c r="E4" s="103"/>
      <c r="F4" s="103"/>
      <c r="G4" s="103"/>
    </row>
    <row r="5" spans="1:7" ht="14.4" x14ac:dyDescent="0.3">
      <c r="A5" s="95" t="s">
        <v>12</v>
      </c>
      <c r="B5" s="96"/>
      <c r="C5" s="96"/>
      <c r="D5" s="96"/>
      <c r="E5" s="96"/>
      <c r="F5" s="96"/>
      <c r="G5" s="96"/>
    </row>
    <row r="6" spans="1:7" ht="14.4" x14ac:dyDescent="0.3">
      <c r="A6" s="93" t="s">
        <v>49</v>
      </c>
      <c r="B6" s="94"/>
      <c r="C6" s="94"/>
      <c r="D6" s="94"/>
      <c r="E6" s="94"/>
      <c r="F6" s="94"/>
      <c r="G6" s="94"/>
    </row>
    <row r="7" spans="1:7" ht="14.4" x14ac:dyDescent="0.3">
      <c r="A7" s="93" t="s">
        <v>50</v>
      </c>
      <c r="B7" s="94"/>
      <c r="C7" s="94"/>
      <c r="D7" s="94"/>
      <c r="E7" s="94"/>
      <c r="F7" s="94"/>
      <c r="G7" s="94"/>
    </row>
    <row r="8" spans="1:7" ht="14.4" x14ac:dyDescent="0.3">
      <c r="A8" s="93" t="s">
        <v>51</v>
      </c>
      <c r="B8" s="94"/>
      <c r="C8" s="94"/>
      <c r="D8" s="94"/>
      <c r="E8" s="94"/>
      <c r="F8" s="94"/>
      <c r="G8" s="94"/>
    </row>
    <row r="9" spans="1:7" ht="14.4" x14ac:dyDescent="0.3">
      <c r="A9" s="93" t="s">
        <v>52</v>
      </c>
      <c r="B9" s="94"/>
      <c r="C9" s="94"/>
      <c r="D9" s="94"/>
      <c r="E9" s="94"/>
      <c r="F9" s="94"/>
      <c r="G9" s="94"/>
    </row>
    <row r="10" spans="1:7" ht="14.4" x14ac:dyDescent="0.3">
      <c r="A10" s="93" t="s">
        <v>53</v>
      </c>
      <c r="B10" s="94"/>
      <c r="C10" s="94"/>
      <c r="D10" s="94"/>
      <c r="E10" s="94"/>
      <c r="F10" s="94"/>
      <c r="G10" s="94"/>
    </row>
    <row r="11" spans="1:7" ht="14.4" x14ac:dyDescent="0.3">
      <c r="A11" s="93" t="s">
        <v>54</v>
      </c>
      <c r="B11" s="94"/>
      <c r="C11" s="94"/>
      <c r="D11" s="94"/>
      <c r="E11" s="94"/>
      <c r="F11" s="94"/>
      <c r="G11" s="94"/>
    </row>
    <row r="12" spans="1:7" ht="14.4" x14ac:dyDescent="0.3">
      <c r="A12" s="93" t="s">
        <v>55</v>
      </c>
      <c r="B12" s="94"/>
      <c r="C12" s="94"/>
      <c r="D12" s="94"/>
      <c r="E12" s="94"/>
      <c r="F12" s="94"/>
      <c r="G12" s="94"/>
    </row>
    <row r="13" spans="1:7" ht="14.4" x14ac:dyDescent="0.3">
      <c r="A13" s="108" t="s">
        <v>18</v>
      </c>
      <c r="B13" s="109"/>
      <c r="C13" s="109"/>
      <c r="D13" s="109"/>
      <c r="E13" s="109"/>
      <c r="F13" s="109"/>
      <c r="G13" s="109"/>
    </row>
    <row r="14" spans="1:7" ht="17.399999999999999" x14ac:dyDescent="0.3">
      <c r="A14" s="110" t="s">
        <v>11</v>
      </c>
      <c r="B14" s="111"/>
      <c r="C14" s="111"/>
      <c r="D14" s="111"/>
      <c r="E14" s="107"/>
      <c r="F14" s="107"/>
      <c r="G14" s="111"/>
    </row>
    <row r="15" spans="1:7" s="31" customFormat="1" ht="46.8" x14ac:dyDescent="0.3">
      <c r="A15" s="29" t="s">
        <v>0</v>
      </c>
      <c r="B15" s="29" t="s">
        <v>1</v>
      </c>
      <c r="C15" s="27" t="s">
        <v>9</v>
      </c>
      <c r="D15" s="27" t="s">
        <v>2</v>
      </c>
      <c r="E15" s="36"/>
      <c r="F15" s="37"/>
      <c r="G15" s="32" t="s">
        <v>56</v>
      </c>
    </row>
    <row r="16" spans="1:7" s="31" customFormat="1" ht="31.2" x14ac:dyDescent="0.3">
      <c r="A16" s="49">
        <v>1</v>
      </c>
      <c r="B16" s="12" t="s">
        <v>40</v>
      </c>
      <c r="C16" s="24" t="s">
        <v>15</v>
      </c>
      <c r="D16" s="11" t="s">
        <v>5</v>
      </c>
      <c r="E16" s="38"/>
      <c r="F16" s="39"/>
      <c r="G16" s="21">
        <v>1</v>
      </c>
    </row>
    <row r="17" spans="1:7" s="31" customFormat="1" ht="31.2" x14ac:dyDescent="0.3">
      <c r="A17" s="50">
        <v>2</v>
      </c>
      <c r="B17" s="51" t="s">
        <v>27</v>
      </c>
      <c r="C17" s="52" t="s">
        <v>15</v>
      </c>
      <c r="D17" s="28" t="s">
        <v>5</v>
      </c>
      <c r="E17" s="38"/>
      <c r="F17" s="39"/>
      <c r="G17" s="33">
        <v>1</v>
      </c>
    </row>
    <row r="18" spans="1:7" ht="17.399999999999999" x14ac:dyDescent="0.3">
      <c r="A18" s="115" t="s">
        <v>76</v>
      </c>
      <c r="B18" s="116"/>
      <c r="C18" s="116"/>
      <c r="D18" s="117">
        <v>1</v>
      </c>
      <c r="E18" s="117"/>
      <c r="F18" s="117"/>
      <c r="G18" s="117"/>
    </row>
    <row r="19" spans="1:7" x14ac:dyDescent="0.3">
      <c r="A19" s="112" t="s">
        <v>16</v>
      </c>
      <c r="B19" s="113"/>
      <c r="C19" s="113"/>
      <c r="D19" s="114">
        <v>12</v>
      </c>
      <c r="E19" s="114"/>
      <c r="F19" s="114"/>
      <c r="G19" s="114"/>
    </row>
    <row r="20" spans="1:7" s="31" customFormat="1" ht="46.8" x14ac:dyDescent="0.3">
      <c r="A20" s="29" t="s">
        <v>0</v>
      </c>
      <c r="B20" s="29" t="s">
        <v>1</v>
      </c>
      <c r="C20" s="29" t="s">
        <v>9</v>
      </c>
      <c r="D20" s="29" t="s">
        <v>2</v>
      </c>
      <c r="E20" s="29" t="s">
        <v>57</v>
      </c>
      <c r="F20" s="29" t="s">
        <v>58</v>
      </c>
      <c r="G20" s="29" t="s">
        <v>56</v>
      </c>
    </row>
    <row r="21" spans="1:7" s="31" customFormat="1" ht="93.6" x14ac:dyDescent="0.3">
      <c r="A21" s="53">
        <v>1</v>
      </c>
      <c r="B21" s="12" t="s">
        <v>42</v>
      </c>
      <c r="C21" s="24" t="s">
        <v>72</v>
      </c>
      <c r="D21" s="16" t="s">
        <v>5</v>
      </c>
      <c r="E21" s="34">
        <v>1</v>
      </c>
      <c r="F21" s="34" t="s">
        <v>59</v>
      </c>
      <c r="G21" s="34">
        <f>$D$19*E21/IF(F21="на 1 р.м.",1,IF(F21="на 2 р.м.",2,#VALUE!))</f>
        <v>12</v>
      </c>
    </row>
    <row r="22" spans="1:7" s="31" customFormat="1" ht="46.8" x14ac:dyDescent="0.3">
      <c r="A22" s="53">
        <v>2</v>
      </c>
      <c r="B22" s="12" t="s">
        <v>65</v>
      </c>
      <c r="C22" s="10" t="s">
        <v>75</v>
      </c>
      <c r="D22" s="16" t="s">
        <v>17</v>
      </c>
      <c r="E22" s="34">
        <v>1</v>
      </c>
      <c r="F22" s="34" t="s">
        <v>59</v>
      </c>
      <c r="G22" s="34">
        <f>$D$19*E22/IF(F22="на 1 р.м.",1,IF(F22="на 2 р.м.",2,#VALUE!))</f>
        <v>12</v>
      </c>
    </row>
    <row r="23" spans="1:7" s="31" customFormat="1" ht="31.2" x14ac:dyDescent="0.3">
      <c r="A23" s="54">
        <v>3</v>
      </c>
      <c r="B23" s="63" t="s">
        <v>60</v>
      </c>
      <c r="C23" s="15" t="s">
        <v>15</v>
      </c>
      <c r="D23" s="16" t="s">
        <v>6</v>
      </c>
      <c r="E23" s="34">
        <v>1</v>
      </c>
      <c r="F23" s="34" t="s">
        <v>59</v>
      </c>
      <c r="G23" s="34">
        <f>$D$19*E23/IF(F23="на 1 р.м.",1,IF(F23="на 2 р.м.",2,#VALUE!))</f>
        <v>12</v>
      </c>
    </row>
    <row r="24" spans="1:7" s="31" customFormat="1" ht="31.2" x14ac:dyDescent="0.3">
      <c r="A24" s="53">
        <v>4</v>
      </c>
      <c r="B24" s="67" t="s">
        <v>61</v>
      </c>
      <c r="C24" s="15" t="s">
        <v>15</v>
      </c>
      <c r="D24" s="16" t="s">
        <v>6</v>
      </c>
      <c r="E24" s="34">
        <v>1</v>
      </c>
      <c r="F24" s="34" t="s">
        <v>59</v>
      </c>
      <c r="G24" s="34">
        <f>$D$19*E24/IF(F24="на 1 р.м.",1,IF(F24="на 2 р.м.",2,#VALUE!))</f>
        <v>12</v>
      </c>
    </row>
    <row r="25" spans="1:7" ht="17.399999999999999" x14ac:dyDescent="0.3">
      <c r="A25" s="104" t="s">
        <v>14</v>
      </c>
      <c r="B25" s="105"/>
      <c r="C25" s="105"/>
      <c r="D25" s="105"/>
      <c r="E25" s="106"/>
      <c r="F25" s="106"/>
      <c r="G25" s="105"/>
    </row>
    <row r="26" spans="1:7" s="31" customFormat="1" ht="46.8" x14ac:dyDescent="0.3">
      <c r="A26" s="29" t="s">
        <v>0</v>
      </c>
      <c r="B26" s="29" t="s">
        <v>1</v>
      </c>
      <c r="C26" s="27" t="s">
        <v>9</v>
      </c>
      <c r="D26" s="27" t="s">
        <v>2</v>
      </c>
      <c r="E26" s="36"/>
      <c r="F26" s="37"/>
      <c r="G26" s="32" t="s">
        <v>56</v>
      </c>
    </row>
    <row r="27" spans="1:7" s="31" customFormat="1" ht="31.2" x14ac:dyDescent="0.3">
      <c r="A27" s="56">
        <v>1</v>
      </c>
      <c r="B27" s="12" t="s">
        <v>42</v>
      </c>
      <c r="C27" s="10" t="s">
        <v>15</v>
      </c>
      <c r="D27" s="20" t="s">
        <v>5</v>
      </c>
      <c r="E27" s="40"/>
      <c r="F27" s="41"/>
      <c r="G27" s="21">
        <v>1</v>
      </c>
    </row>
    <row r="28" spans="1:7" s="31" customFormat="1" ht="31.2" x14ac:dyDescent="0.3">
      <c r="A28" s="56">
        <v>2</v>
      </c>
      <c r="B28" s="9" t="s">
        <v>41</v>
      </c>
      <c r="C28" s="10" t="s">
        <v>15</v>
      </c>
      <c r="D28" s="20" t="s">
        <v>6</v>
      </c>
      <c r="E28" s="40"/>
      <c r="F28" s="41"/>
      <c r="G28" s="21">
        <v>1</v>
      </c>
    </row>
    <row r="29" spans="1:7" s="31" customFormat="1" ht="31.2" x14ac:dyDescent="0.3">
      <c r="A29" s="56">
        <v>3</v>
      </c>
      <c r="B29" s="9" t="s">
        <v>23</v>
      </c>
      <c r="C29" s="10" t="s">
        <v>15</v>
      </c>
      <c r="D29" s="20" t="s">
        <v>6</v>
      </c>
      <c r="E29" s="42"/>
      <c r="F29" s="43"/>
      <c r="G29" s="21">
        <v>1</v>
      </c>
    </row>
    <row r="30" spans="1:7" ht="17.399999999999999" x14ac:dyDescent="0.3">
      <c r="A30" s="104" t="s">
        <v>13</v>
      </c>
      <c r="B30" s="105"/>
      <c r="C30" s="105"/>
      <c r="D30" s="105"/>
      <c r="E30" s="107"/>
      <c r="F30" s="107"/>
      <c r="G30" s="105"/>
    </row>
    <row r="31" spans="1:7" s="31" customFormat="1" ht="46.8" x14ac:dyDescent="0.3">
      <c r="A31" s="29" t="s">
        <v>0</v>
      </c>
      <c r="B31" s="29" t="s">
        <v>1</v>
      </c>
      <c r="C31" s="27" t="s">
        <v>9</v>
      </c>
      <c r="D31" s="27" t="s">
        <v>2</v>
      </c>
      <c r="E31" s="36"/>
      <c r="F31" s="37"/>
      <c r="G31" s="32" t="s">
        <v>56</v>
      </c>
    </row>
    <row r="32" spans="1:7" s="31" customFormat="1" ht="31.2" x14ac:dyDescent="0.3">
      <c r="A32" s="56">
        <v>1</v>
      </c>
      <c r="B32" s="12" t="s">
        <v>19</v>
      </c>
      <c r="C32" s="24" t="s">
        <v>15</v>
      </c>
      <c r="D32" s="30" t="s">
        <v>8</v>
      </c>
      <c r="E32" s="38"/>
      <c r="F32" s="39"/>
      <c r="G32" s="35">
        <v>1</v>
      </c>
    </row>
    <row r="33" spans="1:7" s="31" customFormat="1" ht="31.2" x14ac:dyDescent="0.3">
      <c r="A33" s="56">
        <v>2</v>
      </c>
      <c r="B33" s="9" t="s">
        <v>22</v>
      </c>
      <c r="C33" s="24" t="s">
        <v>15</v>
      </c>
      <c r="D33" s="30" t="s">
        <v>8</v>
      </c>
      <c r="E33" s="38"/>
      <c r="F33" s="39"/>
      <c r="G33" s="35">
        <v>1</v>
      </c>
    </row>
    <row r="34" spans="1:7" s="31" customFormat="1" ht="31.2" x14ac:dyDescent="0.3">
      <c r="A34" s="56">
        <v>3</v>
      </c>
      <c r="B34" s="25" t="s">
        <v>35</v>
      </c>
      <c r="C34" s="24" t="s">
        <v>15</v>
      </c>
      <c r="D34" s="20" t="s">
        <v>31</v>
      </c>
      <c r="E34" s="38"/>
      <c r="F34" s="39"/>
      <c r="G34" s="21">
        <f>$C$3</f>
        <v>12</v>
      </c>
    </row>
    <row r="35" spans="1:7" s="31" customFormat="1" ht="31.2" x14ac:dyDescent="0.3">
      <c r="A35" s="56">
        <v>4</v>
      </c>
      <c r="B35" s="12" t="s">
        <v>20</v>
      </c>
      <c r="C35" s="24" t="s">
        <v>15</v>
      </c>
      <c r="D35" s="30" t="s">
        <v>8</v>
      </c>
      <c r="E35" s="44"/>
      <c r="F35" s="45"/>
      <c r="G35" s="35">
        <v>1</v>
      </c>
    </row>
    <row r="36" spans="1:7" s="31" customFormat="1" ht="31.2" x14ac:dyDescent="0.3">
      <c r="A36" s="56">
        <v>5</v>
      </c>
      <c r="B36" s="26" t="s">
        <v>39</v>
      </c>
      <c r="C36" s="24" t="s">
        <v>15</v>
      </c>
      <c r="D36" s="20" t="s">
        <v>31</v>
      </c>
      <c r="E36" s="44"/>
      <c r="F36" s="45"/>
      <c r="G36" s="21">
        <f>$C$3</f>
        <v>12</v>
      </c>
    </row>
    <row r="37" spans="1:7" s="31" customFormat="1" ht="31.2" x14ac:dyDescent="0.3">
      <c r="A37" s="56">
        <v>6</v>
      </c>
      <c r="B37" s="9" t="s">
        <v>21</v>
      </c>
      <c r="C37" s="24" t="s">
        <v>15</v>
      </c>
      <c r="D37" s="30" t="s">
        <v>8</v>
      </c>
      <c r="E37" s="46"/>
      <c r="F37" s="47"/>
      <c r="G37" s="35">
        <v>1</v>
      </c>
    </row>
  </sheetData>
  <sortState xmlns:xlrd2="http://schemas.microsoft.com/office/spreadsheetml/2017/richdata2" ref="B32:G37">
    <sortCondition ref="B32:B37"/>
  </sortState>
  <mergeCells count="22">
    <mergeCell ref="A1:G1"/>
    <mergeCell ref="A25:G25"/>
    <mergeCell ref="A30:G30"/>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37">
    <cfRule type="cellIs" dxfId="137" priority="39" operator="equal">
      <formula>"Аппаратный тренажер "</formula>
    </cfRule>
  </conditionalFormatting>
  <conditionalFormatting sqref="D16:D17">
    <cfRule type="cellIs" dxfId="136" priority="15" operator="equal">
      <formula>"Техника безопасности"</formula>
    </cfRule>
    <cfRule type="cellIs" dxfId="135" priority="16" operator="equal">
      <formula>"Охрана труда"</formula>
    </cfRule>
    <cfRule type="endsWith" dxfId="134" priority="17" operator="endsWith" text="Оборудование">
      <formula>RIGHT(D16,LEN("Оборудование"))="Оборудование"</formula>
    </cfRule>
    <cfRule type="containsText" dxfId="133" priority="18" operator="containsText" text="Программное обеспечение">
      <formula>NOT(ISERROR(SEARCH("Программное обеспечение",D16)))</formula>
    </cfRule>
    <cfRule type="endsWith" dxfId="132" priority="19" operator="endsWith" text="Оборудование IT">
      <formula>RIGHT(D16,LEN("Оборудование IT"))="Оборудование IT"</formula>
    </cfRule>
    <cfRule type="containsText" dxfId="131" priority="20" operator="containsText" text="Мебель">
      <formula>NOT(ISERROR(SEARCH("Мебель",D16)))</formula>
    </cfRule>
  </conditionalFormatting>
  <conditionalFormatting sqref="D21:D24">
    <cfRule type="endsWith" dxfId="130" priority="1" operator="endsWith" text="Оборудование">
      <formula>RIGHT(D21,LEN("Оборудование"))="Оборудование"</formula>
    </cfRule>
    <cfRule type="containsText" dxfId="129" priority="2" operator="containsText" text="Программное обеспечение">
      <formula>NOT(ISERROR(SEARCH("Программное обеспечение",D21)))</formula>
    </cfRule>
    <cfRule type="endsWith" dxfId="128" priority="3" operator="endsWith" text="Оборудование IT">
      <formula>RIGHT(D21,LEN("Оборудование IT"))="Оборудование IT"</formula>
    </cfRule>
    <cfRule type="containsText" dxfId="127" priority="4" operator="containsText" text="Мебель">
      <formula>NOT(ISERROR(SEARCH("Мебель",D21)))</formula>
    </cfRule>
  </conditionalFormatting>
  <conditionalFormatting sqref="D27:D29">
    <cfRule type="cellIs" dxfId="126" priority="27" operator="equal">
      <formula>"Техника безопасности"</formula>
    </cfRule>
    <cfRule type="cellIs" dxfId="125" priority="28" operator="equal">
      <formula>"Охрана труда"</formula>
    </cfRule>
    <cfRule type="endsWith" dxfId="124" priority="29" operator="endsWith" text="Оборудование">
      <formula>RIGHT(D27,LEN("Оборудование"))="Оборудование"</formula>
    </cfRule>
    <cfRule type="containsText" dxfId="123" priority="30" operator="containsText" text="Программное обеспечение">
      <formula>NOT(ISERROR(SEARCH("Программное обеспечение",D27)))</formula>
    </cfRule>
    <cfRule type="endsWith" dxfId="122" priority="31" operator="endsWith" text="Оборудование IT">
      <formula>RIGHT(D27,LEN("Оборудование IT"))="Оборудование IT"</formula>
    </cfRule>
    <cfRule type="containsText" dxfId="121" priority="32" operator="containsText" text="Мебель">
      <formula>NOT(ISERROR(SEARCH("Мебель",D27)))</formula>
    </cfRule>
  </conditionalFormatting>
  <conditionalFormatting sqref="D32:D37">
    <cfRule type="cellIs" dxfId="120" priority="33" operator="equal">
      <formula>"Техника безопасности"</formula>
    </cfRule>
    <cfRule type="cellIs" dxfId="119" priority="34" operator="equal">
      <formula>"Охрана труда"</formula>
    </cfRule>
    <cfRule type="endsWith" dxfId="118" priority="35" operator="endsWith" text="Оборудование">
      <formula>RIGHT(D32,LEN("Оборудование"))="Оборудование"</formula>
    </cfRule>
    <cfRule type="containsText" dxfId="117" priority="36" operator="containsText" text="Программное обеспечение">
      <formula>NOT(ISERROR(SEARCH("Программное обеспечение",D32)))</formula>
    </cfRule>
    <cfRule type="endsWith" dxfId="116" priority="37" operator="endsWith" text="Оборудование IT">
      <formula>RIGHT(D32,LEN("Оборудование IT"))="Оборудование IT"</formula>
    </cfRule>
  </conditionalFormatting>
  <conditionalFormatting sqref="D36:D37">
    <cfRule type="containsText" dxfId="115" priority="38" operator="containsText" text="Мебель">
      <formula>NOT(ISERROR(SEARCH("Мебель",D36)))</formula>
    </cfRule>
  </conditionalFormatting>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D32:D1048576 D21:D25 D27:D30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9" t="s">
        <v>56</v>
      </c>
    </row>
    <row r="2" spans="1:5" ht="21" x14ac:dyDescent="0.3">
      <c r="A2" s="118" t="s">
        <v>6</v>
      </c>
      <c r="B2" s="118"/>
      <c r="C2" s="118"/>
      <c r="D2" s="118"/>
      <c r="E2" s="118"/>
    </row>
    <row r="3" spans="1:5" s="31" customFormat="1" ht="31.2" x14ac:dyDescent="0.3">
      <c r="A3" s="54">
        <v>1</v>
      </c>
      <c r="B3" s="12" t="s">
        <v>30</v>
      </c>
      <c r="C3" s="55" t="s">
        <v>15</v>
      </c>
      <c r="D3" s="11" t="s">
        <v>6</v>
      </c>
      <c r="E3" s="57">
        <v>1</v>
      </c>
    </row>
    <row r="4" spans="1:5" s="31" customFormat="1" ht="31.2" x14ac:dyDescent="0.3">
      <c r="A4" s="54">
        <v>2</v>
      </c>
      <c r="B4" s="12" t="s">
        <v>29</v>
      </c>
      <c r="C4" s="55" t="s">
        <v>15</v>
      </c>
      <c r="D4" s="11" t="s">
        <v>6</v>
      </c>
      <c r="E4" s="57">
        <v>1</v>
      </c>
    </row>
    <row r="5" spans="1:5" s="31" customFormat="1" ht="31.2" x14ac:dyDescent="0.3">
      <c r="A5" s="53">
        <v>3</v>
      </c>
      <c r="B5" s="58" t="s">
        <v>71</v>
      </c>
      <c r="C5" s="24" t="s">
        <v>15</v>
      </c>
      <c r="D5" s="11" t="s">
        <v>6</v>
      </c>
      <c r="E5" s="59">
        <v>1</v>
      </c>
    </row>
    <row r="6" spans="1:5" s="31" customFormat="1" ht="31.2" x14ac:dyDescent="0.3">
      <c r="A6" s="54">
        <v>4</v>
      </c>
      <c r="B6" s="60" t="s">
        <v>38</v>
      </c>
      <c r="C6" s="55" t="s">
        <v>15</v>
      </c>
      <c r="D6" s="11" t="s">
        <v>6</v>
      </c>
      <c r="E6" s="57">
        <v>1</v>
      </c>
    </row>
    <row r="7" spans="1:5" s="31" customFormat="1" ht="31.2" x14ac:dyDescent="0.3">
      <c r="A7" s="54">
        <v>5</v>
      </c>
      <c r="B7" s="9" t="s">
        <v>41</v>
      </c>
      <c r="C7" s="15" t="s">
        <v>15</v>
      </c>
      <c r="D7" s="11" t="s">
        <v>6</v>
      </c>
      <c r="E7" s="62">
        <v>1</v>
      </c>
    </row>
    <row r="8" spans="1:5" s="31" customFormat="1" ht="31.2" x14ac:dyDescent="0.3">
      <c r="A8" s="53">
        <v>6</v>
      </c>
      <c r="B8" s="9" t="s">
        <v>23</v>
      </c>
      <c r="C8" s="15" t="s">
        <v>15</v>
      </c>
      <c r="D8" s="11" t="s">
        <v>6</v>
      </c>
      <c r="E8" s="62">
        <v>1</v>
      </c>
    </row>
    <row r="9" spans="1:5" s="31" customFormat="1" ht="31.2" x14ac:dyDescent="0.3">
      <c r="A9" s="54">
        <v>7</v>
      </c>
      <c r="B9" s="61" t="s">
        <v>34</v>
      </c>
      <c r="C9" s="55" t="s">
        <v>15</v>
      </c>
      <c r="D9" s="11" t="s">
        <v>6</v>
      </c>
      <c r="E9" s="62">
        <v>1</v>
      </c>
    </row>
    <row r="10" spans="1:5" s="31" customFormat="1" ht="31.2" x14ac:dyDescent="0.3">
      <c r="A10" s="53">
        <v>8</v>
      </c>
      <c r="B10" s="12" t="s">
        <v>64</v>
      </c>
      <c r="C10" s="24" t="s">
        <v>15</v>
      </c>
      <c r="D10" s="11" t="s">
        <v>6</v>
      </c>
      <c r="E10" s="62">
        <v>1</v>
      </c>
    </row>
    <row r="11" spans="1:5" s="31" customFormat="1" ht="31.2" x14ac:dyDescent="0.3">
      <c r="A11" s="54">
        <v>9</v>
      </c>
      <c r="B11" s="12" t="s">
        <v>63</v>
      </c>
      <c r="C11" s="24" t="s">
        <v>15</v>
      </c>
      <c r="D11" s="11" t="s">
        <v>6</v>
      </c>
      <c r="E11" s="62">
        <v>1</v>
      </c>
    </row>
    <row r="12" spans="1:5" ht="21" x14ac:dyDescent="0.3">
      <c r="A12" s="118" t="s">
        <v>5</v>
      </c>
      <c r="B12" s="118"/>
      <c r="C12" s="118"/>
      <c r="D12" s="118"/>
      <c r="E12" s="118"/>
    </row>
    <row r="13" spans="1:5" s="31" customFormat="1" ht="31.2" x14ac:dyDescent="0.3">
      <c r="A13" s="54">
        <v>1</v>
      </c>
      <c r="B13" s="63" t="s">
        <v>25</v>
      </c>
      <c r="C13" s="55" t="s">
        <v>15</v>
      </c>
      <c r="D13" s="11" t="s">
        <v>5</v>
      </c>
      <c r="E13" s="64">
        <v>1</v>
      </c>
    </row>
    <row r="14" spans="1:5" s="31" customFormat="1" ht="31.2" x14ac:dyDescent="0.3">
      <c r="A14" s="54">
        <v>2</v>
      </c>
      <c r="B14" s="14" t="s">
        <v>24</v>
      </c>
      <c r="C14" s="55" t="s">
        <v>15</v>
      </c>
      <c r="D14" s="11" t="s">
        <v>5</v>
      </c>
      <c r="E14" s="64">
        <v>1</v>
      </c>
    </row>
    <row r="15" spans="1:5" s="31" customFormat="1" ht="31.2" x14ac:dyDescent="0.3">
      <c r="A15" s="54">
        <v>3</v>
      </c>
      <c r="B15" s="14" t="s">
        <v>42</v>
      </c>
      <c r="C15" s="15" t="s">
        <v>15</v>
      </c>
      <c r="D15" s="11" t="s">
        <v>5</v>
      </c>
      <c r="E15" s="64">
        <v>1</v>
      </c>
    </row>
    <row r="16" spans="1:5" s="31" customFormat="1" ht="31.2" x14ac:dyDescent="0.3">
      <c r="A16" s="54">
        <v>4</v>
      </c>
      <c r="B16" s="63" t="s">
        <v>27</v>
      </c>
      <c r="C16" s="55" t="s">
        <v>15</v>
      </c>
      <c r="D16" s="11" t="s">
        <v>5</v>
      </c>
      <c r="E16" s="64">
        <v>1</v>
      </c>
    </row>
    <row r="17" spans="1:5" s="31" customFormat="1" ht="31.2" x14ac:dyDescent="0.3">
      <c r="A17" s="54">
        <v>5</v>
      </c>
      <c r="B17" s="14" t="s">
        <v>28</v>
      </c>
      <c r="C17" s="55" t="s">
        <v>15</v>
      </c>
      <c r="D17" s="11" t="s">
        <v>5</v>
      </c>
      <c r="E17" s="64">
        <v>1</v>
      </c>
    </row>
    <row r="18" spans="1:5" s="31" customFormat="1" ht="31.2" x14ac:dyDescent="0.3">
      <c r="A18" s="54">
        <v>6</v>
      </c>
      <c r="B18" s="9" t="s">
        <v>26</v>
      </c>
      <c r="C18" s="24" t="s">
        <v>15</v>
      </c>
      <c r="D18" s="11" t="s">
        <v>5</v>
      </c>
      <c r="E18" s="64">
        <v>1</v>
      </c>
    </row>
    <row r="19" spans="1:5" s="31" customFormat="1" ht="31.2" x14ac:dyDescent="0.3">
      <c r="A19" s="54">
        <v>7</v>
      </c>
      <c r="B19" s="25" t="s">
        <v>44</v>
      </c>
      <c r="C19" s="24" t="s">
        <v>15</v>
      </c>
      <c r="D19" s="11" t="s">
        <v>5</v>
      </c>
      <c r="E19" s="64">
        <v>1</v>
      </c>
    </row>
    <row r="20" spans="1:5" s="31" customFormat="1" ht="31.2" x14ac:dyDescent="0.3">
      <c r="A20" s="54">
        <v>8</v>
      </c>
      <c r="B20" s="25" t="s">
        <v>43</v>
      </c>
      <c r="C20" s="55" t="s">
        <v>15</v>
      </c>
      <c r="D20" s="11" t="s">
        <v>10</v>
      </c>
      <c r="E20" s="64">
        <v>1</v>
      </c>
    </row>
    <row r="21" spans="1:5" s="31" customFormat="1" ht="62.4" x14ac:dyDescent="0.3">
      <c r="A21" s="54">
        <v>9</v>
      </c>
      <c r="B21" s="14" t="s">
        <v>62</v>
      </c>
      <c r="C21" s="55" t="s">
        <v>73</v>
      </c>
      <c r="D21" s="11" t="s">
        <v>5</v>
      </c>
      <c r="E21" s="57">
        <v>1</v>
      </c>
    </row>
    <row r="22" spans="1:5" ht="21" x14ac:dyDescent="0.3">
      <c r="A22" s="119" t="s">
        <v>37</v>
      </c>
      <c r="B22" s="120"/>
      <c r="C22" s="120"/>
      <c r="D22" s="120"/>
      <c r="E22" s="121"/>
    </row>
    <row r="23" spans="1:5" s="31" customFormat="1" ht="31.2" x14ac:dyDescent="0.3">
      <c r="A23" s="53">
        <v>1</v>
      </c>
      <c r="B23" s="78" t="s">
        <v>111</v>
      </c>
      <c r="C23" s="55" t="s">
        <v>15</v>
      </c>
      <c r="D23" s="11" t="s">
        <v>5</v>
      </c>
      <c r="E23" s="64">
        <v>1</v>
      </c>
    </row>
    <row r="24" spans="1:5" s="31" customFormat="1" ht="31.2" x14ac:dyDescent="0.3">
      <c r="A24" s="53">
        <v>2</v>
      </c>
      <c r="B24" s="78" t="s">
        <v>103</v>
      </c>
      <c r="C24" s="55" t="s">
        <v>15</v>
      </c>
      <c r="D24" s="11" t="s">
        <v>105</v>
      </c>
      <c r="E24" s="64">
        <v>1</v>
      </c>
    </row>
    <row r="25" spans="1:5" s="31" customFormat="1" ht="31.2" x14ac:dyDescent="0.3">
      <c r="A25" s="53">
        <v>3</v>
      </c>
      <c r="B25" s="78" t="s">
        <v>107</v>
      </c>
      <c r="C25" s="55" t="s">
        <v>15</v>
      </c>
      <c r="D25" s="11" t="s">
        <v>105</v>
      </c>
      <c r="E25" s="64">
        <v>1</v>
      </c>
    </row>
    <row r="26" spans="1:5" ht="21" x14ac:dyDescent="0.3">
      <c r="A26" s="119" t="s">
        <v>10</v>
      </c>
      <c r="B26" s="120"/>
      <c r="C26" s="120"/>
      <c r="D26" s="120"/>
      <c r="E26" s="121"/>
    </row>
    <row r="27" spans="1:5" s="31" customFormat="1" ht="31.2" x14ac:dyDescent="0.3">
      <c r="A27" s="65">
        <v>1</v>
      </c>
      <c r="B27" s="78" t="s">
        <v>150</v>
      </c>
      <c r="C27" s="55" t="s">
        <v>15</v>
      </c>
      <c r="D27" s="11" t="s">
        <v>10</v>
      </c>
      <c r="E27" s="64">
        <v>1</v>
      </c>
    </row>
    <row r="28" spans="1:5" s="31" customFormat="1" ht="31.2" x14ac:dyDescent="0.3">
      <c r="A28" s="65">
        <v>2</v>
      </c>
      <c r="B28" s="78" t="s">
        <v>151</v>
      </c>
      <c r="C28" s="55" t="s">
        <v>15</v>
      </c>
      <c r="D28" s="11" t="s">
        <v>10</v>
      </c>
      <c r="E28" s="64">
        <v>1</v>
      </c>
    </row>
    <row r="29" spans="1:5" ht="31.2" x14ac:dyDescent="0.3">
      <c r="A29" s="65">
        <v>3</v>
      </c>
      <c r="B29" s="78" t="s">
        <v>152</v>
      </c>
      <c r="C29" s="55" t="s">
        <v>15</v>
      </c>
      <c r="D29" s="11" t="s">
        <v>10</v>
      </c>
      <c r="E29" s="64">
        <v>1</v>
      </c>
    </row>
  </sheetData>
  <sortState xmlns:xlrd2="http://schemas.microsoft.com/office/spreadsheetml/2017/richdata2" ref="B27:E29">
    <sortCondition ref="B27:B29"/>
  </sortState>
  <mergeCells count="4">
    <mergeCell ref="A2:E2"/>
    <mergeCell ref="A12:E12"/>
    <mergeCell ref="A22:E22"/>
    <mergeCell ref="A26:E26"/>
  </mergeCells>
  <conditionalFormatting sqref="D1:D2">
    <cfRule type="endsWith" dxfId="114" priority="58" operator="endsWith" text="Оборудование">
      <formula>RIGHT(D1,LEN("Оборудование"))="Оборудование"</formula>
    </cfRule>
    <cfRule type="containsText" dxfId="113" priority="59" operator="containsText" text="Программное обеспечение">
      <formula>NOT(ISERROR(SEARCH("Программное обеспечение",D1)))</formula>
    </cfRule>
    <cfRule type="endsWith" dxfId="112" priority="60" operator="endsWith" text="Оборудование IT">
      <formula>RIGHT(D1,LEN("Оборудование IT"))="Оборудование IT"</formula>
    </cfRule>
    <cfRule type="containsText" dxfId="111" priority="61" operator="containsText" text="Мебель">
      <formula>NOT(ISERROR(SEARCH("Мебель",D1)))</formula>
    </cfRule>
  </conditionalFormatting>
  <conditionalFormatting sqref="D3:D9 D27:D29">
    <cfRule type="expression" dxfId="110" priority="14">
      <formula>EXACT("Учебные пособия",D3)</formula>
    </cfRule>
    <cfRule type="expression" dxfId="109" priority="15">
      <formula>EXACT("Техника безопасности",D3)</formula>
    </cfRule>
    <cfRule type="expression" dxfId="108" priority="16">
      <formula>EXACT("Охрана труда",D3)</formula>
    </cfRule>
    <cfRule type="expression" dxfId="107" priority="17">
      <formula>EXACT("Программное обеспечение",D3)</formula>
    </cfRule>
    <cfRule type="expression" dxfId="106" priority="18">
      <formula>EXACT("Оборудование IT",D3)</formula>
    </cfRule>
    <cfRule type="expression" dxfId="105" priority="19">
      <formula>EXACT("Мебель",D3)</formula>
    </cfRule>
    <cfRule type="expression" dxfId="104" priority="20">
      <formula>EXACT("Оборудование",D3)</formula>
    </cfRule>
  </conditionalFormatting>
  <conditionalFormatting sqref="D10:D11">
    <cfRule type="cellIs" dxfId="103" priority="8" operator="equal">
      <formula>"Техника безопасности"</formula>
    </cfRule>
    <cfRule type="cellIs" dxfId="102" priority="9" operator="equal">
      <formula>"Охрана труда"</formula>
    </cfRule>
  </conditionalFormatting>
  <conditionalFormatting sqref="D10:D12">
    <cfRule type="endsWith" dxfId="101" priority="10" operator="endsWith" text="Оборудование">
      <formula>RIGHT(D10,LEN("Оборудование"))="Оборудование"</formula>
    </cfRule>
    <cfRule type="containsText" dxfId="100" priority="11" operator="containsText" text="Программное обеспечение">
      <formula>NOT(ISERROR(SEARCH("Программное обеспечение",D10)))</formula>
    </cfRule>
    <cfRule type="endsWith" dxfId="99" priority="12" operator="endsWith" text="Оборудование IT">
      <formula>RIGHT(D10,LEN("Оборудование IT"))="Оборудование IT"</formula>
    </cfRule>
    <cfRule type="containsText" dxfId="98" priority="13" operator="containsText" text="Мебель">
      <formula>NOT(ISERROR(SEARCH("Мебель",D10)))</formula>
    </cfRule>
  </conditionalFormatting>
  <conditionalFormatting sqref="D13:D21">
    <cfRule type="expression" dxfId="97" priority="28">
      <formula>EXACT("Учебные пособия",D13)</formula>
    </cfRule>
    <cfRule type="expression" dxfId="96" priority="29">
      <formula>EXACT("Техника безопасности",D13)</formula>
    </cfRule>
    <cfRule type="expression" dxfId="95" priority="30">
      <formula>EXACT("Охрана труда",D13)</formula>
    </cfRule>
    <cfRule type="expression" dxfId="94" priority="31">
      <formula>EXACT("Программное обеспечение",D13)</formula>
    </cfRule>
    <cfRule type="expression" dxfId="93" priority="32">
      <formula>EXACT("Оборудование IT",D13)</formula>
    </cfRule>
    <cfRule type="expression" dxfId="92" priority="33">
      <formula>EXACT("Мебель",D13)</formula>
    </cfRule>
    <cfRule type="expression" dxfId="91" priority="34">
      <formula>EXACT("Оборудование",D13)</formula>
    </cfRule>
  </conditionalFormatting>
  <conditionalFormatting sqref="D22 D26">
    <cfRule type="containsText" dxfId="90" priority="134" operator="containsText" text="Программное обеспечение">
      <formula>NOT(ISERROR(SEARCH("Программное обеспечение",D22)))</formula>
    </cfRule>
    <cfRule type="endsWith" dxfId="89" priority="135" operator="endsWith" text="Оборудование IT">
      <formula>RIGHT(D22,LEN("Оборудование IT"))="Оборудование IT"</formula>
    </cfRule>
  </conditionalFormatting>
  <conditionalFormatting sqref="D22">
    <cfRule type="containsText" dxfId="88" priority="136" operator="containsText" text="Мебель">
      <formula>NOT(ISERROR(SEARCH("Мебель",D22)))</formula>
    </cfRule>
  </conditionalFormatting>
  <conditionalFormatting sqref="D23:D25">
    <cfRule type="expression" dxfId="87" priority="1">
      <formula>EXACT("Учебное пособие",D23)</formula>
    </cfRule>
    <cfRule type="expression" dxfId="86" priority="2">
      <formula>EXACT("СИЗ",D23)</formula>
    </cfRule>
    <cfRule type="expression" dxfId="85" priority="3">
      <formula>EXACT("Охрана труда",D23)</formula>
    </cfRule>
    <cfRule type="expression" dxfId="84" priority="4">
      <formula>EXACT("Программное обеспечение",D23)</formula>
    </cfRule>
    <cfRule type="expression" dxfId="83" priority="5">
      <formula>EXACT("Оборудование IT",D23)</formula>
    </cfRule>
    <cfRule type="expression" dxfId="82" priority="6">
      <formula>EXACT("Мебель",D23)</formula>
    </cfRule>
    <cfRule type="expression" dxfId="81" priority="7">
      <formula>EXACT("Оборудование",D23)</formula>
    </cfRule>
  </conditionalFormatting>
  <conditionalFormatting sqref="D26 D22">
    <cfRule type="endsWith" dxfId="80" priority="133" operator="endsWith" text="Оборудование">
      <formula>RIGHT(D22,LEN("Оборудование"))="Оборудование"</formula>
    </cfRule>
  </conditionalFormatting>
  <conditionalFormatting sqref="D26">
    <cfRule type="containsText" dxfId="79" priority="79" operator="containsText" text="Мебель">
      <formula>NOT(ISERROR(SEARCH("Мебель",D26)))</formula>
    </cfRule>
    <cfRule type="cellIs" dxfId="78" priority="80" operator="equal">
      <formula>"Техника безопасности"</formula>
    </cfRule>
    <cfRule type="cellIs" dxfId="77" priority="81" operator="equal">
      <formula>"Охрана труда"</formula>
    </cfRule>
    <cfRule type="endsWith" dxfId="76" priority="120" operator="endsWith" text="Оборудование">
      <formula>RIGHT(D26,LEN("Оборудование"))="Оборудование"</formula>
    </cfRule>
    <cfRule type="containsText" dxfId="75" priority="121" operator="containsText" text="Программное обеспечение">
      <formula>NOT(ISERROR(SEARCH("Программное обеспечение",D26)))</formula>
    </cfRule>
    <cfRule type="endsWith" dxfId="74" priority="122" operator="endsWith" text="Оборудование IT">
      <formula>RIGHT(D26,LEN("Оборудование IT"))="Оборудование IT"</formula>
    </cfRule>
    <cfRule type="containsText" dxfId="73" priority="123" operator="containsText" text="Мебель">
      <formula>NOT(ISERROR(SEARCH("Мебель",D26)))</formula>
    </cfRule>
  </conditionalFormatting>
  <conditionalFormatting sqref="D32:D9954">
    <cfRule type="endsWith" dxfId="72" priority="94" operator="endsWith" text="Оборудование">
      <formula>RIGHT(D32,LEN("Оборудование"))="Оборудование"</formula>
    </cfRule>
    <cfRule type="containsText" dxfId="71" priority="95" operator="containsText" text="Программное обеспечение">
      <formula>NOT(ISERROR(SEARCH("Программное обеспечение",D32)))</formula>
    </cfRule>
    <cfRule type="endsWith" dxfId="70" priority="96" operator="endsWith" text="Оборудование IT">
      <formula>RIGHT(D32,LEN("Оборудование IT"))="Оборудование IT"</formula>
    </cfRule>
    <cfRule type="containsText" dxfId="69" priority="97" operator="containsText" text="Мебель">
      <formula>NOT(ISERROR(SEARCH("Мебель",D32)))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6 B30:B1048576" xr:uid="{B31479A3-79F2-4B88-872D-1D2E816BD980}"/>
    <dataValidation allowBlank="1" showErrorMessage="1" sqref="B10:C11 B23:B25 B27:B29"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D32:D1048576 D1:D2 D26 D12</xm:sqref>
        </x14:dataValidation>
        <x14:dataValidation type="list" allowBlank="1" showInputMessage="1" showErrorMessage="1" xr:uid="{64B009F1-9C6A-4E7B-AA87-D9067D5E25EA}">
          <x14:formula1>
            <xm:f>Виды!$A$1:$A$7</xm:f>
          </x14:formula1>
          <xm:sqref>D23:D25 D13:D21 D3:D11 D27:D29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86" customWidth="1"/>
    <col min="2" max="2" width="100.6640625" style="48" customWidth="1"/>
    <col min="3" max="3" width="25.6640625" style="87" bestFit="1" customWidth="1"/>
    <col min="4" max="4" width="14.44140625" style="87" customWidth="1"/>
    <col min="5" max="5" width="25.6640625" style="87" customWidth="1"/>
    <col min="6" max="6" width="14.33203125" style="87" customWidth="1"/>
    <col min="7" max="7" width="13.88671875" style="7" customWidth="1"/>
    <col min="8" max="8" width="20.88671875" style="7" customWidth="1"/>
    <col min="9" max="16384" width="8.88671875" style="48"/>
  </cols>
  <sheetData>
    <row r="1" spans="1:8" s="91" customFormat="1" ht="31.2" x14ac:dyDescent="0.3">
      <c r="A1" s="6" t="s">
        <v>1</v>
      </c>
      <c r="B1" s="5" t="s">
        <v>9</v>
      </c>
      <c r="C1" s="88" t="s">
        <v>2</v>
      </c>
      <c r="D1" s="89"/>
      <c r="E1" s="90"/>
      <c r="F1" s="6" t="s">
        <v>7</v>
      </c>
      <c r="G1" s="6" t="s">
        <v>32</v>
      </c>
      <c r="H1" s="6" t="s">
        <v>33</v>
      </c>
    </row>
    <row r="2" spans="1:8" ht="31.2" x14ac:dyDescent="0.3">
      <c r="A2" s="78" t="s">
        <v>123</v>
      </c>
      <c r="B2" s="79" t="s">
        <v>124</v>
      </c>
      <c r="C2" s="11" t="s">
        <v>10</v>
      </c>
      <c r="D2" s="80"/>
      <c r="E2" s="80"/>
      <c r="F2" s="80">
        <v>1</v>
      </c>
      <c r="G2" s="7">
        <f t="shared" ref="G2:G11" si="0">COUNTIF($A$2:$A$999,A2)</f>
        <v>1</v>
      </c>
      <c r="H2" s="7" t="s">
        <v>36</v>
      </c>
    </row>
    <row r="3" spans="1:8" ht="31.2" x14ac:dyDescent="0.3">
      <c r="A3" s="78" t="s">
        <v>120</v>
      </c>
      <c r="B3" s="79" t="s">
        <v>121</v>
      </c>
      <c r="C3" s="11" t="s">
        <v>10</v>
      </c>
      <c r="D3" s="80"/>
      <c r="E3" s="80"/>
      <c r="F3" s="80">
        <v>1</v>
      </c>
      <c r="G3" s="7">
        <f t="shared" si="0"/>
        <v>1</v>
      </c>
      <c r="H3" s="7" t="s">
        <v>36</v>
      </c>
    </row>
    <row r="4" spans="1:8" ht="46.8" x14ac:dyDescent="0.3">
      <c r="A4" s="78" t="s">
        <v>103</v>
      </c>
      <c r="B4" s="79" t="s">
        <v>104</v>
      </c>
      <c r="C4" s="11" t="s">
        <v>105</v>
      </c>
      <c r="D4" s="80"/>
      <c r="E4" s="80"/>
      <c r="F4" s="80">
        <v>1</v>
      </c>
      <c r="G4" s="7">
        <f t="shared" si="0"/>
        <v>1</v>
      </c>
      <c r="H4" s="7" t="s">
        <v>36</v>
      </c>
    </row>
    <row r="5" spans="1:8" ht="46.8" x14ac:dyDescent="0.3">
      <c r="A5" s="78" t="s">
        <v>111</v>
      </c>
      <c r="B5" s="79" t="s">
        <v>112</v>
      </c>
      <c r="C5" s="11" t="s">
        <v>5</v>
      </c>
      <c r="D5" s="80"/>
      <c r="E5" s="80"/>
      <c r="F5" s="80">
        <v>1</v>
      </c>
      <c r="G5" s="7">
        <f t="shared" si="0"/>
        <v>1</v>
      </c>
      <c r="H5" s="7" t="s">
        <v>36</v>
      </c>
    </row>
    <row r="6" spans="1:8" ht="31.2" x14ac:dyDescent="0.3">
      <c r="A6" s="78" t="s">
        <v>107</v>
      </c>
      <c r="B6" s="79" t="s">
        <v>108</v>
      </c>
      <c r="C6" s="11" t="s">
        <v>105</v>
      </c>
      <c r="D6" s="80"/>
      <c r="E6" s="80"/>
      <c r="F6" s="80">
        <v>1</v>
      </c>
      <c r="G6" s="7">
        <f t="shared" si="0"/>
        <v>1</v>
      </c>
      <c r="H6" s="7" t="s">
        <v>36</v>
      </c>
    </row>
    <row r="7" spans="1:8" x14ac:dyDescent="0.3">
      <c r="A7" s="78" t="s">
        <v>109</v>
      </c>
      <c r="B7" s="79" t="s">
        <v>110</v>
      </c>
      <c r="C7" s="11" t="s">
        <v>5</v>
      </c>
      <c r="D7" s="80"/>
      <c r="E7" s="80"/>
      <c r="F7" s="80">
        <v>1</v>
      </c>
      <c r="G7" s="7">
        <f t="shared" si="0"/>
        <v>1</v>
      </c>
      <c r="H7" s="7" t="s">
        <v>36</v>
      </c>
    </row>
    <row r="8" spans="1:8" x14ac:dyDescent="0.3">
      <c r="A8" s="78" t="s">
        <v>118</v>
      </c>
      <c r="B8" s="79" t="s">
        <v>119</v>
      </c>
      <c r="C8" s="11" t="s">
        <v>5</v>
      </c>
      <c r="D8" s="80"/>
      <c r="E8" s="80"/>
      <c r="F8" s="80">
        <v>1</v>
      </c>
      <c r="G8" s="7">
        <f t="shared" si="0"/>
        <v>1</v>
      </c>
      <c r="H8" s="7" t="s">
        <v>36</v>
      </c>
    </row>
    <row r="9" spans="1:8" ht="46.8" x14ac:dyDescent="0.3">
      <c r="A9" s="78" t="s">
        <v>113</v>
      </c>
      <c r="B9" s="79" t="s">
        <v>114</v>
      </c>
      <c r="C9" s="11" t="s">
        <v>10</v>
      </c>
      <c r="D9" s="80"/>
      <c r="E9" s="80"/>
      <c r="F9" s="80">
        <v>1</v>
      </c>
      <c r="G9" s="7">
        <f t="shared" si="0"/>
        <v>1</v>
      </c>
      <c r="H9" s="7" t="s">
        <v>36</v>
      </c>
    </row>
    <row r="10" spans="1:8" ht="46.8" x14ac:dyDescent="0.3">
      <c r="A10" s="78" t="s">
        <v>116</v>
      </c>
      <c r="B10" s="79" t="s">
        <v>117</v>
      </c>
      <c r="C10" s="11" t="s">
        <v>10</v>
      </c>
      <c r="D10" s="80"/>
      <c r="E10" s="80"/>
      <c r="F10" s="80">
        <v>1</v>
      </c>
      <c r="G10" s="7">
        <f t="shared" si="0"/>
        <v>1</v>
      </c>
      <c r="H10" s="7" t="s">
        <v>36</v>
      </c>
    </row>
    <row r="11" spans="1:8" ht="31.2" x14ac:dyDescent="0.3">
      <c r="A11" s="78" t="s">
        <v>125</v>
      </c>
      <c r="B11" s="79" t="s">
        <v>126</v>
      </c>
      <c r="C11" s="11" t="s">
        <v>10</v>
      </c>
      <c r="D11" s="80"/>
      <c r="E11" s="80"/>
      <c r="F11" s="80">
        <v>1</v>
      </c>
      <c r="G11" s="7">
        <f t="shared" si="0"/>
        <v>1</v>
      </c>
      <c r="H11" s="7" t="s">
        <v>36</v>
      </c>
    </row>
    <row r="12" spans="1:8" x14ac:dyDescent="0.3">
      <c r="C12" s="83"/>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11" xr:uid="{B23CC546-2D1F-4D77-8557-6B74FEFF857B}">
    <sortState xmlns:xlrd2="http://schemas.microsoft.com/office/spreadsheetml/2017/richdata2" ref="A2:H11">
      <sortCondition ref="A2:A11"/>
    </sortState>
  </autoFilter>
  <conditionalFormatting sqref="C2:C11">
    <cfRule type="expression" dxfId="68" priority="1">
      <formula>EXACT("Учебное пособие",C2)</formula>
    </cfRule>
    <cfRule type="expression" dxfId="67" priority="2">
      <formula>EXACT("СИЗ",C2)</formula>
    </cfRule>
    <cfRule type="expression" dxfId="66" priority="3">
      <formula>EXACT("Охрана труда",C2)</formula>
    </cfRule>
    <cfRule type="expression" dxfId="65" priority="4">
      <formula>EXACT("Программное обеспечение",C2)</formula>
    </cfRule>
    <cfRule type="expression" dxfId="64" priority="5">
      <formula>EXACT("Оборудование IT",C2)</formula>
    </cfRule>
    <cfRule type="expression" dxfId="63" priority="6">
      <formula>EXACT("Мебель",C2)</formula>
    </cfRule>
    <cfRule type="expression" dxfId="62" priority="7">
      <formula>EXACT("Оборудование",C2)</formula>
    </cfRule>
  </conditionalFormatting>
  <conditionalFormatting sqref="C12:C999">
    <cfRule type="expression" dxfId="61" priority="15">
      <formula>EXACT("Учебные пособия",C12)</formula>
    </cfRule>
    <cfRule type="expression" dxfId="60" priority="16">
      <formula>EXACT("Техника безопасности",C12)</formula>
    </cfRule>
    <cfRule type="expression" dxfId="59" priority="17">
      <formula>EXACT("Охрана труда",C12)</formula>
    </cfRule>
    <cfRule type="expression" dxfId="58" priority="18">
      <formula>EXACT("Программное обеспечение",C12)</formula>
    </cfRule>
    <cfRule type="expression" dxfId="57" priority="19">
      <formula>EXACT("Оборудование IT",C12)</formula>
    </cfRule>
    <cfRule type="expression" dxfId="56" priority="20">
      <formula>EXACT("Мебель",C12)</formula>
    </cfRule>
    <cfRule type="expression" dxfId="55" priority="21">
      <formula>EXACT("Оборудование",C12)</formula>
    </cfRule>
  </conditionalFormatting>
  <conditionalFormatting sqref="G2:G11">
    <cfRule type="colorScale" priority="342">
      <colorScale>
        <cfvo type="min"/>
        <cfvo type="percentile" val="50"/>
        <cfvo type="max"/>
        <color rgb="FFF8696B"/>
        <color rgb="FFFFEB84"/>
        <color rgb="FF63BE7B"/>
      </colorScale>
    </cfRule>
  </conditionalFormatting>
  <conditionalFormatting sqref="H2:H11">
    <cfRule type="cellIs" dxfId="54" priority="55" operator="equal">
      <formula>"Вариативная часть"</formula>
    </cfRule>
    <cfRule type="cellIs" dxfId="53" priority="56" operator="equal">
      <formula>"Базовая часть"</formula>
    </cfRule>
  </conditionalFormatting>
  <dataValidations count="2">
    <dataValidation type="list" allowBlank="1" showInputMessage="1" showErrorMessage="1" sqref="H2:H11" xr:uid="{D21DAE20-EAB0-4C6B-AEC9-307264B14F56}">
      <formula1>"Базовая часть, Вариативная часть"</formula1>
    </dataValidation>
    <dataValidation allowBlank="1" showErrorMessage="1" sqref="A2:B11" xr:uid="{6ABAFD2F-8F7A-422D-8DD5-33AED3E363A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86" customWidth="1"/>
    <col min="2" max="2" width="100.6640625" style="48" customWidth="1"/>
    <col min="3" max="3" width="25.6640625" style="87" bestFit="1" customWidth="1"/>
    <col min="4" max="4" width="14.44140625" style="87" customWidth="1"/>
    <col min="5" max="5" width="25.6640625" style="87" customWidth="1"/>
    <col min="6" max="6" width="14.33203125" style="87" customWidth="1"/>
    <col min="7" max="7" width="13.88671875" style="7" customWidth="1"/>
    <col min="8" max="8" width="20.88671875" style="7" customWidth="1"/>
    <col min="9" max="16384" width="8.88671875" style="48"/>
  </cols>
  <sheetData>
    <row r="1" spans="1:8" s="91" customFormat="1" ht="31.2" x14ac:dyDescent="0.3">
      <c r="A1" s="6" t="s">
        <v>1</v>
      </c>
      <c r="B1" s="5" t="s">
        <v>9</v>
      </c>
      <c r="C1" s="92" t="s">
        <v>2</v>
      </c>
      <c r="D1" s="6" t="s">
        <v>4</v>
      </c>
      <c r="E1" s="6" t="s">
        <v>3</v>
      </c>
      <c r="F1" s="6" t="s">
        <v>7</v>
      </c>
      <c r="G1" s="6" t="s">
        <v>32</v>
      </c>
      <c r="H1" s="6" t="s">
        <v>33</v>
      </c>
    </row>
    <row r="2" spans="1:8" x14ac:dyDescent="0.3">
      <c r="A2" s="78" t="s">
        <v>135</v>
      </c>
      <c r="B2" s="79" t="s">
        <v>136</v>
      </c>
      <c r="C2" s="11" t="s">
        <v>5</v>
      </c>
      <c r="D2" s="80">
        <v>1</v>
      </c>
      <c r="E2" s="80" t="s">
        <v>131</v>
      </c>
      <c r="F2" s="80">
        <v>12</v>
      </c>
      <c r="G2" s="13">
        <f>COUNTIF($A$2:$A$999,A2)</f>
        <v>1</v>
      </c>
      <c r="H2" s="13" t="s">
        <v>36</v>
      </c>
    </row>
    <row r="3" spans="1:8" x14ac:dyDescent="0.3">
      <c r="A3" s="78" t="s">
        <v>129</v>
      </c>
      <c r="B3" s="79" t="s">
        <v>130</v>
      </c>
      <c r="C3" s="11" t="s">
        <v>6</v>
      </c>
      <c r="D3" s="80">
        <v>1</v>
      </c>
      <c r="E3" s="80" t="s">
        <v>131</v>
      </c>
      <c r="F3" s="80">
        <v>12</v>
      </c>
      <c r="G3" s="13">
        <f>COUNTIF($A$2:$A$999,A3)</f>
        <v>1</v>
      </c>
      <c r="H3" s="13" t="s">
        <v>36</v>
      </c>
    </row>
    <row r="4" spans="1:8" x14ac:dyDescent="0.3">
      <c r="A4" s="78" t="s">
        <v>132</v>
      </c>
      <c r="B4" s="79" t="s">
        <v>133</v>
      </c>
      <c r="C4" s="11" t="s">
        <v>6</v>
      </c>
      <c r="D4" s="80">
        <v>1</v>
      </c>
      <c r="E4" s="80" t="s">
        <v>134</v>
      </c>
      <c r="F4" s="80">
        <v>24</v>
      </c>
      <c r="G4" s="13">
        <f>COUNTIF($A$2:$A$999,A4)</f>
        <v>1</v>
      </c>
      <c r="H4" s="13" t="s">
        <v>36</v>
      </c>
    </row>
    <row r="5" spans="1:8" x14ac:dyDescent="0.3">
      <c r="C5" s="83"/>
    </row>
    <row r="6" spans="1:8" x14ac:dyDescent="0.3">
      <c r="C6" s="83"/>
    </row>
    <row r="7" spans="1:8" x14ac:dyDescent="0.3">
      <c r="C7" s="83"/>
    </row>
    <row r="8" spans="1:8" x14ac:dyDescent="0.3">
      <c r="C8" s="83"/>
    </row>
    <row r="9" spans="1:8" x14ac:dyDescent="0.3">
      <c r="C9" s="83"/>
    </row>
    <row r="10" spans="1:8" x14ac:dyDescent="0.3">
      <c r="C10" s="83"/>
    </row>
    <row r="11" spans="1:8" x14ac:dyDescent="0.3">
      <c r="C11" s="83"/>
    </row>
    <row r="12" spans="1:8" x14ac:dyDescent="0.3">
      <c r="C12" s="83"/>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4" xr:uid="{862AB6E4-929E-4CA8-A82A-84513D3AB1A7}">
    <sortState xmlns:xlrd2="http://schemas.microsoft.com/office/spreadsheetml/2017/richdata2" ref="A2:H4">
      <sortCondition ref="A2:A4"/>
    </sortState>
  </autoFilter>
  <conditionalFormatting sqref="C2:C4">
    <cfRule type="expression" dxfId="52" priority="2">
      <formula>EXACT("СИЗ",C2)</formula>
    </cfRule>
    <cfRule type="expression" dxfId="51" priority="3">
      <formula>EXACT("Охрана труда",C2)</formula>
    </cfRule>
    <cfRule type="expression" dxfId="50" priority="4">
      <formula>EXACT("Программное обеспечение",C2)</formula>
    </cfRule>
    <cfRule type="expression" dxfId="49" priority="5">
      <formula>EXACT("Оборудование IT",C2)</formula>
    </cfRule>
    <cfRule type="expression" dxfId="48" priority="6">
      <formula>EXACT("Мебель",C2)</formula>
    </cfRule>
    <cfRule type="expression" dxfId="47" priority="7">
      <formula>EXACT("Оборудование",C2)</formula>
    </cfRule>
  </conditionalFormatting>
  <conditionalFormatting sqref="C2:C999">
    <cfRule type="expression" dxfId="46" priority="1">
      <formula>EXACT("Учебные пособия",C2)</formula>
    </cfRule>
  </conditionalFormatting>
  <conditionalFormatting sqref="C5:C999">
    <cfRule type="expression" dxfId="45" priority="9">
      <formula>EXACT("Техника безопасности",C5)</formula>
    </cfRule>
    <cfRule type="expression" dxfId="44" priority="10">
      <formula>EXACT("Охрана труда",C5)</formula>
    </cfRule>
    <cfRule type="expression" dxfId="43" priority="11">
      <formula>EXACT("Программное обеспечение",C5)</formula>
    </cfRule>
    <cfRule type="expression" dxfId="42" priority="12">
      <formula>EXACT("Оборудование IT",C5)</formula>
    </cfRule>
    <cfRule type="expression" dxfId="41" priority="13">
      <formula>EXACT("Мебель",C5)</formula>
    </cfRule>
    <cfRule type="expression" dxfId="40" priority="14">
      <formula>EXACT("Оборудование",C5)</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39" priority="42" operator="equal">
      <formula>"Вариативная часть"</formula>
    </cfRule>
    <cfRule type="cellIs" dxfId="38" priority="43"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594B5F53-4985-4042-A432-5405E4681E3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D11EF4-6992-4549-87D6-5D0DA0F67EB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86" customWidth="1"/>
    <col min="2" max="2" width="100.6640625" style="48" customWidth="1"/>
    <col min="3" max="3" width="20.44140625" style="87" customWidth="1"/>
    <col min="4" max="4" width="14.44140625" style="87" customWidth="1"/>
    <col min="5" max="5" width="25.6640625" style="87" customWidth="1"/>
    <col min="6" max="6" width="14.33203125" style="87" customWidth="1"/>
    <col min="7" max="7" width="13.88671875" style="7" customWidth="1"/>
    <col min="8" max="8" width="20.88671875" style="7" customWidth="1"/>
    <col min="9" max="16384" width="8.88671875" style="48"/>
  </cols>
  <sheetData>
    <row r="1" spans="1:8" s="91" customFormat="1" ht="31.2" x14ac:dyDescent="0.3">
      <c r="A1" s="6" t="s">
        <v>1</v>
      </c>
      <c r="B1" s="5" t="s">
        <v>9</v>
      </c>
      <c r="C1" s="88" t="s">
        <v>2</v>
      </c>
      <c r="D1" s="89"/>
      <c r="E1" s="90"/>
      <c r="F1" s="6" t="s">
        <v>7</v>
      </c>
      <c r="G1" s="5" t="s">
        <v>32</v>
      </c>
      <c r="H1" s="6" t="s">
        <v>33</v>
      </c>
    </row>
    <row r="2" spans="1:8" x14ac:dyDescent="0.3">
      <c r="A2" s="78" t="s">
        <v>142</v>
      </c>
      <c r="B2" s="79" t="s">
        <v>143</v>
      </c>
      <c r="C2" s="11" t="s">
        <v>5</v>
      </c>
      <c r="D2" s="80"/>
      <c r="E2" s="80"/>
      <c r="F2" s="80">
        <v>1</v>
      </c>
      <c r="G2" s="7">
        <f>COUNTIF($A$2:$A$999,A2)</f>
        <v>1</v>
      </c>
      <c r="H2" s="7" t="s">
        <v>36</v>
      </c>
    </row>
    <row r="3" spans="1:8" x14ac:dyDescent="0.3">
      <c r="A3" s="78" t="s">
        <v>135</v>
      </c>
      <c r="B3" s="79" t="s">
        <v>136</v>
      </c>
      <c r="C3" s="11" t="s">
        <v>5</v>
      </c>
      <c r="D3" s="80"/>
      <c r="E3" s="80"/>
      <c r="F3" s="80">
        <v>1</v>
      </c>
      <c r="G3" s="7">
        <f>COUNTIF($A$2:$A$999,A3)</f>
        <v>1</v>
      </c>
      <c r="H3" s="7" t="s">
        <v>36</v>
      </c>
    </row>
    <row r="4" spans="1:8" x14ac:dyDescent="0.3">
      <c r="A4" s="78" t="s">
        <v>137</v>
      </c>
      <c r="B4" s="79" t="s">
        <v>138</v>
      </c>
      <c r="C4" s="11" t="s">
        <v>6</v>
      </c>
      <c r="D4" s="80"/>
      <c r="E4" s="80"/>
      <c r="F4" s="80">
        <v>1</v>
      </c>
      <c r="G4" s="7">
        <f>COUNTIF($A$2:$A$999,A4)</f>
        <v>1</v>
      </c>
      <c r="H4" s="7" t="s">
        <v>36</v>
      </c>
    </row>
    <row r="5" spans="1:8" x14ac:dyDescent="0.3">
      <c r="A5" s="78" t="s">
        <v>139</v>
      </c>
      <c r="B5" s="79" t="s">
        <v>133</v>
      </c>
      <c r="C5" s="11" t="s">
        <v>6</v>
      </c>
      <c r="D5" s="80"/>
      <c r="E5" s="80"/>
      <c r="F5" s="80">
        <v>1</v>
      </c>
      <c r="G5" s="7">
        <f>COUNTIF($A$2:$A$999,A5)</f>
        <v>1</v>
      </c>
      <c r="H5" s="7" t="s">
        <v>36</v>
      </c>
    </row>
    <row r="6" spans="1:8" x14ac:dyDescent="0.3">
      <c r="A6" s="78" t="s">
        <v>140</v>
      </c>
      <c r="B6" s="79" t="s">
        <v>141</v>
      </c>
      <c r="C6" s="11" t="s">
        <v>6</v>
      </c>
      <c r="D6" s="80"/>
      <c r="E6" s="80"/>
      <c r="F6" s="80">
        <v>1</v>
      </c>
      <c r="G6" s="7">
        <f>COUNTIF($A$2:$A$999,A6)</f>
        <v>1</v>
      </c>
      <c r="H6" s="7" t="s">
        <v>36</v>
      </c>
    </row>
    <row r="7" spans="1:8" x14ac:dyDescent="0.3">
      <c r="C7" s="83"/>
    </row>
    <row r="8" spans="1:8" x14ac:dyDescent="0.3">
      <c r="C8" s="83"/>
    </row>
    <row r="9" spans="1:8" x14ac:dyDescent="0.3">
      <c r="C9" s="83"/>
    </row>
    <row r="10" spans="1:8" x14ac:dyDescent="0.3">
      <c r="C10" s="83"/>
    </row>
    <row r="11" spans="1:8" x14ac:dyDescent="0.3">
      <c r="C11" s="83"/>
    </row>
    <row r="12" spans="1:8" x14ac:dyDescent="0.3">
      <c r="C12" s="83"/>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6" xr:uid="{97F10251-FDCB-4286-A465-C747F863DD76}">
    <sortState xmlns:xlrd2="http://schemas.microsoft.com/office/spreadsheetml/2017/richdata2" ref="A2:H6">
      <sortCondition ref="A2:A6"/>
    </sortState>
  </autoFilter>
  <conditionalFormatting sqref="C2:C6">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2:C999">
    <cfRule type="expression" dxfId="31" priority="1">
      <formula>EXACT("Учебные пособия",C2)</formula>
    </cfRule>
  </conditionalFormatting>
  <conditionalFormatting sqref="C7:C999">
    <cfRule type="expression" dxfId="30" priority="9">
      <formula>EXACT("Техника безопасности",C7)</formula>
    </cfRule>
    <cfRule type="expression" dxfId="29" priority="10">
      <formula>EXACT("Охрана труда",C7)</formula>
    </cfRule>
    <cfRule type="expression" dxfId="28" priority="11">
      <formula>EXACT("Программное обеспечение",C7)</formula>
    </cfRule>
    <cfRule type="expression" dxfId="27" priority="12">
      <formula>EXACT("Оборудование IT",C7)</formula>
    </cfRule>
    <cfRule type="expression" dxfId="26" priority="13">
      <formula>EXACT("Мебель",C7)</formula>
    </cfRule>
    <cfRule type="expression" dxfId="25" priority="14">
      <formula>EXACT("Оборудование",C7)</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94182AC6-1421-414A-9097-92BDCC1FD03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3560B6-98C3-47E8-9E04-75D17A213A7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0" sqref="B10"/>
      <selection pane="bottomLeft" activeCell="B10" sqref="B10"/>
    </sheetView>
  </sheetViews>
  <sheetFormatPr defaultRowHeight="15.6" x14ac:dyDescent="0.3"/>
  <cols>
    <col min="1" max="1" width="32.6640625" style="86" customWidth="1"/>
    <col min="2" max="2" width="100.6640625" style="48" customWidth="1"/>
    <col min="3" max="3" width="29.33203125" style="87" customWidth="1"/>
    <col min="4" max="4" width="14.44140625" style="87" customWidth="1"/>
    <col min="5" max="5" width="25.6640625" style="87" customWidth="1"/>
    <col min="6" max="6" width="14.33203125" style="87" customWidth="1"/>
    <col min="7" max="7" width="13.88671875" style="7" customWidth="1"/>
    <col min="8" max="8" width="20.88671875" style="7" customWidth="1"/>
    <col min="9" max="16384" width="8.88671875" style="48"/>
  </cols>
  <sheetData>
    <row r="1" spans="1:8" s="91" customFormat="1" ht="31.2" x14ac:dyDescent="0.3">
      <c r="A1" s="6" t="s">
        <v>1</v>
      </c>
      <c r="B1" s="5" t="s">
        <v>9</v>
      </c>
      <c r="C1" s="88" t="s">
        <v>2</v>
      </c>
      <c r="D1" s="89"/>
      <c r="E1" s="90"/>
      <c r="F1" s="6" t="s">
        <v>7</v>
      </c>
      <c r="G1" s="6" t="s">
        <v>32</v>
      </c>
      <c r="H1" s="6" t="s">
        <v>33</v>
      </c>
    </row>
    <row r="2" spans="1:8" x14ac:dyDescent="0.3">
      <c r="A2" s="78" t="s">
        <v>144</v>
      </c>
      <c r="B2" s="79" t="s">
        <v>145</v>
      </c>
      <c r="C2" s="11" t="s">
        <v>8</v>
      </c>
      <c r="D2" s="80"/>
      <c r="E2" s="80"/>
      <c r="F2" s="80">
        <v>1</v>
      </c>
      <c r="G2" s="7">
        <f>COUNTIF($A$2:$A$999,A2)</f>
        <v>1</v>
      </c>
      <c r="H2" s="7" t="s">
        <v>36</v>
      </c>
    </row>
    <row r="3" spans="1:8" x14ac:dyDescent="0.3">
      <c r="A3" s="78" t="s">
        <v>146</v>
      </c>
      <c r="B3" s="79" t="s">
        <v>147</v>
      </c>
      <c r="C3" s="11" t="s">
        <v>8</v>
      </c>
      <c r="D3" s="80"/>
      <c r="E3" s="80"/>
      <c r="F3" s="80">
        <v>1</v>
      </c>
      <c r="G3" s="7">
        <f>COUNTIF($A$2:$A$999,A3)</f>
        <v>1</v>
      </c>
      <c r="H3" s="7" t="s">
        <v>36</v>
      </c>
    </row>
    <row r="4" spans="1:8" x14ac:dyDescent="0.3">
      <c r="A4" s="78" t="s">
        <v>148</v>
      </c>
      <c r="B4" s="79" t="s">
        <v>149</v>
      </c>
      <c r="C4" s="11" t="s">
        <v>6</v>
      </c>
      <c r="D4" s="80"/>
      <c r="E4" s="80"/>
      <c r="F4" s="80">
        <v>1</v>
      </c>
      <c r="G4" s="7">
        <f>COUNTIF($A$2:$A$999,A4)</f>
        <v>1</v>
      </c>
      <c r="H4" s="7" t="s">
        <v>36</v>
      </c>
    </row>
    <row r="5" spans="1:8" x14ac:dyDescent="0.3">
      <c r="A5" s="81"/>
      <c r="B5" s="82"/>
      <c r="C5" s="83"/>
      <c r="D5" s="84"/>
      <c r="E5" s="84"/>
      <c r="F5" s="83"/>
    </row>
    <row r="6" spans="1:8" x14ac:dyDescent="0.3">
      <c r="A6" s="81"/>
      <c r="B6" s="82"/>
      <c r="C6" s="83"/>
      <c r="D6" s="83"/>
      <c r="E6" s="84"/>
      <c r="F6" s="83"/>
    </row>
    <row r="7" spans="1:8" x14ac:dyDescent="0.3">
      <c r="A7" s="81"/>
      <c r="B7" s="82"/>
      <c r="C7" s="83"/>
      <c r="D7" s="83"/>
      <c r="E7" s="84"/>
      <c r="F7" s="83"/>
    </row>
    <row r="8" spans="1:8" x14ac:dyDescent="0.3">
      <c r="A8" s="81"/>
      <c r="B8" s="82"/>
      <c r="C8" s="83"/>
      <c r="D8" s="83"/>
      <c r="E8" s="84"/>
      <c r="F8" s="83"/>
    </row>
    <row r="9" spans="1:8" x14ac:dyDescent="0.3">
      <c r="A9" s="81"/>
      <c r="B9" s="82"/>
      <c r="C9" s="83"/>
      <c r="D9" s="83"/>
      <c r="E9" s="84"/>
      <c r="F9" s="84"/>
    </row>
    <row r="10" spans="1:8" x14ac:dyDescent="0.3">
      <c r="A10" s="81"/>
      <c r="B10" s="82"/>
      <c r="C10" s="83"/>
      <c r="D10" s="83"/>
      <c r="E10" s="84"/>
      <c r="F10" s="84"/>
    </row>
    <row r="11" spans="1:8" x14ac:dyDescent="0.3">
      <c r="A11" s="81"/>
      <c r="B11" s="82"/>
      <c r="C11" s="83"/>
      <c r="D11" s="83"/>
      <c r="E11" s="84"/>
      <c r="F11" s="84"/>
    </row>
    <row r="12" spans="1:8" x14ac:dyDescent="0.3">
      <c r="A12" s="81"/>
      <c r="B12" s="82"/>
      <c r="C12" s="83"/>
      <c r="D12" s="83"/>
      <c r="E12" s="84"/>
      <c r="F12" s="84"/>
    </row>
    <row r="13" spans="1:8" x14ac:dyDescent="0.3">
      <c r="A13" s="81"/>
      <c r="B13" s="82"/>
      <c r="C13" s="83"/>
      <c r="D13" s="84"/>
      <c r="E13" s="84"/>
      <c r="F13" s="84"/>
    </row>
    <row r="14" spans="1:8" x14ac:dyDescent="0.3">
      <c r="A14" s="81"/>
      <c r="B14" s="82"/>
      <c r="C14" s="83"/>
      <c r="D14" s="84"/>
      <c r="E14" s="84"/>
      <c r="F14" s="84"/>
    </row>
    <row r="15" spans="1:8" x14ac:dyDescent="0.3">
      <c r="A15" s="81"/>
      <c r="B15" s="82"/>
      <c r="C15" s="83"/>
      <c r="D15" s="84"/>
      <c r="E15" s="84"/>
      <c r="F15" s="84"/>
    </row>
    <row r="16" spans="1:8" x14ac:dyDescent="0.3">
      <c r="A16" s="81"/>
      <c r="B16" s="82"/>
      <c r="C16" s="83"/>
      <c r="D16" s="84"/>
      <c r="E16" s="84"/>
      <c r="F16" s="84"/>
    </row>
    <row r="17" spans="1:6" x14ac:dyDescent="0.3">
      <c r="A17" s="81"/>
      <c r="B17" s="82"/>
      <c r="C17" s="83"/>
      <c r="D17" s="84"/>
      <c r="E17" s="84"/>
      <c r="F17" s="84"/>
    </row>
    <row r="18" spans="1:6" x14ac:dyDescent="0.3">
      <c r="A18" s="81"/>
      <c r="B18" s="82"/>
      <c r="C18" s="83"/>
      <c r="D18" s="84"/>
      <c r="E18" s="84"/>
      <c r="F18" s="84"/>
    </row>
    <row r="19" spans="1:6" x14ac:dyDescent="0.3">
      <c r="A19" s="81"/>
      <c r="B19" s="82"/>
      <c r="C19" s="83"/>
      <c r="D19" s="84"/>
      <c r="E19" s="84"/>
      <c r="F19" s="84"/>
    </row>
    <row r="20" spans="1:6" x14ac:dyDescent="0.3">
      <c r="A20" s="81"/>
      <c r="B20" s="82"/>
      <c r="C20" s="83"/>
      <c r="D20" s="84"/>
      <c r="E20" s="84"/>
      <c r="F20" s="84"/>
    </row>
    <row r="21" spans="1:6" x14ac:dyDescent="0.3">
      <c r="A21" s="81"/>
      <c r="B21" s="82"/>
      <c r="C21" s="83"/>
      <c r="D21" s="84"/>
      <c r="E21" s="84"/>
      <c r="F21" s="84"/>
    </row>
    <row r="22" spans="1:6" x14ac:dyDescent="0.3">
      <c r="A22" s="81"/>
      <c r="B22" s="82"/>
      <c r="C22" s="83"/>
      <c r="D22" s="84"/>
      <c r="E22" s="84"/>
      <c r="F22" s="84"/>
    </row>
    <row r="23" spans="1:6" x14ac:dyDescent="0.3">
      <c r="A23" s="81"/>
      <c r="B23" s="82"/>
      <c r="C23" s="83"/>
      <c r="D23" s="84"/>
      <c r="E23" s="84"/>
      <c r="F23" s="84"/>
    </row>
    <row r="24" spans="1:6" x14ac:dyDescent="0.3">
      <c r="A24" s="81"/>
      <c r="B24" s="82"/>
      <c r="C24" s="83"/>
      <c r="D24" s="84"/>
      <c r="E24" s="84"/>
      <c r="F24" s="84"/>
    </row>
    <row r="25" spans="1:6" x14ac:dyDescent="0.3">
      <c r="A25" s="81"/>
      <c r="B25" s="82"/>
      <c r="C25" s="83"/>
      <c r="D25" s="84"/>
      <c r="E25" s="84"/>
      <c r="F25" s="84"/>
    </row>
    <row r="26" spans="1:6" x14ac:dyDescent="0.3">
      <c r="A26" s="81"/>
      <c r="B26" s="82"/>
      <c r="C26" s="83"/>
      <c r="D26" s="84"/>
      <c r="E26" s="84"/>
      <c r="F26" s="84"/>
    </row>
    <row r="27" spans="1:6" x14ac:dyDescent="0.3">
      <c r="A27" s="81"/>
      <c r="B27" s="82"/>
      <c r="C27" s="83"/>
      <c r="D27" s="84"/>
      <c r="E27" s="84"/>
      <c r="F27" s="84"/>
    </row>
    <row r="28" spans="1:6" x14ac:dyDescent="0.3">
      <c r="A28" s="81"/>
      <c r="B28" s="82"/>
      <c r="C28" s="83"/>
      <c r="D28" s="84"/>
      <c r="E28" s="84"/>
      <c r="F28" s="84"/>
    </row>
    <row r="29" spans="1:6" x14ac:dyDescent="0.3">
      <c r="A29" s="81"/>
      <c r="B29" s="82"/>
      <c r="C29" s="83"/>
      <c r="D29" s="84"/>
      <c r="E29" s="84"/>
      <c r="F29" s="84"/>
    </row>
    <row r="30" spans="1:6" x14ac:dyDescent="0.3">
      <c r="A30" s="81"/>
      <c r="B30" s="82"/>
      <c r="C30" s="83"/>
      <c r="D30" s="84"/>
      <c r="E30" s="84"/>
      <c r="F30" s="84"/>
    </row>
    <row r="31" spans="1:6" x14ac:dyDescent="0.3">
      <c r="A31" s="81"/>
      <c r="B31" s="82"/>
      <c r="C31" s="83"/>
      <c r="D31" s="84"/>
      <c r="E31" s="84"/>
      <c r="F31" s="84"/>
    </row>
    <row r="32" spans="1:6" x14ac:dyDescent="0.3">
      <c r="A32" s="81"/>
      <c r="B32" s="82"/>
      <c r="C32" s="83"/>
      <c r="D32" s="84"/>
      <c r="E32" s="84"/>
      <c r="F32" s="84"/>
    </row>
    <row r="33" spans="1:6" x14ac:dyDescent="0.3">
      <c r="A33" s="81"/>
      <c r="B33" s="82"/>
      <c r="C33" s="83"/>
      <c r="D33" s="84"/>
      <c r="E33" s="84"/>
      <c r="F33" s="84"/>
    </row>
    <row r="34" spans="1:6" x14ac:dyDescent="0.3">
      <c r="A34" s="81"/>
      <c r="B34" s="82"/>
      <c r="C34" s="83"/>
      <c r="D34" s="84"/>
      <c r="E34" s="84"/>
      <c r="F34" s="84"/>
    </row>
    <row r="35" spans="1:6" x14ac:dyDescent="0.3">
      <c r="A35" s="81"/>
      <c r="B35" s="82"/>
      <c r="C35" s="83"/>
      <c r="D35" s="84"/>
      <c r="E35" s="84"/>
      <c r="F35" s="84"/>
    </row>
    <row r="36" spans="1:6" x14ac:dyDescent="0.3">
      <c r="A36" s="81"/>
      <c r="B36" s="82"/>
      <c r="C36" s="83"/>
      <c r="D36" s="84"/>
      <c r="E36" s="84"/>
      <c r="F36" s="84"/>
    </row>
    <row r="37" spans="1:6" x14ac:dyDescent="0.3">
      <c r="A37" s="81"/>
      <c r="B37" s="82"/>
      <c r="C37" s="83"/>
      <c r="D37" s="84"/>
      <c r="E37" s="84"/>
      <c r="F37" s="84"/>
    </row>
    <row r="38" spans="1:6" x14ac:dyDescent="0.3">
      <c r="A38" s="81"/>
      <c r="B38" s="82"/>
      <c r="C38" s="83"/>
      <c r="D38" s="84"/>
      <c r="E38" s="84"/>
      <c r="F38" s="84"/>
    </row>
    <row r="39" spans="1:6" x14ac:dyDescent="0.3">
      <c r="A39" s="81"/>
      <c r="B39" s="85"/>
      <c r="C39" s="83"/>
      <c r="D39" s="84"/>
      <c r="E39" s="84"/>
      <c r="F39" s="84"/>
    </row>
    <row r="40" spans="1:6" x14ac:dyDescent="0.3">
      <c r="A40" s="81"/>
      <c r="B40" s="85"/>
      <c r="C40" s="83"/>
      <c r="D40" s="84"/>
      <c r="E40" s="84"/>
      <c r="F40" s="84"/>
    </row>
    <row r="41" spans="1:6" x14ac:dyDescent="0.3">
      <c r="A41" s="81"/>
      <c r="B41" s="85"/>
      <c r="C41" s="83"/>
      <c r="D41" s="84"/>
      <c r="E41" s="84"/>
      <c r="F41" s="84"/>
    </row>
    <row r="42" spans="1:6" x14ac:dyDescent="0.3">
      <c r="C42" s="83"/>
    </row>
    <row r="43" spans="1:6" x14ac:dyDescent="0.3">
      <c r="C43" s="83"/>
    </row>
    <row r="44" spans="1:6" x14ac:dyDescent="0.3">
      <c r="C44" s="83"/>
    </row>
    <row r="45" spans="1:6" x14ac:dyDescent="0.3">
      <c r="C45" s="83"/>
    </row>
    <row r="46" spans="1:6" x14ac:dyDescent="0.3">
      <c r="C46" s="83"/>
    </row>
    <row r="47" spans="1:6" x14ac:dyDescent="0.3">
      <c r="C47" s="83"/>
    </row>
    <row r="48" spans="1:6"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4" xr:uid="{6E043B89-60E6-4362-A6B7-D2324202873B}">
    <sortState xmlns:xlrd2="http://schemas.microsoft.com/office/spreadsheetml/2017/richdata2" ref="A2:H4">
      <sortCondition ref="A2:A4"/>
    </sortState>
  </autoFilter>
  <conditionalFormatting sqref="C2:C4">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C999">
    <cfRule type="expression" dxfId="16" priority="1">
      <formula>EXACT("Учебные пособия",C2)</formula>
    </cfRule>
  </conditionalFormatting>
  <conditionalFormatting sqref="C5:C999">
    <cfRule type="expression" dxfId="15" priority="9">
      <formula>EXACT("Техника безопасности",C5)</formula>
    </cfRule>
    <cfRule type="expression" dxfId="14" priority="10">
      <formula>EXACT("Охрана труда",C5)</formula>
    </cfRule>
    <cfRule type="expression" dxfId="13" priority="11">
      <formula>EXACT("Программное обеспечение",C5)</formula>
    </cfRule>
    <cfRule type="expression" dxfId="12" priority="12">
      <formula>EXACT("Оборудование IT",C5)</formula>
    </cfRule>
    <cfRule type="expression" dxfId="11" priority="13">
      <formula>EXACT("Мебель",C5)</formula>
    </cfRule>
    <cfRule type="expression" dxfId="10" priority="14">
      <formula>EXACT("Оборудование",C5)</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8551A166-A176-4960-BCE0-56760178BE7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FFD0B18-077C-494E-AEB5-D3953909BA7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B10" sqref="B10"/>
    </sheetView>
  </sheetViews>
  <sheetFormatPr defaultColWidth="9.109375" defaultRowHeight="15.6" x14ac:dyDescent="0.3"/>
  <cols>
    <col min="1" max="1" width="22" style="48" customWidth="1"/>
    <col min="2" max="2" width="9" style="48"/>
    <col min="3" max="3" width="27" style="48" customWidth="1"/>
    <col min="4" max="4" width="12.88671875" style="48" bestFit="1" customWidth="1"/>
    <col min="5" max="5" width="49.33203125" style="48" customWidth="1"/>
    <col min="6" max="6" width="8.88671875" style="48" bestFit="1" customWidth="1"/>
    <col min="7" max="7" width="66" style="48" customWidth="1"/>
    <col min="8" max="8" width="71.88671875" style="48" customWidth="1"/>
    <col min="9" max="9" width="46.109375" style="48" customWidth="1"/>
    <col min="10" max="16384" width="9.109375" style="48"/>
  </cols>
  <sheetData>
    <row r="1" spans="1:10" x14ac:dyDescent="0.3">
      <c r="A1" s="66" t="s">
        <v>74</v>
      </c>
      <c r="B1" s="66" t="s">
        <v>66</v>
      </c>
      <c r="C1" s="66" t="s">
        <v>67</v>
      </c>
      <c r="D1" s="66" t="s">
        <v>78</v>
      </c>
      <c r="E1" s="66" t="s">
        <v>68</v>
      </c>
      <c r="F1" s="66" t="s">
        <v>79</v>
      </c>
      <c r="G1" s="66" t="s">
        <v>46</v>
      </c>
      <c r="H1" s="66" t="s">
        <v>69</v>
      </c>
      <c r="I1" s="66" t="s">
        <v>70</v>
      </c>
      <c r="J1" s="48" t="str">
        <f>_xlfn.TEXTJOIN("
",TRUE,H2:H99)</f>
        <v>13.02.13 Эксплуатация и обслуживание электрического и электромеханического оборудования (по отраслям)
21.01.15 Электрослесарь подземный</v>
      </c>
    </row>
    <row r="2" spans="1:10" ht="43.2" x14ac:dyDescent="0.3">
      <c r="A2" s="68" t="s">
        <v>80</v>
      </c>
      <c r="B2" s="69">
        <v>2025</v>
      </c>
      <c r="C2" s="70" t="s">
        <v>81</v>
      </c>
      <c r="D2" s="70">
        <v>611</v>
      </c>
      <c r="E2" s="74" t="s">
        <v>82</v>
      </c>
      <c r="F2" s="71">
        <f t="shared" ref="F2" si="0">IF(D1&lt;&gt;D2,1,F1+1)</f>
        <v>1</v>
      </c>
      <c r="G2" s="72" t="s">
        <v>83</v>
      </c>
      <c r="H2" s="73" t="s">
        <v>84</v>
      </c>
      <c r="I2" s="72" t="s">
        <v>83</v>
      </c>
    </row>
  </sheetData>
  <conditionalFormatting sqref="D2">
    <cfRule type="colorScale" priority="2">
      <colorScale>
        <cfvo type="min"/>
        <cfvo type="percentile" val="50"/>
        <cfvo type="max"/>
        <color rgb="FF63BE7B"/>
        <color rgb="FFFFEB84"/>
        <color rgb="FFF8696B"/>
      </colorScale>
    </cfRule>
  </conditionalFormatting>
  <conditionalFormatting sqref="I2">
    <cfRule type="containsText" dxfId="7" priority="1" operator="containsText" text="(2024)">
      <formula>NOT(ISERROR(SEARCH("(2024)",I2)))</formula>
    </cfRule>
  </conditionalFormatting>
  <hyperlinks>
    <hyperlink ref="E2" r:id="rId1" xr:uid="{AD06BD1B-7AF1-4964-ADC2-B18ABA36EE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9"/>
  <sheetViews>
    <sheetView topLeftCell="A41" workbookViewId="0">
      <selection activeCell="B10" sqref="B10"/>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3" t="s">
        <v>85</v>
      </c>
      <c r="B1" s="123"/>
      <c r="C1" s="123"/>
      <c r="D1" s="123"/>
      <c r="E1" s="123"/>
      <c r="F1" s="123"/>
      <c r="G1" s="123"/>
      <c r="H1" s="123"/>
    </row>
    <row r="2" spans="1:8" ht="21" customHeight="1" x14ac:dyDescent="0.3">
      <c r="A2" s="124" t="s">
        <v>86</v>
      </c>
      <c r="B2" s="124"/>
      <c r="C2" s="124"/>
      <c r="D2" s="124"/>
      <c r="E2" s="124"/>
      <c r="F2" s="124"/>
      <c r="G2" s="124"/>
      <c r="H2" s="124"/>
    </row>
    <row r="3" spans="1:8" ht="15.75" customHeight="1" x14ac:dyDescent="0.3">
      <c r="A3" s="125" t="s">
        <v>87</v>
      </c>
      <c r="B3" s="125"/>
      <c r="C3" s="125"/>
      <c r="D3" s="125"/>
      <c r="E3" s="125"/>
      <c r="F3" s="125"/>
      <c r="G3" s="125"/>
      <c r="H3" s="125"/>
    </row>
    <row r="4" spans="1:8" ht="15" customHeight="1" x14ac:dyDescent="0.3">
      <c r="A4" s="126" t="s">
        <v>88</v>
      </c>
      <c r="B4" s="126"/>
      <c r="C4" s="126"/>
      <c r="D4" s="126"/>
      <c r="E4" s="126"/>
      <c r="F4" s="126"/>
      <c r="G4" s="126"/>
      <c r="H4" s="126"/>
    </row>
    <row r="5" spans="1:8" ht="15" customHeight="1" x14ac:dyDescent="0.3">
      <c r="A5" s="126" t="s">
        <v>89</v>
      </c>
      <c r="B5" s="126"/>
      <c r="C5" s="126"/>
      <c r="D5" s="126"/>
      <c r="E5" s="126"/>
      <c r="F5" s="126"/>
      <c r="G5" s="126"/>
      <c r="H5" s="126"/>
    </row>
    <row r="6" spans="1:8" ht="15" customHeight="1" x14ac:dyDescent="0.3">
      <c r="A6" s="122" t="s">
        <v>90</v>
      </c>
      <c r="B6" s="122"/>
      <c r="C6" s="122"/>
      <c r="D6" s="122"/>
      <c r="E6" s="122"/>
      <c r="F6" s="122"/>
      <c r="G6" s="122"/>
      <c r="H6" s="122"/>
    </row>
    <row r="7" spans="1:8" ht="18.600000000000001" x14ac:dyDescent="0.3">
      <c r="A7" s="75">
        <v>3</v>
      </c>
      <c r="B7" s="75" t="s">
        <v>46</v>
      </c>
      <c r="C7" s="129" t="s">
        <v>83</v>
      </c>
      <c r="D7" s="129"/>
      <c r="E7" s="129"/>
      <c r="F7" s="129"/>
      <c r="G7" s="129"/>
      <c r="H7" s="129"/>
    </row>
    <row r="8" spans="1:8" ht="18.600000000000001" x14ac:dyDescent="0.3">
      <c r="A8" s="129" t="s">
        <v>91</v>
      </c>
      <c r="B8" s="129"/>
      <c r="C8" s="129" t="s">
        <v>92</v>
      </c>
      <c r="D8" s="129"/>
      <c r="E8" s="129"/>
      <c r="F8" s="129"/>
      <c r="G8" s="129"/>
      <c r="H8" s="129"/>
    </row>
    <row r="9" spans="1:8" ht="18.600000000000001" x14ac:dyDescent="0.3">
      <c r="A9" s="129" t="s">
        <v>47</v>
      </c>
      <c r="B9" s="129"/>
      <c r="C9" s="129">
        <f>D33</f>
        <v>24</v>
      </c>
      <c r="D9" s="129"/>
      <c r="E9" s="129"/>
      <c r="F9" s="129"/>
      <c r="G9" s="129"/>
      <c r="H9" s="129"/>
    </row>
    <row r="10" spans="1:8" ht="18.600000000000001" x14ac:dyDescent="0.3">
      <c r="A10" s="129" t="s">
        <v>48</v>
      </c>
      <c r="B10" s="129"/>
      <c r="C10" s="129" t="s">
        <v>84</v>
      </c>
      <c r="D10" s="129"/>
      <c r="E10" s="129"/>
      <c r="F10" s="129"/>
      <c r="G10" s="129"/>
      <c r="H10" s="129"/>
    </row>
    <row r="11" spans="1:8" x14ac:dyDescent="0.3">
      <c r="A11" s="130" t="s">
        <v>12</v>
      </c>
      <c r="B11" s="130"/>
      <c r="C11" s="130"/>
      <c r="D11" s="131"/>
      <c r="E11" s="130"/>
      <c r="F11" s="130"/>
      <c r="G11" s="130"/>
      <c r="H11" s="131"/>
    </row>
    <row r="12" spans="1:8" x14ac:dyDescent="0.3">
      <c r="A12" s="127" t="s">
        <v>93</v>
      </c>
      <c r="B12" s="127"/>
      <c r="C12" s="127"/>
      <c r="D12" s="128"/>
      <c r="E12" s="127"/>
      <c r="F12" s="127"/>
      <c r="G12" s="127"/>
      <c r="H12" s="128"/>
    </row>
    <row r="13" spans="1:8" x14ac:dyDescent="0.3">
      <c r="A13" s="127" t="s">
        <v>94</v>
      </c>
      <c r="B13" s="127"/>
      <c r="C13" s="127"/>
      <c r="D13" s="128"/>
      <c r="E13" s="127"/>
      <c r="F13" s="127"/>
      <c r="G13" s="127"/>
      <c r="H13" s="128"/>
    </row>
    <row r="14" spans="1:8" x14ac:dyDescent="0.3">
      <c r="A14" s="127" t="s">
        <v>95</v>
      </c>
      <c r="B14" s="127"/>
      <c r="C14" s="127"/>
      <c r="D14" s="128"/>
      <c r="E14" s="127"/>
      <c r="F14" s="127"/>
      <c r="G14" s="127"/>
      <c r="H14" s="128"/>
    </row>
    <row r="15" spans="1:8" x14ac:dyDescent="0.3">
      <c r="A15" s="127" t="s">
        <v>96</v>
      </c>
      <c r="B15" s="127"/>
      <c r="C15" s="127"/>
      <c r="D15" s="128"/>
      <c r="E15" s="127"/>
      <c r="F15" s="127"/>
      <c r="G15" s="127"/>
      <c r="H15" s="128"/>
    </row>
    <row r="16" spans="1:8" x14ac:dyDescent="0.3">
      <c r="A16" s="127" t="s">
        <v>97</v>
      </c>
      <c r="B16" s="127"/>
      <c r="C16" s="127"/>
      <c r="D16" s="128"/>
      <c r="E16" s="127"/>
      <c r="F16" s="127"/>
      <c r="G16" s="127"/>
      <c r="H16" s="128"/>
    </row>
    <row r="17" spans="1:8" x14ac:dyDescent="0.3">
      <c r="A17" s="127" t="s">
        <v>98</v>
      </c>
      <c r="B17" s="127"/>
      <c r="C17" s="127"/>
      <c r="D17" s="128"/>
      <c r="E17" s="127"/>
      <c r="F17" s="127"/>
      <c r="G17" s="127"/>
      <c r="H17" s="128"/>
    </row>
    <row r="18" spans="1:8" x14ac:dyDescent="0.3">
      <c r="A18" s="127" t="s">
        <v>99</v>
      </c>
      <c r="B18" s="127"/>
      <c r="C18" s="127"/>
      <c r="D18" s="128"/>
      <c r="E18" s="127"/>
      <c r="F18" s="127"/>
      <c r="G18" s="127"/>
      <c r="H18" s="128"/>
    </row>
    <row r="19" spans="1:8" x14ac:dyDescent="0.3">
      <c r="A19" s="127" t="s">
        <v>100</v>
      </c>
      <c r="B19" s="127"/>
      <c r="C19" s="127"/>
      <c r="D19" s="128"/>
      <c r="E19" s="127"/>
      <c r="F19" s="127"/>
      <c r="G19" s="127"/>
      <c r="H19" s="128"/>
    </row>
    <row r="20" spans="1:8" x14ac:dyDescent="0.3">
      <c r="A20" s="133" t="s">
        <v>11</v>
      </c>
      <c r="B20" s="133"/>
      <c r="C20" s="133"/>
      <c r="D20" s="133"/>
      <c r="E20" s="133"/>
      <c r="F20" s="133"/>
      <c r="G20" s="133"/>
      <c r="H20" s="133"/>
    </row>
    <row r="21" spans="1:8" ht="41.4" x14ac:dyDescent="0.3">
      <c r="A21" s="76" t="s">
        <v>0</v>
      </c>
      <c r="B21" s="76" t="s">
        <v>101</v>
      </c>
      <c r="C21" s="76" t="s">
        <v>9</v>
      </c>
      <c r="D21" s="134" t="s">
        <v>2</v>
      </c>
      <c r="E21" s="134"/>
      <c r="F21" s="134"/>
      <c r="G21" s="76" t="s">
        <v>56</v>
      </c>
      <c r="H21" s="76" t="s">
        <v>102</v>
      </c>
    </row>
    <row r="22" spans="1:8" ht="179.4" x14ac:dyDescent="0.3">
      <c r="A22" s="77">
        <v>1</v>
      </c>
      <c r="B22" s="77" t="s">
        <v>103</v>
      </c>
      <c r="C22" s="77" t="s">
        <v>104</v>
      </c>
      <c r="D22" s="132" t="s">
        <v>105</v>
      </c>
      <c r="E22" s="132"/>
      <c r="F22" s="132"/>
      <c r="G22" s="77">
        <v>1</v>
      </c>
      <c r="H22" s="77" t="s">
        <v>106</v>
      </c>
    </row>
    <row r="23" spans="1:8" ht="179.4" x14ac:dyDescent="0.3">
      <c r="A23" s="77">
        <v>2</v>
      </c>
      <c r="B23" s="77" t="s">
        <v>107</v>
      </c>
      <c r="C23" s="77" t="s">
        <v>108</v>
      </c>
      <c r="D23" s="132" t="s">
        <v>105</v>
      </c>
      <c r="E23" s="132"/>
      <c r="F23" s="132"/>
      <c r="G23" s="77">
        <v>1</v>
      </c>
      <c r="H23" s="77" t="s">
        <v>106</v>
      </c>
    </row>
    <row r="24" spans="1:8" ht="55.2" x14ac:dyDescent="0.3">
      <c r="A24" s="77">
        <v>3</v>
      </c>
      <c r="B24" s="77" t="s">
        <v>109</v>
      </c>
      <c r="C24" s="77" t="s">
        <v>110</v>
      </c>
      <c r="D24" s="132" t="s">
        <v>5</v>
      </c>
      <c r="E24" s="132"/>
      <c r="F24" s="132"/>
      <c r="G24" s="77">
        <v>1</v>
      </c>
      <c r="H24" s="77" t="s">
        <v>106</v>
      </c>
    </row>
    <row r="25" spans="1:8" ht="151.80000000000001" x14ac:dyDescent="0.3">
      <c r="A25" s="77">
        <v>4</v>
      </c>
      <c r="B25" s="77" t="s">
        <v>111</v>
      </c>
      <c r="C25" s="77" t="s">
        <v>112</v>
      </c>
      <c r="D25" s="132" t="s">
        <v>5</v>
      </c>
      <c r="E25" s="132"/>
      <c r="F25" s="132"/>
      <c r="G25" s="77">
        <v>1</v>
      </c>
      <c r="H25" s="77" t="s">
        <v>106</v>
      </c>
    </row>
    <row r="26" spans="1:8" ht="69" x14ac:dyDescent="0.3">
      <c r="A26" s="77">
        <v>5</v>
      </c>
      <c r="B26" s="77" t="s">
        <v>113</v>
      </c>
      <c r="C26" s="77" t="s">
        <v>114</v>
      </c>
      <c r="D26" s="132" t="s">
        <v>10</v>
      </c>
      <c r="E26" s="132"/>
      <c r="F26" s="132"/>
      <c r="G26" s="77">
        <v>1</v>
      </c>
      <c r="H26" s="77" t="s">
        <v>115</v>
      </c>
    </row>
    <row r="27" spans="1:8" ht="69" x14ac:dyDescent="0.3">
      <c r="A27" s="77">
        <v>6</v>
      </c>
      <c r="B27" s="77" t="s">
        <v>116</v>
      </c>
      <c r="C27" s="77" t="s">
        <v>117</v>
      </c>
      <c r="D27" s="132" t="s">
        <v>10</v>
      </c>
      <c r="E27" s="132"/>
      <c r="F27" s="132"/>
      <c r="G27" s="77">
        <v>1</v>
      </c>
      <c r="H27" s="77" t="s">
        <v>115</v>
      </c>
    </row>
    <row r="28" spans="1:8" ht="27.6" x14ac:dyDescent="0.3">
      <c r="A28" s="77">
        <v>7</v>
      </c>
      <c r="B28" s="77" t="s">
        <v>118</v>
      </c>
      <c r="C28" s="77" t="s">
        <v>119</v>
      </c>
      <c r="D28" s="132" t="s">
        <v>5</v>
      </c>
      <c r="E28" s="132"/>
      <c r="F28" s="132"/>
      <c r="G28" s="77">
        <v>1</v>
      </c>
      <c r="H28" s="77" t="s">
        <v>115</v>
      </c>
    </row>
    <row r="29" spans="1:8" ht="41.4" x14ac:dyDescent="0.3">
      <c r="A29" s="77">
        <v>8</v>
      </c>
      <c r="B29" s="77" t="s">
        <v>120</v>
      </c>
      <c r="C29" s="77" t="s">
        <v>121</v>
      </c>
      <c r="D29" s="132" t="s">
        <v>10</v>
      </c>
      <c r="E29" s="132"/>
      <c r="F29" s="132"/>
      <c r="G29" s="77">
        <v>1</v>
      </c>
      <c r="H29" s="77" t="s">
        <v>122</v>
      </c>
    </row>
    <row r="30" spans="1:8" ht="41.4" x14ac:dyDescent="0.3">
      <c r="A30" s="77">
        <v>9</v>
      </c>
      <c r="B30" s="77" t="s">
        <v>123</v>
      </c>
      <c r="C30" s="77" t="s">
        <v>124</v>
      </c>
      <c r="D30" s="132" t="s">
        <v>10</v>
      </c>
      <c r="E30" s="132"/>
      <c r="F30" s="132"/>
      <c r="G30" s="77">
        <v>1</v>
      </c>
      <c r="H30" s="77" t="s">
        <v>122</v>
      </c>
    </row>
    <row r="31" spans="1:8" ht="55.2" x14ac:dyDescent="0.3">
      <c r="A31" s="77">
        <v>10</v>
      </c>
      <c r="B31" s="77" t="s">
        <v>125</v>
      </c>
      <c r="C31" s="77" t="s">
        <v>126</v>
      </c>
      <c r="D31" s="132" t="s">
        <v>10</v>
      </c>
      <c r="E31" s="132"/>
      <c r="F31" s="132"/>
      <c r="G31" s="77">
        <v>1</v>
      </c>
      <c r="H31" s="77" t="s">
        <v>122</v>
      </c>
    </row>
    <row r="32" spans="1:8" x14ac:dyDescent="0.3">
      <c r="A32" s="133" t="s">
        <v>127</v>
      </c>
      <c r="B32" s="133"/>
      <c r="C32" s="133"/>
      <c r="D32" s="133"/>
      <c r="E32" s="133"/>
      <c r="F32" s="133"/>
      <c r="G32" s="133"/>
      <c r="H32" s="133"/>
    </row>
    <row r="33" spans="1:8" x14ac:dyDescent="0.3">
      <c r="A33" s="135" t="s">
        <v>128</v>
      </c>
      <c r="B33" s="135"/>
      <c r="C33" s="135"/>
      <c r="D33" s="135">
        <v>24</v>
      </c>
      <c r="E33" s="135"/>
      <c r="F33" s="135"/>
      <c r="G33" s="135"/>
      <c r="H33" s="135"/>
    </row>
    <row r="34" spans="1:8" ht="41.4" x14ac:dyDescent="0.3">
      <c r="A34" s="76" t="s">
        <v>0</v>
      </c>
      <c r="B34" s="76" t="s">
        <v>101</v>
      </c>
      <c r="C34" s="76" t="s">
        <v>9</v>
      </c>
      <c r="D34" s="76" t="s">
        <v>2</v>
      </c>
      <c r="E34" s="76" t="s">
        <v>57</v>
      </c>
      <c r="F34" s="76" t="s">
        <v>58</v>
      </c>
      <c r="G34" s="76" t="s">
        <v>56</v>
      </c>
      <c r="H34" s="76" t="s">
        <v>102</v>
      </c>
    </row>
    <row r="35" spans="1:8" ht="55.2" x14ac:dyDescent="0.3">
      <c r="A35" s="77">
        <v>1</v>
      </c>
      <c r="B35" s="77" t="s">
        <v>129</v>
      </c>
      <c r="C35" s="77" t="s">
        <v>130</v>
      </c>
      <c r="D35" s="77" t="s">
        <v>6</v>
      </c>
      <c r="E35" s="77">
        <v>1</v>
      </c>
      <c r="F35" s="77" t="s">
        <v>131</v>
      </c>
      <c r="G35" s="77">
        <v>12</v>
      </c>
      <c r="H35" s="77" t="s">
        <v>106</v>
      </c>
    </row>
    <row r="36" spans="1:8" ht="41.4" x14ac:dyDescent="0.3">
      <c r="A36" s="77">
        <v>2</v>
      </c>
      <c r="B36" s="77" t="s">
        <v>132</v>
      </c>
      <c r="C36" s="77" t="s">
        <v>133</v>
      </c>
      <c r="D36" s="77" t="s">
        <v>6</v>
      </c>
      <c r="E36" s="77">
        <v>1</v>
      </c>
      <c r="F36" s="77" t="s">
        <v>134</v>
      </c>
      <c r="G36" s="77">
        <v>24</v>
      </c>
      <c r="H36" s="77" t="s">
        <v>106</v>
      </c>
    </row>
    <row r="37" spans="1:8" ht="124.2" x14ac:dyDescent="0.3">
      <c r="A37" s="77">
        <v>3</v>
      </c>
      <c r="B37" s="77" t="s">
        <v>135</v>
      </c>
      <c r="C37" s="77" t="s">
        <v>136</v>
      </c>
      <c r="D37" s="77" t="s">
        <v>5</v>
      </c>
      <c r="E37" s="77">
        <v>1</v>
      </c>
      <c r="F37" s="77" t="s">
        <v>131</v>
      </c>
      <c r="G37" s="77">
        <v>12</v>
      </c>
      <c r="H37" s="77" t="s">
        <v>106</v>
      </c>
    </row>
    <row r="38" spans="1:8" x14ac:dyDescent="0.3">
      <c r="A38" s="133" t="s">
        <v>14</v>
      </c>
      <c r="B38" s="133"/>
      <c r="C38" s="133"/>
      <c r="D38" s="133"/>
      <c r="E38" s="133"/>
      <c r="F38" s="133"/>
      <c r="G38" s="133"/>
      <c r="H38" s="133"/>
    </row>
    <row r="39" spans="1:8" ht="41.4" x14ac:dyDescent="0.3">
      <c r="A39" s="76" t="s">
        <v>0</v>
      </c>
      <c r="B39" s="76" t="s">
        <v>101</v>
      </c>
      <c r="C39" s="76" t="s">
        <v>9</v>
      </c>
      <c r="D39" s="134" t="s">
        <v>2</v>
      </c>
      <c r="E39" s="134"/>
      <c r="F39" s="134"/>
      <c r="G39" s="76" t="s">
        <v>56</v>
      </c>
      <c r="H39" s="76" t="s">
        <v>102</v>
      </c>
    </row>
    <row r="40" spans="1:8" ht="27.6" x14ac:dyDescent="0.3">
      <c r="A40" s="77">
        <v>1</v>
      </c>
      <c r="B40" s="77" t="s">
        <v>137</v>
      </c>
      <c r="C40" s="77" t="s">
        <v>138</v>
      </c>
      <c r="D40" s="132" t="s">
        <v>6</v>
      </c>
      <c r="E40" s="132"/>
      <c r="F40" s="132"/>
      <c r="G40" s="77">
        <v>1</v>
      </c>
      <c r="H40" s="77" t="s">
        <v>106</v>
      </c>
    </row>
    <row r="41" spans="1:8" ht="41.4" x14ac:dyDescent="0.3">
      <c r="A41" s="77">
        <v>2</v>
      </c>
      <c r="B41" s="77" t="s">
        <v>139</v>
      </c>
      <c r="C41" s="77" t="s">
        <v>133</v>
      </c>
      <c r="D41" s="132" t="s">
        <v>6</v>
      </c>
      <c r="E41" s="132"/>
      <c r="F41" s="132"/>
      <c r="G41" s="77">
        <v>1</v>
      </c>
      <c r="H41" s="77" t="s">
        <v>106</v>
      </c>
    </row>
    <row r="42" spans="1:8" x14ac:dyDescent="0.3">
      <c r="A42" s="77">
        <v>3</v>
      </c>
      <c r="B42" s="77" t="s">
        <v>140</v>
      </c>
      <c r="C42" s="77" t="s">
        <v>141</v>
      </c>
      <c r="D42" s="132" t="s">
        <v>6</v>
      </c>
      <c r="E42" s="132"/>
      <c r="F42" s="132"/>
      <c r="G42" s="77">
        <v>1</v>
      </c>
      <c r="H42" s="77" t="s">
        <v>106</v>
      </c>
    </row>
    <row r="43" spans="1:8" ht="96.6" x14ac:dyDescent="0.3">
      <c r="A43" s="77">
        <v>4</v>
      </c>
      <c r="B43" s="77" t="s">
        <v>142</v>
      </c>
      <c r="C43" s="77" t="s">
        <v>143</v>
      </c>
      <c r="D43" s="132" t="s">
        <v>5</v>
      </c>
      <c r="E43" s="132"/>
      <c r="F43" s="132"/>
      <c r="G43" s="77">
        <v>1</v>
      </c>
      <c r="H43" s="77" t="s">
        <v>106</v>
      </c>
    </row>
    <row r="44" spans="1:8" ht="124.2" x14ac:dyDescent="0.3">
      <c r="A44" s="77">
        <v>5</v>
      </c>
      <c r="B44" s="77" t="s">
        <v>135</v>
      </c>
      <c r="C44" s="77" t="s">
        <v>136</v>
      </c>
      <c r="D44" s="132" t="s">
        <v>5</v>
      </c>
      <c r="E44" s="132"/>
      <c r="F44" s="132"/>
      <c r="G44" s="77">
        <v>1</v>
      </c>
      <c r="H44" s="77" t="s">
        <v>106</v>
      </c>
    </row>
    <row r="45" spans="1:8" x14ac:dyDescent="0.3">
      <c r="A45" s="133" t="s">
        <v>13</v>
      </c>
      <c r="B45" s="133"/>
      <c r="C45" s="133"/>
      <c r="D45" s="133"/>
      <c r="E45" s="133"/>
      <c r="F45" s="133"/>
      <c r="G45" s="133"/>
      <c r="H45" s="133"/>
    </row>
    <row r="46" spans="1:8" ht="41.4" x14ac:dyDescent="0.3">
      <c r="A46" s="76" t="s">
        <v>0</v>
      </c>
      <c r="B46" s="76" t="s">
        <v>101</v>
      </c>
      <c r="C46" s="76" t="s">
        <v>9</v>
      </c>
      <c r="D46" s="134" t="s">
        <v>2</v>
      </c>
      <c r="E46" s="134"/>
      <c r="F46" s="134"/>
      <c r="G46" s="76" t="s">
        <v>56</v>
      </c>
      <c r="H46" s="76" t="s">
        <v>102</v>
      </c>
    </row>
    <row r="47" spans="1:8" ht="27.6" x14ac:dyDescent="0.3">
      <c r="A47" s="77">
        <v>1</v>
      </c>
      <c r="B47" s="77" t="s">
        <v>144</v>
      </c>
      <c r="C47" s="77" t="s">
        <v>145</v>
      </c>
      <c r="D47" s="132" t="s">
        <v>8</v>
      </c>
      <c r="E47" s="132"/>
      <c r="F47" s="132"/>
      <c r="G47" s="77">
        <v>1</v>
      </c>
      <c r="H47" s="77" t="s">
        <v>115</v>
      </c>
    </row>
    <row r="48" spans="1:8" ht="27.6" x14ac:dyDescent="0.3">
      <c r="A48" s="77">
        <v>2</v>
      </c>
      <c r="B48" s="77" t="s">
        <v>146</v>
      </c>
      <c r="C48" s="77" t="s">
        <v>147</v>
      </c>
      <c r="D48" s="132" t="s">
        <v>8</v>
      </c>
      <c r="E48" s="132"/>
      <c r="F48" s="132"/>
      <c r="G48" s="77">
        <v>1</v>
      </c>
      <c r="H48" s="77" t="s">
        <v>115</v>
      </c>
    </row>
    <row r="49" spans="1:8" ht="41.4" x14ac:dyDescent="0.3">
      <c r="A49" s="77">
        <v>3</v>
      </c>
      <c r="B49" s="77" t="s">
        <v>148</v>
      </c>
      <c r="C49" s="77" t="s">
        <v>149</v>
      </c>
      <c r="D49" s="132" t="s">
        <v>8</v>
      </c>
      <c r="E49" s="132"/>
      <c r="F49" s="132"/>
      <c r="G49" s="77">
        <v>1</v>
      </c>
      <c r="H49" s="77" t="s">
        <v>115</v>
      </c>
    </row>
  </sheetData>
  <mergeCells count="49">
    <mergeCell ref="D49:F49"/>
    <mergeCell ref="A38:H38"/>
    <mergeCell ref="D39:F39"/>
    <mergeCell ref="D40:F40"/>
    <mergeCell ref="D41:F41"/>
    <mergeCell ref="D42:F42"/>
    <mergeCell ref="D43:F43"/>
    <mergeCell ref="D44:F44"/>
    <mergeCell ref="A45:H45"/>
    <mergeCell ref="D46:F46"/>
    <mergeCell ref="D47:F47"/>
    <mergeCell ref="D48:F48"/>
    <mergeCell ref="D29:F29"/>
    <mergeCell ref="D30:F30"/>
    <mergeCell ref="D31:F31"/>
    <mergeCell ref="A32:H32"/>
    <mergeCell ref="A33:C33"/>
    <mergeCell ref="D33:H33"/>
    <mergeCell ref="D28:F28"/>
    <mergeCell ref="A17:H17"/>
    <mergeCell ref="A18:H18"/>
    <mergeCell ref="A19:H19"/>
    <mergeCell ref="A20:H20"/>
    <mergeCell ref="D21:F21"/>
    <mergeCell ref="D22:F22"/>
    <mergeCell ref="D23:F23"/>
    <mergeCell ref="D24:F24"/>
    <mergeCell ref="D25:F25"/>
    <mergeCell ref="D26:F26"/>
    <mergeCell ref="D27:F27"/>
    <mergeCell ref="A16:H16"/>
    <mergeCell ref="C7:H7"/>
    <mergeCell ref="A8:B8"/>
    <mergeCell ref="C8:H8"/>
    <mergeCell ref="A9:B9"/>
    <mergeCell ref="C9:H9"/>
    <mergeCell ref="A10:B10"/>
    <mergeCell ref="C10:H10"/>
    <mergeCell ref="A11:H11"/>
    <mergeCell ref="A12:H12"/>
    <mergeCell ref="A13:H13"/>
    <mergeCell ref="A14:H14"/>
    <mergeCell ref="A15:H15"/>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0" sqref="B10"/>
    </sheetView>
  </sheetViews>
  <sheetFormatPr defaultRowHeight="14.4" x14ac:dyDescent="0.3"/>
  <cols>
    <col min="1" max="1" width="28.6640625" style="18" customWidth="1"/>
  </cols>
  <sheetData>
    <row r="1" spans="1:1" ht="15.6" x14ac:dyDescent="0.3">
      <c r="A1" s="11" t="s">
        <v>6</v>
      </c>
    </row>
    <row r="2" spans="1:1" ht="15.6" x14ac:dyDescent="0.3">
      <c r="A2" s="11" t="s">
        <v>10</v>
      </c>
    </row>
    <row r="3" spans="1:1" ht="15.6" x14ac:dyDescent="0.3">
      <c r="A3" s="11" t="s">
        <v>5</v>
      </c>
    </row>
    <row r="4" spans="1:1" ht="15.6" x14ac:dyDescent="0.3">
      <c r="A4" s="11" t="s">
        <v>17</v>
      </c>
    </row>
    <row r="5" spans="1:1" ht="15.6" x14ac:dyDescent="0.3">
      <c r="A5" s="11" t="s">
        <v>8</v>
      </c>
    </row>
    <row r="6" spans="1:1" ht="15.6" x14ac:dyDescent="0.3">
      <c r="A6" s="11" t="s">
        <v>77</v>
      </c>
    </row>
    <row r="7" spans="1:1" ht="15.6" x14ac:dyDescent="0.3">
      <c r="A7" s="11" t="s">
        <v>105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2026-03-25T10:20:57Z</dcterms:modified>
</cp:coreProperties>
</file>