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Металлургия\Для РЭГ\"/>
    </mc:Choice>
  </mc:AlternateContent>
  <xr:revisionPtr revIDLastSave="0" documentId="13_ncr:1_{53A0EAA2-7E7D-4356-B560-8316D1EB650F}" xr6:coauthVersionLast="47" xr6:coauthVersionMax="47" xr10:uidLastSave="{00000000-0000-0000-0000-000000000000}"/>
  <bookViews>
    <workbookView xWindow="5580" yWindow="558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зона'!$A$1:$G$73</definedName>
    <definedName name="_xlnm._FilterDatabase" localSheetId="5" hidden="1">'Охрана труда'!$A$1:$G$1</definedName>
    <definedName name="_xlnm._FilterDatabase" localSheetId="4" hidden="1">'Рабочее место преподавателя'!$A$1:$G$1</definedName>
    <definedName name="_xlnm._FilterDatabase" localSheetId="3" hidden="1">'Рабочее место учащегося'!$A$1:$G$1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7" l="1"/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2" i="10"/>
  <c r="G3" i="11"/>
  <c r="G4" i="11"/>
  <c r="G5" i="11"/>
  <c r="G6" i="11"/>
  <c r="G7" i="11"/>
  <c r="G8" i="11"/>
  <c r="G10" i="11"/>
  <c r="G11" i="11"/>
  <c r="G12" i="11"/>
  <c r="G14" i="11"/>
  <c r="G13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9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2" i="11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2" i="12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2" i="13"/>
  <c r="F27" i="13"/>
  <c r="F19" i="13"/>
  <c r="F6" i="13"/>
  <c r="F26" i="13"/>
  <c r="F18" i="13"/>
  <c r="F5" i="13"/>
  <c r="F25" i="13"/>
  <c r="F17" i="13"/>
  <c r="F4" i="13"/>
  <c r="F16" i="13"/>
  <c r="F3" i="13"/>
  <c r="F15" i="12"/>
  <c r="F12" i="12"/>
  <c r="F42" i="11"/>
  <c r="G54" i="6" l="1"/>
  <c r="G57" i="6"/>
  <c r="G56" i="6"/>
  <c r="G59" i="6"/>
  <c r="H18" i="6" l="1"/>
  <c r="H5" i="7"/>
  <c r="H13" i="7"/>
  <c r="H15" i="7"/>
  <c r="H17" i="7"/>
  <c r="H6" i="7"/>
  <c r="H7" i="7"/>
  <c r="H4" i="7"/>
  <c r="H12" i="7"/>
</calcChain>
</file>

<file path=xl/sharedStrings.xml><?xml version="1.0" encoding="utf-8"?>
<sst xmlns="http://schemas.openxmlformats.org/spreadsheetml/2006/main" count="899" uniqueCount="205">
  <si>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</si>
  <si>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</si>
  <si>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</si>
  <si>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</si>
  <si>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</si>
  <si>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</si>
  <si>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</si>
  <si>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</si>
  <si>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</si>
  <si>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</si>
  <si>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</si>
  <si>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</si>
  <si>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</si>
  <si>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</si>
  <si>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</si>
  <si>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</si>
  <si>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</si>
  <si>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</si>
  <si>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</si>
  <si>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</si>
  <si>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</si>
  <si>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</si>
  <si>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</si>
  <si>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</si>
  <si>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</si>
  <si>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</si>
  <si>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</si>
  <si>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</si>
  <si>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</si>
  <si>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</si>
  <si>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Магнитно-маркерная доска</t>
  </si>
  <si>
    <t>Аптечка</t>
  </si>
  <si>
    <t>Огнетушитель</t>
  </si>
  <si>
    <t>Санитайзер</t>
  </si>
  <si>
    <t>Кулер</t>
  </si>
  <si>
    <t>Экран для проектора</t>
  </si>
  <si>
    <t xml:space="preserve">Проектор </t>
  </si>
  <si>
    <t>МФУ лазерное</t>
  </si>
  <si>
    <t xml:space="preserve">Монитор </t>
  </si>
  <si>
    <t>Колонки</t>
  </si>
  <si>
    <t>Стеллаж для документов</t>
  </si>
  <si>
    <t>Офисный стол</t>
  </si>
  <si>
    <t>Тумба подкатная</t>
  </si>
  <si>
    <t>Подставка под системный блок</t>
  </si>
  <si>
    <t>Стул</t>
  </si>
  <si>
    <t xml:space="preserve">шт ( на 1 раб.место) 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</si>
  <si>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</si>
  <si>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</si>
  <si>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</si>
  <si>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</si>
  <si>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</si>
  <si>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</si>
  <si>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Волгоградская область</t>
  </si>
  <si>
    <t>Сейф для ноутбуков</t>
  </si>
  <si>
    <t>Доска магнитно-меловая</t>
  </si>
  <si>
    <t>Доска аудиторная</t>
  </si>
  <si>
    <t>Доска магнитно-маркерная</t>
  </si>
  <si>
    <t>Стол</t>
  </si>
  <si>
    <t>Проектор</t>
  </si>
  <si>
    <t>Техника безопасности</t>
  </si>
  <si>
    <t>Количество упоминаний в "Сводке по кластерам"</t>
  </si>
  <si>
    <t>Интерактивная доска</t>
  </si>
  <si>
    <t>Компьютер (системный блок, монитор, клавиатура, мышь)</t>
  </si>
  <si>
    <t>Свердловская область</t>
  </si>
  <si>
    <t>Стол демонстрационный</t>
  </si>
  <si>
    <t xml:space="preserve">Маски медицинские одноразовые </t>
  </si>
  <si>
    <t xml:space="preserve">шт (на 1 раб.место) </t>
  </si>
  <si>
    <t>шт (на 1 раб.место)</t>
  </si>
  <si>
    <t>Кемеровская область-Кузбасс</t>
  </si>
  <si>
    <r>
      <t xml:space="preserve">Заготовка </t>
    </r>
    <r>
      <rPr>
        <sz val="12"/>
        <color rgb="FF333333"/>
        <rFont val="Times New Roman"/>
        <family val="1"/>
        <charset val="204"/>
      </rPr>
      <t>⌀80×100</t>
    </r>
  </si>
  <si>
    <t xml:space="preserve">Комплект сырых кулачков </t>
  </si>
  <si>
    <t xml:space="preserve">Пластина режущая </t>
  </si>
  <si>
    <t>Резец токарный отрезной с пластиной из твердого сплава ВК8</t>
  </si>
  <si>
    <t>Резец токарный отрезной с пластиной из твердого слпава Т15К6</t>
  </si>
  <si>
    <t>Резец для наружной резьбы с пластиной из твердого сплава ВК8</t>
  </si>
  <si>
    <t>Резец для наружной резьбы с пластиной из твердого сплава Т15К6</t>
  </si>
  <si>
    <t>Резцы для внутренней резьбы с пластиной из твердого сплава ВК8</t>
  </si>
  <si>
    <t>Резец для внутренний резьбы с пластиной из твердого сплава Т15К6</t>
  </si>
  <si>
    <t>Резец расточной для сквозных отверстий с пластиной из твердого сплава ВК8</t>
  </si>
  <si>
    <t>Резец расточной для сквозных отверстий с пластиной из твердого сплава Т15К6</t>
  </si>
  <si>
    <t>Резец расточной для глухих отверстий с пластиной из твердого сплава ВК8</t>
  </si>
  <si>
    <t>Резец расточной для глухих отверстий с пластиной из твердого сплава Т15К6</t>
  </si>
  <si>
    <t xml:space="preserve">Резец проходной отогнутый с пластиной из твердого сплава ВК8 </t>
  </si>
  <si>
    <t>Резец проходной отогнутый с пластиной из твердого сплаваТ15К6</t>
  </si>
  <si>
    <t>Резец проходной упорный с пластиной из твердого сплава ВК8</t>
  </si>
  <si>
    <t>Резец проходной упорный с пластиной из твердого сплава Т15К6</t>
  </si>
  <si>
    <t>Резцы канавочные для внуренних канавок с пластиной из твердого сплава ВК8</t>
  </si>
  <si>
    <t>Резцы канавочные для внуренних канавок с пластиной из твердого сплава Т15К6</t>
  </si>
  <si>
    <t xml:space="preserve">Центровочное сверло </t>
  </si>
  <si>
    <t>Резец резьбовой наружный/державка SWR2525M16 SANT 4603312182097</t>
  </si>
  <si>
    <t xml:space="preserve">Пластина резьбовая 16ER 1.50ISO NRG25U NORGAU 020504284
</t>
  </si>
  <si>
    <t>Резец-державка токарный расточной S25S-SCLCR09 для сквозных и глухих отверстий</t>
  </si>
  <si>
    <t>Пластина токарная NGM300N04-P NRG26P NORGAU 020320240</t>
  </si>
  <si>
    <t>Державка</t>
  </si>
  <si>
    <t>Пластина токарная CCMT120408-UF NRG10P NORGAU 020057034</t>
  </si>
  <si>
    <t>Патрон цанговый SK40-ER25-070 (ISO40 DIN69871 P/P H 70 ER25)</t>
  </si>
  <si>
    <t xml:space="preserve">Оправка Морзе для сверл </t>
  </si>
  <si>
    <t xml:space="preserve">Оправка Морзе для фрез </t>
  </si>
  <si>
    <t>Патрон сверлильный SK40-KPU16</t>
  </si>
  <si>
    <t>Оправка  для торцевых фрез</t>
  </si>
  <si>
    <t>Ключ ER32 (UM) шлицевой для цангового патрона QUIPPOMATIC</t>
  </si>
  <si>
    <t xml:space="preserve">Набор шестигранных ключей с шаром 10 шт ДТ/40 Дело Техники 562101 </t>
  </si>
  <si>
    <t>Ключ для фрезерной оправки d=22 mm (винт M10)</t>
  </si>
  <si>
    <t>Пластина OFKT05T305-GP JC8530</t>
  </si>
  <si>
    <t>Корпус фрезы NT-OF05 D063-F22-Z6 HOLDERS NIKKO</t>
  </si>
  <si>
    <t>Сверло центровочное NC-SD V 8.0 X 90°</t>
  </si>
  <si>
    <t>Головка делительная усовершенствованная CS-6</t>
  </si>
  <si>
    <t>Стол поворотный горизонтальный 300мм, HHT-300</t>
  </si>
  <si>
    <t>Набор сверл</t>
  </si>
  <si>
    <t xml:space="preserve">Патрон сверлильный ПС-13 1.5-13мм B12 GRIFF b214013 </t>
  </si>
  <si>
    <t xml:space="preserve">Оправка переходная на сверлильный патрон с КМ3 на B12 с лапкой GRIFF b161021 </t>
  </si>
  <si>
    <t xml:space="preserve">Фреза концевая (20х104х38 мм; Р6М5; 4 перая; ц/х) GRIFF a300066 </t>
  </si>
  <si>
    <t xml:space="preserve">Фреза концевая (8х63х19 мм; Р6М5; 2 перая; ц/х) GRIFF a300035 </t>
  </si>
  <si>
    <t xml:space="preserve">Фреза концевая (6х57х13 мм; Р6М5; 3 перая; ц/х) GRIFF a300030 </t>
  </si>
  <si>
    <t xml:space="preserve">Патрон токарный 3-х кулачковый 3-160.05.14В </t>
  </si>
  <si>
    <t xml:space="preserve">Спиральное сверло </t>
  </si>
  <si>
    <t>Стол письменный</t>
  </si>
  <si>
    <t>Стул офисный</t>
  </si>
  <si>
    <t xml:space="preserve">Универсально токарно-винторезный станок </t>
  </si>
  <si>
    <t xml:space="preserve">Точильно-шлифовальный станок для заточки инструмента </t>
  </si>
  <si>
    <t>Установка для сбора абразивной пыли или централизованная вытяжка</t>
  </si>
  <si>
    <t xml:space="preserve">Вращающийся задний центр </t>
  </si>
  <si>
    <t xml:space="preserve">Алмазный круг </t>
  </si>
  <si>
    <t xml:space="preserve">Круг шлифовальный зеленый </t>
  </si>
  <si>
    <t xml:space="preserve">Круг шлифовальный белый </t>
  </si>
  <si>
    <t>Шарошка для правки шлифовальных кругов для звездочек 50×14×2</t>
  </si>
  <si>
    <t xml:space="preserve">Тележка для стружки </t>
  </si>
  <si>
    <t>Набор производственных шестригранников 1.5-10</t>
  </si>
  <si>
    <t>Набор рожковых ключей 6-30</t>
  </si>
  <si>
    <t>Набор надфилей</t>
  </si>
  <si>
    <t xml:space="preserve">Шабер </t>
  </si>
  <si>
    <t xml:space="preserve">Наружный проходной резец с державкой </t>
  </si>
  <si>
    <t xml:space="preserve">Пассатижи </t>
  </si>
  <si>
    <t xml:space="preserve">Шаблон для токарных резьбовых резцов </t>
  </si>
  <si>
    <t xml:space="preserve">Штангенциркуль цифровой AOS0-150мм или аналог </t>
  </si>
  <si>
    <t>Цифровой штангенциркуль 0-150мм Inforce 06-11-39</t>
  </si>
  <si>
    <t xml:space="preserve">Штангенглубиномер цифровой IP670-150 мм или аналог </t>
  </si>
  <si>
    <t>Набор микрометров цифровых 0-100 мм</t>
  </si>
  <si>
    <t xml:space="preserve">Микрометр зубомерный (дисковых) 0-25 мм </t>
  </si>
  <si>
    <t xml:space="preserve">Микрометры для измерения пазов 25-50 мм </t>
  </si>
  <si>
    <t xml:space="preserve">Микрометры для измерения пазов 50-75 мм </t>
  </si>
  <si>
    <t xml:space="preserve">Набор микрометричесиких нутромеров 20-50 мм </t>
  </si>
  <si>
    <t xml:space="preserve">Цифровой микрометр для измерения резьбы 25-50 мм </t>
  </si>
  <si>
    <t>Пара наконечников для резьбовых микрометров 1,5 мм</t>
  </si>
  <si>
    <t>Пара наконечников для резьбовых микрометров 2 мм</t>
  </si>
  <si>
    <t xml:space="preserve">Глубиномер микрометрической 0-150 мм </t>
  </si>
  <si>
    <t xml:space="preserve">Прециз. Индикатор часового типа с защитной от толчков 1/58 мм  </t>
  </si>
  <si>
    <t>Гидравлический магнитный измер.штатив (с опорой) 260 мм</t>
  </si>
  <si>
    <t>Калибр Пробка М36х2 - 6Н</t>
  </si>
  <si>
    <t>Калибр. Пробка М30×1,5 мм-6H</t>
  </si>
  <si>
    <t xml:space="preserve">Верстак </t>
  </si>
  <si>
    <t>Профилометр Time3202 (TR220)</t>
  </si>
  <si>
    <t>Программно-аппаратный комплекс</t>
  </si>
  <si>
    <t>Универсальный шкаф для хранения</t>
  </si>
  <si>
    <t>Оснастка для токарного станка</t>
  </si>
  <si>
    <t>Оснастка для фрезерного станка</t>
  </si>
  <si>
    <t xml:space="preserve">Набор КМД </t>
  </si>
  <si>
    <t>Сборщик стружки</t>
  </si>
  <si>
    <t>Набор метчиков и плашек</t>
  </si>
  <si>
    <t>Заточной станок</t>
  </si>
  <si>
    <t>Нутромер</t>
  </si>
  <si>
    <t>Индикатор</t>
  </si>
  <si>
    <t>Набор образцов шероховатости</t>
  </si>
  <si>
    <t>ЖК-панель/система визуализации</t>
  </si>
  <si>
    <t>Коммутатор</t>
  </si>
  <si>
    <t>Токарно-винторезный станок с оснасткой</t>
  </si>
  <si>
    <t>Широкоуниверсальный ферезерный станок с оснасткой</t>
  </si>
  <si>
    <t>Штангенциркуль</t>
  </si>
  <si>
    <t>Операционная система</t>
  </si>
  <si>
    <t>Защитные очки</t>
  </si>
  <si>
    <t>Перчатки</t>
  </si>
  <si>
    <t>Беруши</t>
  </si>
  <si>
    <t>Спецодежда</t>
  </si>
  <si>
    <t>Резиновый коврик</t>
  </si>
  <si>
    <t>Шкаф  инструментальный</t>
  </si>
  <si>
    <t>1шт(на 7 раб мест)</t>
  </si>
  <si>
    <t>Шкаф инструментальный</t>
  </si>
  <si>
    <t xml:space="preserve">шт ( на 14 раб.мест  ) </t>
  </si>
  <si>
    <t xml:space="preserve">шт ( на 14  раб.мест  ) </t>
  </si>
  <si>
    <t>Комплект инструмента для выполнения токарных работ</t>
  </si>
  <si>
    <t xml:space="preserve">шт ( на 1  раб.место ) </t>
  </si>
  <si>
    <t>шт ( на 3 раб места)</t>
  </si>
  <si>
    <t>Халат рабочий</t>
  </si>
  <si>
    <t>пара</t>
  </si>
  <si>
    <t>Набор инструмента для фрезерных работ</t>
  </si>
  <si>
    <t xml:space="preserve">фрезерный станок </t>
  </si>
  <si>
    <t>Станок универсально-фрезерный</t>
  </si>
  <si>
    <t>Пластина токарная WNMG080408-MD NRG10P NORGAU 020045053</t>
  </si>
  <si>
    <t>Пластина токарная CCMT09T304-UF NRG20M NORGAU 020057107</t>
  </si>
  <si>
    <t>Комплект цанг ER32 20 шт (1,5-20 мм) DIN6499 с ключом QUIPPOMATIC</t>
  </si>
  <si>
    <t>Комплект инструмента для выполнения фрезерных работ</t>
  </si>
  <si>
    <t>Станок токарный</t>
  </si>
  <si>
    <t xml:space="preserve">Станок токарно-винторезный </t>
  </si>
  <si>
    <t>Инструментальная тележка</t>
  </si>
  <si>
    <r>
      <t xml:space="preserve">Быстрозажимной сверлильный патрон </t>
    </r>
    <r>
      <rPr>
        <sz val="11"/>
        <color rgb="FF333333"/>
        <rFont val="Times New Roman"/>
        <family val="1"/>
        <charset val="204"/>
      </rPr>
      <t>⌀3-16 мм</t>
    </r>
  </si>
  <si>
    <t>Базовая или вариативная часть</t>
  </si>
  <si>
    <t>Подсчет</t>
  </si>
  <si>
    <t>Базовая часть</t>
  </si>
  <si>
    <t>Вариативная часть</t>
  </si>
  <si>
    <t>ЖК-панель</t>
  </si>
  <si>
    <t>Централизованная вытяжка</t>
  </si>
  <si>
    <t>Лаборатория фрезерных работ</t>
  </si>
  <si>
    <t>Станок фрезерный с оснасткой</t>
  </si>
  <si>
    <t>13.02.11 Техническая эксплуатация и обслуживание электрического и электромеханического оборудования (по отраслям),
15.02.12 Монтаж, техническое обслуживание и ремонт промышленного оборудования (по отраслям),
22.02.02 Металлургия цветных металлов</t>
  </si>
  <si>
    <t>Установка для сбора абразивной пыли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</si>
</sst>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4" fontId="23" fillId="0" borderId="0" applyFont="0" applyFill="0" applyBorder="0" applyAlignment="0" applyProtection="0"/>
  </cellStyleXfs>
  <cellXfs count="14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4" fillId="0" borderId="17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top" wrapText="1"/>
    </xf>
    <xf numFmtId="0" fontId="18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2" borderId="17" xfId="0" applyFont="1" applyFill="1" applyBorder="1" applyAlignment="1">
      <alignment horizontal="left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22" fillId="0" borderId="20" xfId="0" applyFont="1" applyBorder="1" applyAlignment="1">
      <alignment vertical="center" wrapText="1"/>
    </xf>
    <xf numFmtId="0" fontId="21" fillId="7" borderId="17" xfId="0" applyFont="1" applyFill="1" applyBorder="1" applyAlignment="1">
      <alignment vertical="center" wrapText="1"/>
    </xf>
    <xf numFmtId="0" fontId="18" fillId="0" borderId="17" xfId="0" applyFont="1" applyBorder="1" applyAlignment="1">
      <alignment horizontal="left" vertical="top" wrapText="1"/>
    </xf>
    <xf numFmtId="0" fontId="20" fillId="0" borderId="17" xfId="5" applyNumberFormat="1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20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4" fillId="2" borderId="19" xfId="0" applyFont="1" applyFill="1" applyBorder="1" applyAlignment="1">
      <alignment vertical="center" wrapText="1"/>
    </xf>
    <xf numFmtId="0" fontId="20" fillId="0" borderId="17" xfId="5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26" fillId="0" borderId="17" xfId="0" applyFont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</cellXfs>
  <cellStyles count="6">
    <cellStyle name="Денежный" xfId="5" builtinId="4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86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</dxfs>
  <tableStyles count="0" defaultTableStyle="TableStyleMedium2" defaultPivotStyle="PivotStyleLight16"/>
  <colors>
    <mruColors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60"/>
  <sheetViews>
    <sheetView tabSelected="1" workbookViewId="0">
      <selection activeCell="D23" sqref="D23"/>
    </sheetView>
  </sheetViews>
  <sheetFormatPr defaultColWidth="0" defaultRowHeight="15" x14ac:dyDescent="0.25"/>
  <cols>
    <col min="1" max="1" width="5.140625" style="116" customWidth="1"/>
    <col min="2" max="2" width="52" style="115" customWidth="1"/>
    <col min="3" max="3" width="33.5703125" style="115" customWidth="1"/>
    <col min="4" max="4" width="26.5703125" style="115" customWidth="1"/>
    <col min="5" max="5" width="15.5703125" style="115" customWidth="1"/>
    <col min="6" max="6" width="14.85546875" style="117" customWidth="1"/>
    <col min="7" max="7" width="14.42578125" style="115" customWidth="1"/>
    <col min="8" max="8" width="30.28515625" style="115" hidden="1" customWidth="1"/>
    <col min="9" max="16384" width="9.140625" style="115" hidden="1"/>
  </cols>
  <sheetData>
    <row r="1" spans="1:8" ht="23.25" x14ac:dyDescent="0.25">
      <c r="A1" s="120" t="s">
        <v>201</v>
      </c>
      <c r="B1" s="121"/>
      <c r="C1" s="121"/>
      <c r="D1" s="121"/>
      <c r="E1" s="121"/>
      <c r="F1" s="121"/>
      <c r="G1" s="122"/>
    </row>
    <row r="2" spans="1:8" s="79" customFormat="1" ht="69" customHeight="1" x14ac:dyDescent="0.25">
      <c r="A2" s="123" t="s">
        <v>21</v>
      </c>
      <c r="B2" s="123"/>
      <c r="C2" s="124" t="s">
        <v>203</v>
      </c>
      <c r="D2" s="125"/>
      <c r="E2" s="125"/>
      <c r="F2" s="125"/>
      <c r="G2" s="125"/>
    </row>
    <row r="3" spans="1:8" ht="20.25" x14ac:dyDescent="0.25">
      <c r="A3" s="135" t="s">
        <v>12</v>
      </c>
      <c r="B3" s="135"/>
      <c r="C3" s="135"/>
      <c r="D3" s="135"/>
      <c r="E3" s="135"/>
      <c r="F3" s="135"/>
      <c r="G3" s="136"/>
    </row>
    <row r="4" spans="1:8" ht="15.75" thickBot="1" x14ac:dyDescent="0.3">
      <c r="A4" s="137" t="s">
        <v>19</v>
      </c>
      <c r="B4" s="138"/>
      <c r="C4" s="9">
        <v>12</v>
      </c>
      <c r="D4" s="10"/>
      <c r="E4" s="10"/>
      <c r="F4" s="10"/>
      <c r="G4" s="10"/>
    </row>
    <row r="5" spans="1:8" x14ac:dyDescent="0.25">
      <c r="A5" s="129" t="s">
        <v>13</v>
      </c>
      <c r="B5" s="130"/>
      <c r="C5" s="130"/>
      <c r="D5" s="130"/>
      <c r="E5" s="130"/>
      <c r="F5" s="130"/>
      <c r="G5" s="131"/>
    </row>
    <row r="6" spans="1:8" x14ac:dyDescent="0.25">
      <c r="A6" s="132" t="s">
        <v>22</v>
      </c>
      <c r="B6" s="133"/>
      <c r="C6" s="133"/>
      <c r="D6" s="133"/>
      <c r="E6" s="133"/>
      <c r="F6" s="133"/>
      <c r="G6" s="134"/>
    </row>
    <row r="7" spans="1:8" x14ac:dyDescent="0.25">
      <c r="A7" s="132" t="s">
        <v>29</v>
      </c>
      <c r="B7" s="133"/>
      <c r="C7" s="133"/>
      <c r="D7" s="133"/>
      <c r="E7" s="133"/>
      <c r="F7" s="133"/>
      <c r="G7" s="134"/>
    </row>
    <row r="8" spans="1:8" x14ac:dyDescent="0.25">
      <c r="A8" s="132" t="s">
        <v>28</v>
      </c>
      <c r="B8" s="133"/>
      <c r="C8" s="133"/>
      <c r="D8" s="133"/>
      <c r="E8" s="133"/>
      <c r="F8" s="133"/>
      <c r="G8" s="134"/>
    </row>
    <row r="9" spans="1:8" x14ac:dyDescent="0.25">
      <c r="A9" s="132" t="s">
        <v>27</v>
      </c>
      <c r="B9" s="133"/>
      <c r="C9" s="133"/>
      <c r="D9" s="133"/>
      <c r="E9" s="133"/>
      <c r="F9" s="133"/>
      <c r="G9" s="134"/>
    </row>
    <row r="10" spans="1:8" x14ac:dyDescent="0.25">
      <c r="A10" s="132" t="s">
        <v>25</v>
      </c>
      <c r="B10" s="133"/>
      <c r="C10" s="133"/>
      <c r="D10" s="133"/>
      <c r="E10" s="133"/>
      <c r="F10" s="133"/>
      <c r="G10" s="134"/>
    </row>
    <row r="11" spans="1:8" x14ac:dyDescent="0.25">
      <c r="A11" s="132" t="s">
        <v>26</v>
      </c>
      <c r="B11" s="133"/>
      <c r="C11" s="133"/>
      <c r="D11" s="133"/>
      <c r="E11" s="133"/>
      <c r="F11" s="133"/>
      <c r="G11" s="134"/>
    </row>
    <row r="12" spans="1:8" x14ac:dyDescent="0.25">
      <c r="A12" s="132" t="s">
        <v>24</v>
      </c>
      <c r="B12" s="133"/>
      <c r="C12" s="133"/>
      <c r="D12" s="133"/>
      <c r="E12" s="133"/>
      <c r="F12" s="133"/>
      <c r="G12" s="134"/>
    </row>
    <row r="13" spans="1:8" ht="15.75" thickBot="1" x14ac:dyDescent="0.3">
      <c r="A13" s="126" t="s">
        <v>23</v>
      </c>
      <c r="B13" s="127"/>
      <c r="C13" s="127"/>
      <c r="D13" s="127"/>
      <c r="E13" s="127"/>
      <c r="F13" s="127"/>
      <c r="G13" s="128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7" t="s">
        <v>60</v>
      </c>
    </row>
    <row r="15" spans="1:8" ht="45" x14ac:dyDescent="0.25">
      <c r="A15" s="8">
        <v>1</v>
      </c>
      <c r="B15" s="49" t="s">
        <v>55</v>
      </c>
      <c r="C15" s="46" t="s">
        <v>18</v>
      </c>
      <c r="D15" s="47" t="s">
        <v>7</v>
      </c>
      <c r="E15" s="14">
        <v>1</v>
      </c>
      <c r="F15" s="60" t="s">
        <v>6</v>
      </c>
      <c r="G15" s="14">
        <v>1</v>
      </c>
    </row>
    <row r="16" spans="1:8" ht="45" x14ac:dyDescent="0.25">
      <c r="A16" s="8">
        <v>2</v>
      </c>
      <c r="B16" s="45" t="s">
        <v>193</v>
      </c>
      <c r="C16" s="46" t="s">
        <v>18</v>
      </c>
      <c r="D16" s="38" t="s">
        <v>11</v>
      </c>
      <c r="E16" s="111">
        <v>4</v>
      </c>
      <c r="F16" s="60" t="s">
        <v>6</v>
      </c>
      <c r="G16" s="111">
        <v>4</v>
      </c>
    </row>
    <row r="17" spans="1:8" ht="45" x14ac:dyDescent="0.25">
      <c r="A17" s="8">
        <v>3</v>
      </c>
      <c r="B17" s="45" t="s">
        <v>190</v>
      </c>
      <c r="C17" s="46" t="s">
        <v>18</v>
      </c>
      <c r="D17" s="38" t="s">
        <v>11</v>
      </c>
      <c r="E17" s="111">
        <v>4</v>
      </c>
      <c r="F17" s="60" t="s">
        <v>6</v>
      </c>
      <c r="G17" s="111">
        <v>4</v>
      </c>
    </row>
    <row r="18" spans="1:8" ht="45" x14ac:dyDescent="0.25">
      <c r="A18" s="8">
        <v>4</v>
      </c>
      <c r="B18" s="12" t="s">
        <v>49</v>
      </c>
      <c r="C18" s="46" t="s">
        <v>18</v>
      </c>
      <c r="D18" s="1" t="s">
        <v>5</v>
      </c>
      <c r="E18" s="14">
        <v>1</v>
      </c>
      <c r="F18" s="60" t="s">
        <v>6</v>
      </c>
      <c r="G18" s="14">
        <v>1</v>
      </c>
      <c r="H18" s="84" t="e">
        <f>COUNTIF(#REF!,B18)</f>
        <v>#REF!</v>
      </c>
    </row>
    <row r="19" spans="1:8" ht="45" x14ac:dyDescent="0.25">
      <c r="A19" s="8">
        <v>5</v>
      </c>
      <c r="B19" s="49" t="s">
        <v>36</v>
      </c>
      <c r="C19" s="46" t="s">
        <v>18</v>
      </c>
      <c r="D19" s="47" t="s">
        <v>5</v>
      </c>
      <c r="E19" s="112">
        <v>1</v>
      </c>
      <c r="F19" s="60" t="s">
        <v>6</v>
      </c>
      <c r="G19" s="112">
        <v>1</v>
      </c>
      <c r="H19" s="84"/>
    </row>
    <row r="20" spans="1:8" ht="45" x14ac:dyDescent="0.25">
      <c r="A20" s="8">
        <v>6</v>
      </c>
      <c r="B20" s="58" t="s">
        <v>157</v>
      </c>
      <c r="C20" s="46" t="s">
        <v>18</v>
      </c>
      <c r="D20" s="109" t="s">
        <v>11</v>
      </c>
      <c r="E20" s="51">
        <v>4</v>
      </c>
      <c r="F20" s="60" t="s">
        <v>6</v>
      </c>
      <c r="G20" s="51">
        <v>4</v>
      </c>
      <c r="H20" s="84"/>
    </row>
    <row r="21" spans="1:8" s="44" customFormat="1" ht="45" x14ac:dyDescent="0.25">
      <c r="A21" s="8">
        <v>7</v>
      </c>
      <c r="B21" s="45" t="s">
        <v>202</v>
      </c>
      <c r="C21" s="46" t="s">
        <v>18</v>
      </c>
      <c r="D21" s="38" t="s">
        <v>11</v>
      </c>
      <c r="E21" s="51">
        <v>4</v>
      </c>
      <c r="F21" s="60" t="s">
        <v>6</v>
      </c>
      <c r="G21" s="51">
        <v>4</v>
      </c>
    </row>
    <row r="22" spans="1:8" s="44" customFormat="1" ht="45" x14ac:dyDescent="0.25">
      <c r="A22" s="8">
        <v>8</v>
      </c>
      <c r="B22" s="45" t="s">
        <v>174</v>
      </c>
      <c r="C22" s="46" t="s">
        <v>18</v>
      </c>
      <c r="D22" s="110" t="s">
        <v>11</v>
      </c>
      <c r="E22" s="51">
        <v>1</v>
      </c>
      <c r="F22" s="60" t="s">
        <v>6</v>
      </c>
      <c r="G22" s="51">
        <v>1</v>
      </c>
    </row>
    <row r="23" spans="1:8" s="44" customFormat="1" ht="45" x14ac:dyDescent="0.25">
      <c r="A23" s="8">
        <v>9</v>
      </c>
      <c r="B23" s="49" t="s">
        <v>35</v>
      </c>
      <c r="C23" s="46" t="s">
        <v>18</v>
      </c>
      <c r="D23" s="47" t="s">
        <v>11</v>
      </c>
      <c r="E23" s="112">
        <v>1</v>
      </c>
      <c r="F23" s="60" t="s">
        <v>6</v>
      </c>
      <c r="G23" s="112">
        <v>1</v>
      </c>
    </row>
    <row r="24" spans="1:8" ht="21" thickBot="1" x14ac:dyDescent="0.3">
      <c r="A24" s="135" t="s">
        <v>15</v>
      </c>
      <c r="B24" s="135"/>
      <c r="C24" s="135"/>
      <c r="D24" s="135"/>
      <c r="E24" s="135"/>
      <c r="F24" s="135"/>
      <c r="G24" s="136"/>
    </row>
    <row r="25" spans="1:8" x14ac:dyDescent="0.25">
      <c r="A25" s="129" t="s">
        <v>13</v>
      </c>
      <c r="B25" s="130"/>
      <c r="C25" s="130"/>
      <c r="D25" s="130"/>
      <c r="E25" s="130"/>
      <c r="F25" s="130"/>
      <c r="G25" s="131"/>
    </row>
    <row r="26" spans="1:8" x14ac:dyDescent="0.25">
      <c r="A26" s="132" t="s">
        <v>22</v>
      </c>
      <c r="B26" s="133"/>
      <c r="C26" s="133"/>
      <c r="D26" s="133"/>
      <c r="E26" s="133"/>
      <c r="F26" s="133"/>
      <c r="G26" s="134"/>
    </row>
    <row r="27" spans="1:8" x14ac:dyDescent="0.25">
      <c r="A27" s="132" t="s">
        <v>29</v>
      </c>
      <c r="B27" s="133"/>
      <c r="C27" s="133"/>
      <c r="D27" s="133"/>
      <c r="E27" s="133"/>
      <c r="F27" s="133"/>
      <c r="G27" s="134"/>
    </row>
    <row r="28" spans="1:8" x14ac:dyDescent="0.25">
      <c r="A28" s="132" t="s">
        <v>28</v>
      </c>
      <c r="B28" s="133"/>
      <c r="C28" s="133"/>
      <c r="D28" s="133"/>
      <c r="E28" s="133"/>
      <c r="F28" s="133"/>
      <c r="G28" s="134"/>
    </row>
    <row r="29" spans="1:8" x14ac:dyDescent="0.25">
      <c r="A29" s="132" t="s">
        <v>27</v>
      </c>
      <c r="B29" s="133"/>
      <c r="C29" s="133"/>
      <c r="D29" s="133"/>
      <c r="E29" s="133"/>
      <c r="F29" s="133"/>
      <c r="G29" s="134"/>
    </row>
    <row r="30" spans="1:8" x14ac:dyDescent="0.25">
      <c r="A30" s="132" t="s">
        <v>25</v>
      </c>
      <c r="B30" s="133"/>
      <c r="C30" s="133"/>
      <c r="D30" s="133"/>
      <c r="E30" s="133"/>
      <c r="F30" s="133"/>
      <c r="G30" s="134"/>
    </row>
    <row r="31" spans="1:8" x14ac:dyDescent="0.25">
      <c r="A31" s="132" t="s">
        <v>26</v>
      </c>
      <c r="B31" s="133"/>
      <c r="C31" s="133"/>
      <c r="D31" s="133"/>
      <c r="E31" s="133"/>
      <c r="F31" s="133"/>
      <c r="G31" s="134"/>
    </row>
    <row r="32" spans="1:8" x14ac:dyDescent="0.25">
      <c r="A32" s="132" t="s">
        <v>24</v>
      </c>
      <c r="B32" s="133"/>
      <c r="C32" s="133"/>
      <c r="D32" s="133"/>
      <c r="E32" s="133"/>
      <c r="F32" s="133"/>
      <c r="G32" s="134"/>
    </row>
    <row r="33" spans="1:7" ht="15.75" thickBot="1" x14ac:dyDescent="0.3">
      <c r="A33" s="126" t="s">
        <v>23</v>
      </c>
      <c r="B33" s="127"/>
      <c r="C33" s="127"/>
      <c r="D33" s="127"/>
      <c r="E33" s="127"/>
      <c r="F33" s="127"/>
      <c r="G33" s="128"/>
    </row>
    <row r="34" spans="1:7" ht="30" x14ac:dyDescent="0.25">
      <c r="A34" s="8" t="s">
        <v>0</v>
      </c>
      <c r="B34" s="8" t="s">
        <v>1</v>
      </c>
      <c r="C34" s="8" t="s">
        <v>10</v>
      </c>
      <c r="D34" s="8" t="s">
        <v>2</v>
      </c>
      <c r="E34" s="8" t="s">
        <v>4</v>
      </c>
      <c r="F34" s="8" t="s">
        <v>3</v>
      </c>
      <c r="G34" s="8" t="s">
        <v>8</v>
      </c>
    </row>
    <row r="35" spans="1:7" ht="47.25" x14ac:dyDescent="0.25">
      <c r="A35" s="4">
        <v>1</v>
      </c>
      <c r="B35" s="52" t="s">
        <v>57</v>
      </c>
      <c r="C35" s="40" t="s">
        <v>18</v>
      </c>
      <c r="D35" s="41" t="s">
        <v>7</v>
      </c>
      <c r="E35" s="51">
        <v>1</v>
      </c>
      <c r="F35" s="38" t="s">
        <v>67</v>
      </c>
      <c r="G35" s="50">
        <v>12</v>
      </c>
    </row>
    <row r="36" spans="1:7" ht="47.25" x14ac:dyDescent="0.25">
      <c r="A36" s="4">
        <v>2</v>
      </c>
      <c r="B36" s="52" t="s">
        <v>44</v>
      </c>
      <c r="C36" s="40" t="s">
        <v>18</v>
      </c>
      <c r="D36" s="41" t="s">
        <v>7</v>
      </c>
      <c r="E36" s="51">
        <v>1</v>
      </c>
      <c r="F36" s="38" t="s">
        <v>66</v>
      </c>
      <c r="G36" s="50">
        <v>12</v>
      </c>
    </row>
    <row r="37" spans="1:7" ht="21" thickBot="1" x14ac:dyDescent="0.3">
      <c r="A37" s="135" t="s">
        <v>16</v>
      </c>
      <c r="B37" s="135"/>
      <c r="C37" s="135"/>
      <c r="D37" s="135"/>
      <c r="E37" s="135"/>
      <c r="F37" s="135"/>
      <c r="G37" s="136"/>
    </row>
    <row r="38" spans="1:7" x14ac:dyDescent="0.25">
      <c r="A38" s="129" t="s">
        <v>13</v>
      </c>
      <c r="B38" s="130"/>
      <c r="C38" s="130"/>
      <c r="D38" s="130"/>
      <c r="E38" s="130"/>
      <c r="F38" s="130"/>
      <c r="G38" s="131"/>
    </row>
    <row r="39" spans="1:7" x14ac:dyDescent="0.25">
      <c r="A39" s="132" t="s">
        <v>22</v>
      </c>
      <c r="B39" s="133"/>
      <c r="C39" s="133"/>
      <c r="D39" s="133"/>
      <c r="E39" s="133"/>
      <c r="F39" s="133"/>
      <c r="G39" s="134"/>
    </row>
    <row r="40" spans="1:7" x14ac:dyDescent="0.25">
      <c r="A40" s="132" t="s">
        <v>29</v>
      </c>
      <c r="B40" s="133"/>
      <c r="C40" s="133"/>
      <c r="D40" s="133"/>
      <c r="E40" s="133"/>
      <c r="F40" s="133"/>
      <c r="G40" s="134"/>
    </row>
    <row r="41" spans="1:7" x14ac:dyDescent="0.25">
      <c r="A41" s="132" t="s">
        <v>28</v>
      </c>
      <c r="B41" s="133"/>
      <c r="C41" s="133"/>
      <c r="D41" s="133"/>
      <c r="E41" s="133"/>
      <c r="F41" s="133"/>
      <c r="G41" s="134"/>
    </row>
    <row r="42" spans="1:7" x14ac:dyDescent="0.25">
      <c r="A42" s="132" t="s">
        <v>27</v>
      </c>
      <c r="B42" s="133"/>
      <c r="C42" s="133"/>
      <c r="D42" s="133"/>
      <c r="E42" s="133"/>
      <c r="F42" s="133"/>
      <c r="G42" s="134"/>
    </row>
    <row r="43" spans="1:7" x14ac:dyDescent="0.25">
      <c r="A43" s="132" t="s">
        <v>25</v>
      </c>
      <c r="B43" s="133"/>
      <c r="C43" s="133"/>
      <c r="D43" s="133"/>
      <c r="E43" s="133"/>
      <c r="F43" s="133"/>
      <c r="G43" s="134"/>
    </row>
    <row r="44" spans="1:7" x14ac:dyDescent="0.25">
      <c r="A44" s="132" t="s">
        <v>26</v>
      </c>
      <c r="B44" s="133"/>
      <c r="C44" s="133"/>
      <c r="D44" s="133"/>
      <c r="E44" s="133"/>
      <c r="F44" s="133"/>
      <c r="G44" s="134"/>
    </row>
    <row r="45" spans="1:7" x14ac:dyDescent="0.25">
      <c r="A45" s="132" t="s">
        <v>24</v>
      </c>
      <c r="B45" s="133"/>
      <c r="C45" s="133"/>
      <c r="D45" s="133"/>
      <c r="E45" s="133"/>
      <c r="F45" s="133"/>
      <c r="G45" s="134"/>
    </row>
    <row r="46" spans="1:7" ht="15.75" thickBot="1" x14ac:dyDescent="0.3">
      <c r="A46" s="126" t="s">
        <v>23</v>
      </c>
      <c r="B46" s="127"/>
      <c r="C46" s="127"/>
      <c r="D46" s="127"/>
      <c r="E46" s="127"/>
      <c r="F46" s="127"/>
      <c r="G46" s="128"/>
    </row>
    <row r="47" spans="1:7" ht="30" x14ac:dyDescent="0.25">
      <c r="A47" s="8" t="s">
        <v>0</v>
      </c>
      <c r="B47" s="8" t="s">
        <v>1</v>
      </c>
      <c r="C47" s="8" t="s">
        <v>10</v>
      </c>
      <c r="D47" s="8" t="s">
        <v>2</v>
      </c>
      <c r="E47" s="8" t="s">
        <v>4</v>
      </c>
      <c r="F47" s="8" t="s">
        <v>3</v>
      </c>
      <c r="G47" s="8" t="s">
        <v>8</v>
      </c>
    </row>
    <row r="48" spans="1:7" ht="47.25" x14ac:dyDescent="0.25">
      <c r="A48" s="4">
        <v>1</v>
      </c>
      <c r="B48" s="28" t="s">
        <v>62</v>
      </c>
      <c r="C48" s="40" t="s">
        <v>18</v>
      </c>
      <c r="D48" s="41" t="s">
        <v>5</v>
      </c>
      <c r="E48" s="51">
        <v>1</v>
      </c>
      <c r="F48" s="27" t="s">
        <v>17</v>
      </c>
      <c r="G48" s="50">
        <v>1</v>
      </c>
    </row>
    <row r="49" spans="1:7" ht="47.25" x14ac:dyDescent="0.25">
      <c r="A49" s="4">
        <v>2</v>
      </c>
      <c r="B49" s="52" t="s">
        <v>57</v>
      </c>
      <c r="C49" s="40" t="s">
        <v>18</v>
      </c>
      <c r="D49" s="41" t="s">
        <v>7</v>
      </c>
      <c r="E49" s="51">
        <v>1</v>
      </c>
      <c r="F49" s="38" t="s">
        <v>6</v>
      </c>
      <c r="G49" s="50">
        <v>1</v>
      </c>
    </row>
    <row r="50" spans="1:7" ht="47.25" x14ac:dyDescent="0.25">
      <c r="A50" s="3">
        <v>3</v>
      </c>
      <c r="B50" s="52" t="s">
        <v>44</v>
      </c>
      <c r="C50" s="40" t="s">
        <v>18</v>
      </c>
      <c r="D50" s="41" t="s">
        <v>7</v>
      </c>
      <c r="E50" s="51">
        <v>1</v>
      </c>
      <c r="F50" s="113" t="s">
        <v>6</v>
      </c>
      <c r="G50" s="50">
        <v>1</v>
      </c>
    </row>
    <row r="51" spans="1:7" ht="47.25" x14ac:dyDescent="0.25">
      <c r="A51" s="3">
        <v>4</v>
      </c>
      <c r="B51" s="39" t="s">
        <v>42</v>
      </c>
      <c r="C51" s="40" t="s">
        <v>18</v>
      </c>
      <c r="D51" s="22" t="s">
        <v>7</v>
      </c>
      <c r="E51" s="51">
        <v>1</v>
      </c>
      <c r="F51" s="29" t="s">
        <v>6</v>
      </c>
      <c r="G51" s="51">
        <v>1</v>
      </c>
    </row>
    <row r="52" spans="1:7" ht="20.25" x14ac:dyDescent="0.25">
      <c r="A52" s="135" t="s">
        <v>14</v>
      </c>
      <c r="B52" s="135"/>
      <c r="C52" s="135"/>
      <c r="D52" s="135"/>
      <c r="E52" s="135"/>
      <c r="F52" s="135"/>
      <c r="G52" s="136"/>
    </row>
    <row r="53" spans="1:7" ht="30" x14ac:dyDescent="0.25">
      <c r="A53" s="4" t="s">
        <v>0</v>
      </c>
      <c r="B53" s="4" t="s">
        <v>1</v>
      </c>
      <c r="C53" s="4" t="s">
        <v>10</v>
      </c>
      <c r="D53" s="4" t="s">
        <v>2</v>
      </c>
      <c r="E53" s="4" t="s">
        <v>4</v>
      </c>
      <c r="F53" s="4" t="s">
        <v>3</v>
      </c>
      <c r="G53" s="4" t="s">
        <v>8</v>
      </c>
    </row>
    <row r="54" spans="1:7" ht="45" x14ac:dyDescent="0.25">
      <c r="A54" s="3">
        <v>1</v>
      </c>
      <c r="B54" s="13" t="s">
        <v>31</v>
      </c>
      <c r="C54" s="7" t="s">
        <v>18</v>
      </c>
      <c r="D54" s="69" t="s">
        <v>9</v>
      </c>
      <c r="E54" s="5">
        <v>1</v>
      </c>
      <c r="F54" s="11" t="s">
        <v>6</v>
      </c>
      <c r="G54" s="5">
        <f>E54</f>
        <v>1</v>
      </c>
    </row>
    <row r="55" spans="1:7" ht="45" x14ac:dyDescent="0.25">
      <c r="A55" s="3">
        <v>2</v>
      </c>
      <c r="B55" s="118" t="s">
        <v>169</v>
      </c>
      <c r="C55" s="7" t="s">
        <v>18</v>
      </c>
      <c r="D55" s="29" t="s">
        <v>59</v>
      </c>
      <c r="E55" s="5">
        <v>4</v>
      </c>
      <c r="F55" s="114" t="s">
        <v>6</v>
      </c>
      <c r="G55" s="5">
        <v>4</v>
      </c>
    </row>
    <row r="56" spans="1:7" ht="45" x14ac:dyDescent="0.25">
      <c r="A56" s="3">
        <v>3</v>
      </c>
      <c r="B56" s="12" t="s">
        <v>34</v>
      </c>
      <c r="C56" s="7" t="s">
        <v>18</v>
      </c>
      <c r="D56" s="69" t="s">
        <v>9</v>
      </c>
      <c r="E56" s="5">
        <v>1</v>
      </c>
      <c r="F56" s="11" t="s">
        <v>6</v>
      </c>
      <c r="G56" s="5">
        <f>E56</f>
        <v>1</v>
      </c>
    </row>
    <row r="57" spans="1:7" ht="45" x14ac:dyDescent="0.25">
      <c r="A57" s="3">
        <v>4</v>
      </c>
      <c r="B57" s="13" t="s">
        <v>32</v>
      </c>
      <c r="C57" s="7" t="s">
        <v>18</v>
      </c>
      <c r="D57" s="69" t="s">
        <v>9</v>
      </c>
      <c r="E57" s="5">
        <v>1</v>
      </c>
      <c r="F57" s="11" t="s">
        <v>6</v>
      </c>
      <c r="G57" s="5">
        <f>E57</f>
        <v>1</v>
      </c>
    </row>
    <row r="58" spans="1:7" ht="45" x14ac:dyDescent="0.25">
      <c r="A58" s="3">
        <v>5</v>
      </c>
      <c r="B58" s="107" t="s">
        <v>170</v>
      </c>
      <c r="C58" s="7" t="s">
        <v>18</v>
      </c>
      <c r="D58" s="69" t="s">
        <v>59</v>
      </c>
      <c r="E58" s="5">
        <v>4</v>
      </c>
      <c r="F58" s="69" t="s">
        <v>183</v>
      </c>
      <c r="G58" s="5">
        <v>4</v>
      </c>
    </row>
    <row r="59" spans="1:7" ht="45" x14ac:dyDescent="0.25">
      <c r="A59" s="3">
        <v>6</v>
      </c>
      <c r="B59" s="49" t="s">
        <v>33</v>
      </c>
      <c r="C59" s="7" t="s">
        <v>18</v>
      </c>
      <c r="D59" s="69" t="s">
        <v>9</v>
      </c>
      <c r="E59" s="5">
        <v>1</v>
      </c>
      <c r="F59" s="65" t="s">
        <v>6</v>
      </c>
      <c r="G59" s="5">
        <f>E59</f>
        <v>1</v>
      </c>
    </row>
    <row r="60" spans="1:7" ht="45" x14ac:dyDescent="0.25">
      <c r="A60" s="3">
        <v>7</v>
      </c>
      <c r="B60" s="95" t="s">
        <v>182</v>
      </c>
      <c r="C60" s="7" t="s">
        <v>18</v>
      </c>
      <c r="D60" s="69" t="s">
        <v>59</v>
      </c>
      <c r="E60" s="92">
        <v>4</v>
      </c>
      <c r="F60" s="32" t="s">
        <v>6</v>
      </c>
      <c r="G60" s="92">
        <v>4</v>
      </c>
    </row>
  </sheetData>
  <sortState xmlns:xlrd2="http://schemas.microsoft.com/office/spreadsheetml/2017/richdata2" ref="B54:G60">
    <sortCondition ref="B54:B60"/>
  </sortState>
  <mergeCells count="35">
    <mergeCell ref="A45:G45"/>
    <mergeCell ref="A46:G46"/>
    <mergeCell ref="A52:G52"/>
    <mergeCell ref="A39:G39"/>
    <mergeCell ref="A40:G40"/>
    <mergeCell ref="A41:G41"/>
    <mergeCell ref="A42:G42"/>
    <mergeCell ref="A43:G43"/>
    <mergeCell ref="A44:G44"/>
    <mergeCell ref="A38:G38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7:G37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48 B23" xr:uid="{961E871C-6FA3-4970-8E15-FA277242BF08}"/>
    <dataValidation type="list" allowBlank="1" showInputMessage="1" showErrorMessage="1" sqref="D15:D17" xr:uid="{3A530EFB-A676-4730-93F2-13876E48465C}">
      <formula1>"Мебель, Оборудование, Программное обеспечение, Оборудование IT"</formula1>
    </dataValidation>
    <dataValidation type="list" allowBlank="1" showInputMessage="1" showErrorMessage="1" sqref="D54:D55" xr:uid="{E7B0AEAF-CE11-4135-8AAA-E3F392E3D2E1}">
      <formula1>"Охрана труда, Техника безопасности"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D48:D51 D35:D36 D18:D23</xm:sqref>
        </x14:dataValidation>
        <x14:dataValidation type="list" allowBlank="1" showInputMessage="1" showErrorMessage="1" xr:uid="{F83C9164-1D0B-4D7E-A991-6A95515A9C78}">
          <x14:formula1>
            <xm:f>Виды!$A$1:$A$6</xm:f>
          </x14:formula1>
          <xm:sqref>D58:D60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23"/>
  <sheetViews>
    <sheetView zoomScaleNormal="100" workbookViewId="0">
      <pane ySplit="1" topLeftCell="A2" activePane="bottomLeft" state="frozen"/>
      <selection pane="bottomLeft" activeCell="A24" sqref="A24"/>
    </sheetView>
  </sheetViews>
  <sheetFormatPr defaultColWidth="0" defaultRowHeight="15" x14ac:dyDescent="0.25"/>
  <cols>
    <col min="1" max="1" width="8.5703125" customWidth="1"/>
    <col min="2" max="2" width="60.85546875" style="19" customWidth="1"/>
    <col min="3" max="3" width="54.42578125" customWidth="1"/>
    <col min="4" max="4" width="21.42578125" style="21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5" t="s">
        <v>60</v>
      </c>
    </row>
    <row r="2" spans="1:8" ht="20.25" x14ac:dyDescent="0.25">
      <c r="A2" s="139" t="s">
        <v>7</v>
      </c>
      <c r="B2" s="139"/>
      <c r="C2" s="139"/>
      <c r="D2" s="139"/>
      <c r="E2" s="139"/>
      <c r="F2" s="139"/>
      <c r="G2" s="139"/>
    </row>
    <row r="3" spans="1:8" ht="31.5" x14ac:dyDescent="0.25">
      <c r="A3" s="20">
        <v>1</v>
      </c>
      <c r="B3" s="64" t="s">
        <v>150</v>
      </c>
      <c r="C3" s="40" t="s">
        <v>18</v>
      </c>
      <c r="D3" s="65" t="s">
        <v>7</v>
      </c>
      <c r="E3" s="86">
        <v>1</v>
      </c>
      <c r="F3" s="29" t="s">
        <v>6</v>
      </c>
      <c r="G3" s="86">
        <v>1</v>
      </c>
      <c r="H3" s="26"/>
    </row>
    <row r="4" spans="1:8" ht="30" x14ac:dyDescent="0.25">
      <c r="A4" s="4">
        <v>2</v>
      </c>
      <c r="B4" s="13" t="s">
        <v>56</v>
      </c>
      <c r="C4" s="7" t="s">
        <v>18</v>
      </c>
      <c r="D4" s="1" t="s">
        <v>7</v>
      </c>
      <c r="E4" s="6">
        <v>1</v>
      </c>
      <c r="F4" s="2" t="s">
        <v>17</v>
      </c>
      <c r="G4" s="6">
        <v>1</v>
      </c>
      <c r="H4" s="26" t="e">
        <f>COUNTIF(#REF!,B4)</f>
        <v>#REF!</v>
      </c>
    </row>
    <row r="5" spans="1:8" ht="30" x14ac:dyDescent="0.25">
      <c r="A5" s="20">
        <v>3</v>
      </c>
      <c r="B5" s="13" t="s">
        <v>54</v>
      </c>
      <c r="C5" s="7" t="s">
        <v>18</v>
      </c>
      <c r="D5" s="1" t="s">
        <v>7</v>
      </c>
      <c r="E5" s="6">
        <v>1</v>
      </c>
      <c r="F5" s="2" t="s">
        <v>17</v>
      </c>
      <c r="G5" s="6">
        <v>1</v>
      </c>
      <c r="H5" s="26" t="e">
        <f>COUNTIF(#REF!,B5)</f>
        <v>#REF!</v>
      </c>
    </row>
    <row r="6" spans="1:8" ht="30" x14ac:dyDescent="0.25">
      <c r="A6" s="4">
        <v>4</v>
      </c>
      <c r="B6" s="119" t="s">
        <v>43</v>
      </c>
      <c r="C6" s="7" t="s">
        <v>18</v>
      </c>
      <c r="D6" s="1" t="s">
        <v>7</v>
      </c>
      <c r="E6" s="6">
        <v>1</v>
      </c>
      <c r="F6" s="2" t="s">
        <v>17</v>
      </c>
      <c r="G6" s="6">
        <v>1</v>
      </c>
      <c r="H6" s="26" t="e">
        <f>COUNTIF(#REF!,B6)</f>
        <v>#REF!</v>
      </c>
    </row>
    <row r="7" spans="1:8" ht="30" x14ac:dyDescent="0.25">
      <c r="A7" s="20">
        <v>5</v>
      </c>
      <c r="B7" s="13" t="s">
        <v>53</v>
      </c>
      <c r="C7" s="7" t="s">
        <v>18</v>
      </c>
      <c r="D7" s="1" t="s">
        <v>7</v>
      </c>
      <c r="E7" s="6">
        <v>1</v>
      </c>
      <c r="F7" s="2" t="s">
        <v>17</v>
      </c>
      <c r="G7" s="15">
        <v>1</v>
      </c>
      <c r="H7" s="26" t="e">
        <f>COUNTIF(#REF!,B7)</f>
        <v>#REF!</v>
      </c>
    </row>
    <row r="8" spans="1:8" ht="31.5" x14ac:dyDescent="0.25">
      <c r="A8" s="4">
        <v>6</v>
      </c>
      <c r="B8" s="39" t="s">
        <v>40</v>
      </c>
      <c r="C8" s="40" t="s">
        <v>18</v>
      </c>
      <c r="D8" s="41" t="s">
        <v>7</v>
      </c>
      <c r="E8" s="6">
        <v>1</v>
      </c>
      <c r="F8" s="29" t="s">
        <v>6</v>
      </c>
      <c r="G8" s="15">
        <v>1</v>
      </c>
      <c r="H8" s="26"/>
    </row>
    <row r="9" spans="1:8" ht="31.5" x14ac:dyDescent="0.25">
      <c r="A9" s="20">
        <v>7</v>
      </c>
      <c r="B9" s="54" t="s">
        <v>64</v>
      </c>
      <c r="C9" s="40" t="s">
        <v>18</v>
      </c>
      <c r="D9" s="41" t="s">
        <v>7</v>
      </c>
      <c r="E9" s="51">
        <v>1</v>
      </c>
      <c r="F9" s="2" t="s">
        <v>17</v>
      </c>
      <c r="G9" s="50">
        <v>1</v>
      </c>
      <c r="H9" s="26"/>
    </row>
    <row r="10" spans="1:8" ht="31.5" x14ac:dyDescent="0.25">
      <c r="A10" s="4">
        <v>8</v>
      </c>
      <c r="B10" s="66" t="s">
        <v>51</v>
      </c>
      <c r="C10" s="53" t="s">
        <v>18</v>
      </c>
      <c r="D10" s="41" t="s">
        <v>7</v>
      </c>
      <c r="E10" s="51">
        <v>1</v>
      </c>
      <c r="F10" s="42" t="s">
        <v>6</v>
      </c>
      <c r="G10" s="51">
        <v>1</v>
      </c>
      <c r="H10" s="26"/>
    </row>
    <row r="11" spans="1:8" ht="20.25" x14ac:dyDescent="0.25">
      <c r="A11" s="139" t="s">
        <v>5</v>
      </c>
      <c r="B11" s="139"/>
      <c r="C11" s="139"/>
      <c r="D11" s="139"/>
      <c r="E11" s="139"/>
      <c r="F11" s="139"/>
      <c r="G11" s="139"/>
      <c r="H11" s="26"/>
    </row>
    <row r="12" spans="1:8" ht="30" x14ac:dyDescent="0.25">
      <c r="A12" s="4">
        <v>1</v>
      </c>
      <c r="B12" s="12" t="s">
        <v>47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6" t="e">
        <f>COUNTIF(#REF!,B12)</f>
        <v>#REF!</v>
      </c>
    </row>
    <row r="13" spans="1:8" ht="30" x14ac:dyDescent="0.25">
      <c r="A13" s="4">
        <v>2</v>
      </c>
      <c r="B13" s="13" t="s">
        <v>46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6" t="e">
        <f>COUNTIF(#REF!,B13)</f>
        <v>#REF!</v>
      </c>
    </row>
    <row r="14" spans="1:8" ht="31.5" x14ac:dyDescent="0.25">
      <c r="A14" s="4">
        <v>3</v>
      </c>
      <c r="B14" s="48" t="s">
        <v>62</v>
      </c>
      <c r="C14" s="40" t="s">
        <v>18</v>
      </c>
      <c r="D14" s="41" t="s">
        <v>5</v>
      </c>
      <c r="E14" s="51">
        <v>1</v>
      </c>
      <c r="F14" s="8" t="s">
        <v>17</v>
      </c>
      <c r="G14" s="50">
        <v>1</v>
      </c>
      <c r="H14" s="26"/>
    </row>
    <row r="15" spans="1:8" ht="30" x14ac:dyDescent="0.25">
      <c r="A15" s="4">
        <v>4</v>
      </c>
      <c r="B15" s="12" t="s">
        <v>48</v>
      </c>
      <c r="C15" s="7" t="s">
        <v>18</v>
      </c>
      <c r="D15" s="1" t="s">
        <v>5</v>
      </c>
      <c r="E15" s="14">
        <v>1</v>
      </c>
      <c r="F15" s="8" t="s">
        <v>17</v>
      </c>
      <c r="G15" s="14">
        <v>1</v>
      </c>
      <c r="H15" s="26" t="e">
        <f>COUNTIF(#REF!,B15)</f>
        <v>#REF!</v>
      </c>
    </row>
    <row r="16" spans="1:8" ht="30" x14ac:dyDescent="0.25">
      <c r="A16" s="4">
        <v>5</v>
      </c>
      <c r="B16" s="13" t="s">
        <v>50</v>
      </c>
      <c r="C16" s="7" t="s">
        <v>18</v>
      </c>
      <c r="D16" s="1" t="s">
        <v>5</v>
      </c>
      <c r="E16" s="14">
        <v>1</v>
      </c>
      <c r="F16" s="8" t="s">
        <v>6</v>
      </c>
      <c r="G16" s="14">
        <v>1</v>
      </c>
      <c r="H16" s="26" t="e">
        <f>COUNTIF(#REF!,B16)</f>
        <v>#REF!</v>
      </c>
    </row>
    <row r="17" spans="1:8" ht="30" x14ac:dyDescent="0.25">
      <c r="A17" s="4">
        <v>6</v>
      </c>
      <c r="B17" s="12" t="s">
        <v>61</v>
      </c>
      <c r="C17" s="7" t="s">
        <v>18</v>
      </c>
      <c r="D17" s="1" t="s">
        <v>5</v>
      </c>
      <c r="E17" s="14">
        <v>1</v>
      </c>
      <c r="F17" s="8" t="s">
        <v>17</v>
      </c>
      <c r="G17" s="14">
        <v>1</v>
      </c>
      <c r="H17" s="26" t="e">
        <f>COUNTIF(#REF!,B17)</f>
        <v>#REF!</v>
      </c>
    </row>
    <row r="18" spans="1:8" ht="31.5" x14ac:dyDescent="0.25">
      <c r="A18" s="4">
        <v>7</v>
      </c>
      <c r="B18" s="108" t="s">
        <v>199</v>
      </c>
      <c r="C18" s="40" t="s">
        <v>18</v>
      </c>
      <c r="D18" s="22" t="s">
        <v>5</v>
      </c>
      <c r="E18" s="14">
        <v>1</v>
      </c>
      <c r="F18" s="62" t="s">
        <v>6</v>
      </c>
      <c r="G18" s="14">
        <v>1</v>
      </c>
      <c r="H18" s="26"/>
    </row>
    <row r="19" spans="1:8" ht="20.25" x14ac:dyDescent="0.25">
      <c r="A19" s="139" t="s">
        <v>11</v>
      </c>
      <c r="B19" s="140"/>
      <c r="C19" s="139"/>
      <c r="D19" s="139"/>
      <c r="E19" s="139"/>
      <c r="F19" s="139"/>
      <c r="G19" s="139"/>
      <c r="H19" s="26"/>
    </row>
    <row r="20" spans="1:8" ht="31.5" x14ac:dyDescent="0.25">
      <c r="A20" s="20">
        <v>1</v>
      </c>
      <c r="B20" s="64" t="s">
        <v>126</v>
      </c>
      <c r="C20" s="40" t="s">
        <v>18</v>
      </c>
      <c r="D20" s="65" t="s">
        <v>11</v>
      </c>
      <c r="E20" s="86">
        <v>1</v>
      </c>
      <c r="F20" s="29" t="s">
        <v>6</v>
      </c>
      <c r="G20" s="86">
        <v>1</v>
      </c>
      <c r="H20" s="26"/>
    </row>
    <row r="21" spans="1:8" ht="31.5" x14ac:dyDescent="0.25">
      <c r="A21" s="20">
        <v>2</v>
      </c>
      <c r="B21" s="64" t="s">
        <v>119</v>
      </c>
      <c r="C21" s="40" t="s">
        <v>18</v>
      </c>
      <c r="D21" s="65" t="s">
        <v>11</v>
      </c>
      <c r="E21" s="86">
        <v>1</v>
      </c>
      <c r="F21" s="29" t="s">
        <v>6</v>
      </c>
      <c r="G21" s="86">
        <v>1</v>
      </c>
      <c r="H21" s="26"/>
    </row>
    <row r="22" spans="1:8" ht="31.5" x14ac:dyDescent="0.25">
      <c r="A22" s="20">
        <v>3</v>
      </c>
      <c r="B22" s="64" t="s">
        <v>204</v>
      </c>
      <c r="C22" s="40" t="s">
        <v>18</v>
      </c>
      <c r="D22" s="65" t="s">
        <v>11</v>
      </c>
      <c r="E22" s="86">
        <v>1</v>
      </c>
      <c r="F22" s="29" t="s">
        <v>6</v>
      </c>
      <c r="G22" s="86">
        <v>1</v>
      </c>
      <c r="H22" s="26"/>
    </row>
    <row r="23" spans="1:8" ht="31.5" x14ac:dyDescent="0.25">
      <c r="A23" s="20">
        <v>4</v>
      </c>
      <c r="B23" s="64" t="s">
        <v>200</v>
      </c>
      <c r="C23" s="40" t="s">
        <v>18</v>
      </c>
      <c r="D23" s="65" t="s">
        <v>11</v>
      </c>
      <c r="E23" s="86">
        <v>1</v>
      </c>
      <c r="F23" s="29" t="s">
        <v>6</v>
      </c>
      <c r="G23" s="86">
        <v>1</v>
      </c>
      <c r="H23" s="26"/>
    </row>
  </sheetData>
  <sortState xmlns:xlrd2="http://schemas.microsoft.com/office/spreadsheetml/2017/richdata2" ref="B4:B10">
    <sortCondition ref="B4:B10"/>
  </sortState>
  <mergeCells count="3">
    <mergeCell ref="A2:G2"/>
    <mergeCell ref="A11:G11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0:B23" xr:uid="{FF27319D-546B-4BF1-BE9B-B2597D131012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D1:D17 D19:D1048576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B1A7-4F91-4251-94DE-55FF50041779}">
  <dimension ref="A1:H73"/>
  <sheetViews>
    <sheetView workbookViewId="0">
      <pane ySplit="1" topLeftCell="A58" activePane="bottomLeft" state="frozen"/>
      <selection pane="bottomLeft" activeCell="A64" sqref="A64:F64"/>
    </sheetView>
  </sheetViews>
  <sheetFormatPr defaultRowHeight="15" x14ac:dyDescent="0.25"/>
  <cols>
    <col min="1" max="1" width="53.85546875" style="79" customWidth="1"/>
    <col min="2" max="2" width="46.28515625" style="79" customWidth="1"/>
    <col min="3" max="3" width="20.42578125" style="79" customWidth="1"/>
    <col min="4" max="4" width="14.42578125" style="84" customWidth="1"/>
    <col min="5" max="5" width="14.85546875" style="84" customWidth="1"/>
    <col min="6" max="6" width="14.28515625" style="79" customWidth="1"/>
    <col min="7" max="7" width="9.140625" style="84"/>
    <col min="8" max="8" width="20.85546875" style="79" customWidth="1"/>
    <col min="9" max="16384" width="9.140625" style="79"/>
  </cols>
  <sheetData>
    <row r="1" spans="1:8" ht="28.5" x14ac:dyDescent="0.25">
      <c r="A1" s="78" t="s">
        <v>1</v>
      </c>
      <c r="B1" s="78" t="s">
        <v>10</v>
      </c>
      <c r="C1" s="78" t="s">
        <v>2</v>
      </c>
      <c r="D1" s="78" t="s">
        <v>4</v>
      </c>
      <c r="E1" s="78" t="s">
        <v>3</v>
      </c>
      <c r="F1" s="78" t="s">
        <v>8</v>
      </c>
      <c r="G1" s="78" t="s">
        <v>196</v>
      </c>
      <c r="H1" s="78" t="s">
        <v>195</v>
      </c>
    </row>
    <row r="2" spans="1:8" s="44" customFormat="1" ht="15.75" x14ac:dyDescent="0.25">
      <c r="A2" s="37" t="s">
        <v>106</v>
      </c>
      <c r="B2" s="55"/>
      <c r="C2" s="22" t="s">
        <v>11</v>
      </c>
      <c r="D2" s="77">
        <v>1</v>
      </c>
      <c r="E2" s="43" t="s">
        <v>6</v>
      </c>
      <c r="F2" s="56">
        <v>1</v>
      </c>
      <c r="G2" s="44">
        <f>COUNTIF($A$2:$A$73,A2)</f>
        <v>1</v>
      </c>
      <c r="H2" s="79" t="s">
        <v>198</v>
      </c>
    </row>
    <row r="3" spans="1:8" s="44" customFormat="1" ht="15.75" x14ac:dyDescent="0.25">
      <c r="A3" s="37" t="s">
        <v>93</v>
      </c>
      <c r="B3" s="55"/>
      <c r="C3" s="22" t="s">
        <v>11</v>
      </c>
      <c r="D3" s="77">
        <v>6</v>
      </c>
      <c r="E3" s="43" t="s">
        <v>6</v>
      </c>
      <c r="F3" s="56">
        <v>6</v>
      </c>
      <c r="G3" s="44">
        <f t="shared" ref="G3:G66" si="0">COUNTIF($A$2:$A$73,A3)</f>
        <v>4</v>
      </c>
    </row>
    <row r="4" spans="1:8" s="44" customFormat="1" ht="15.75" x14ac:dyDescent="0.25">
      <c r="A4" s="37" t="s">
        <v>93</v>
      </c>
      <c r="B4" s="55"/>
      <c r="C4" s="22" t="s">
        <v>11</v>
      </c>
      <c r="D4" s="77">
        <v>6</v>
      </c>
      <c r="E4" s="43" t="s">
        <v>6</v>
      </c>
      <c r="F4" s="56">
        <v>6</v>
      </c>
      <c r="G4" s="44">
        <f t="shared" si="0"/>
        <v>4</v>
      </c>
    </row>
    <row r="5" spans="1:8" s="44" customFormat="1" ht="15.75" x14ac:dyDescent="0.25">
      <c r="A5" s="37" t="s">
        <v>93</v>
      </c>
      <c r="B5" s="55"/>
      <c r="C5" s="22" t="s">
        <v>11</v>
      </c>
      <c r="D5" s="77">
        <v>6</v>
      </c>
      <c r="E5" s="43" t="s">
        <v>6</v>
      </c>
      <c r="F5" s="56">
        <v>6</v>
      </c>
      <c r="G5" s="44">
        <f t="shared" si="0"/>
        <v>4</v>
      </c>
    </row>
    <row r="6" spans="1:8" s="44" customFormat="1" ht="15.75" x14ac:dyDescent="0.25">
      <c r="A6" s="37" t="s">
        <v>93</v>
      </c>
      <c r="B6" s="55"/>
      <c r="C6" s="22" t="s">
        <v>11</v>
      </c>
      <c r="D6" s="77">
        <v>6</v>
      </c>
      <c r="E6" s="43" t="s">
        <v>6</v>
      </c>
      <c r="F6" s="56">
        <v>6</v>
      </c>
      <c r="G6" s="44">
        <f t="shared" si="0"/>
        <v>4</v>
      </c>
    </row>
    <row r="7" spans="1:8" x14ac:dyDescent="0.25">
      <c r="A7" s="61" t="s">
        <v>163</v>
      </c>
      <c r="B7" s="59"/>
      <c r="C7" s="22" t="s">
        <v>5</v>
      </c>
      <c r="D7" s="62">
        <v>1</v>
      </c>
      <c r="E7" s="62" t="s">
        <v>6</v>
      </c>
      <c r="F7" s="62">
        <v>1</v>
      </c>
      <c r="G7" s="84">
        <f t="shared" si="0"/>
        <v>1</v>
      </c>
      <c r="H7" s="79" t="s">
        <v>198</v>
      </c>
    </row>
    <row r="8" spans="1:8" s="44" customFormat="1" ht="15.75" x14ac:dyDescent="0.25">
      <c r="A8" s="37" t="s">
        <v>69</v>
      </c>
      <c r="B8" s="55"/>
      <c r="C8" s="22" t="s">
        <v>11</v>
      </c>
      <c r="D8" s="77">
        <v>10</v>
      </c>
      <c r="E8" s="43" t="s">
        <v>6</v>
      </c>
      <c r="F8" s="56">
        <v>10</v>
      </c>
      <c r="G8" s="44">
        <f t="shared" si="0"/>
        <v>1</v>
      </c>
    </row>
    <row r="9" spans="1:8" s="44" customFormat="1" ht="15.75" x14ac:dyDescent="0.25">
      <c r="A9" s="58" t="s">
        <v>159</v>
      </c>
      <c r="B9" s="59"/>
      <c r="C9" s="22" t="s">
        <v>11</v>
      </c>
      <c r="D9" s="60">
        <v>1</v>
      </c>
      <c r="E9" s="60" t="s">
        <v>6</v>
      </c>
      <c r="F9" s="31">
        <v>1</v>
      </c>
      <c r="G9" s="44">
        <f t="shared" si="0"/>
        <v>1</v>
      </c>
    </row>
    <row r="10" spans="1:8" s="44" customFormat="1" ht="15.75" x14ac:dyDescent="0.25">
      <c r="A10" s="58" t="s">
        <v>161</v>
      </c>
      <c r="B10" s="59"/>
      <c r="C10" s="22" t="s">
        <v>11</v>
      </c>
      <c r="D10" s="60">
        <v>3</v>
      </c>
      <c r="E10" s="60" t="s">
        <v>6</v>
      </c>
      <c r="F10" s="31">
        <v>3</v>
      </c>
      <c r="G10" s="44">
        <f t="shared" si="0"/>
        <v>1</v>
      </c>
    </row>
    <row r="11" spans="1:8" s="44" customFormat="1" ht="31.5" x14ac:dyDescent="0.25">
      <c r="A11" s="37" t="s">
        <v>100</v>
      </c>
      <c r="B11" s="55"/>
      <c r="C11" s="22" t="s">
        <v>11</v>
      </c>
      <c r="D11" s="77">
        <v>2</v>
      </c>
      <c r="E11" s="43" t="s">
        <v>6</v>
      </c>
      <c r="F11" s="56">
        <v>2</v>
      </c>
      <c r="G11" s="44">
        <f t="shared" si="0"/>
        <v>1</v>
      </c>
    </row>
    <row r="12" spans="1:8" s="44" customFormat="1" ht="15.75" x14ac:dyDescent="0.25">
      <c r="A12" s="37" t="s">
        <v>102</v>
      </c>
      <c r="B12" s="55"/>
      <c r="C12" s="22" t="s">
        <v>11</v>
      </c>
      <c r="D12" s="77">
        <v>1</v>
      </c>
      <c r="E12" s="43" t="s">
        <v>6</v>
      </c>
      <c r="F12" s="56">
        <v>1</v>
      </c>
      <c r="G12" s="44">
        <f t="shared" si="0"/>
        <v>1</v>
      </c>
    </row>
    <row r="13" spans="1:8" x14ac:dyDescent="0.25">
      <c r="A13" s="61" t="s">
        <v>164</v>
      </c>
      <c r="B13" s="59"/>
      <c r="C13" s="22" t="s">
        <v>5</v>
      </c>
      <c r="D13" s="62">
        <v>3</v>
      </c>
      <c r="E13" s="62" t="s">
        <v>6</v>
      </c>
      <c r="F13" s="62">
        <v>3</v>
      </c>
      <c r="G13" s="84">
        <f t="shared" si="0"/>
        <v>1</v>
      </c>
      <c r="H13" s="79" t="s">
        <v>198</v>
      </c>
    </row>
    <row r="14" spans="1:8" s="44" customFormat="1" ht="15.75" x14ac:dyDescent="0.25">
      <c r="A14" s="37" t="s">
        <v>70</v>
      </c>
      <c r="B14" s="55"/>
      <c r="C14" s="22" t="s">
        <v>11</v>
      </c>
      <c r="D14" s="77">
        <v>10</v>
      </c>
      <c r="E14" s="43" t="s">
        <v>6</v>
      </c>
      <c r="F14" s="56">
        <v>10</v>
      </c>
      <c r="G14" s="44">
        <f t="shared" si="0"/>
        <v>1</v>
      </c>
    </row>
    <row r="15" spans="1:8" s="44" customFormat="1" ht="31.5" x14ac:dyDescent="0.25">
      <c r="A15" s="37" t="s">
        <v>189</v>
      </c>
      <c r="B15" s="55"/>
      <c r="C15" s="22" t="s">
        <v>11</v>
      </c>
      <c r="D15" s="77">
        <v>1</v>
      </c>
      <c r="E15" s="43" t="s">
        <v>6</v>
      </c>
      <c r="F15" s="56">
        <v>1</v>
      </c>
      <c r="G15" s="44">
        <f t="shared" si="0"/>
        <v>1</v>
      </c>
    </row>
    <row r="16" spans="1:8" s="44" customFormat="1" ht="31.5" x14ac:dyDescent="0.25">
      <c r="A16" s="37" t="s">
        <v>104</v>
      </c>
      <c r="B16" s="55"/>
      <c r="C16" s="22" t="s">
        <v>11</v>
      </c>
      <c r="D16" s="77">
        <v>1</v>
      </c>
      <c r="E16" s="43" t="s">
        <v>6</v>
      </c>
      <c r="F16" s="56">
        <v>1</v>
      </c>
      <c r="G16" s="44">
        <f t="shared" si="0"/>
        <v>1</v>
      </c>
    </row>
    <row r="17" spans="1:8" x14ac:dyDescent="0.25">
      <c r="A17" s="80" t="s">
        <v>30</v>
      </c>
      <c r="B17" s="81"/>
      <c r="C17" s="22" t="s">
        <v>7</v>
      </c>
      <c r="D17" s="30">
        <v>1</v>
      </c>
      <c r="E17" s="30" t="s">
        <v>6</v>
      </c>
      <c r="F17" s="82">
        <v>1</v>
      </c>
      <c r="G17" s="84">
        <f t="shared" si="0"/>
        <v>1</v>
      </c>
      <c r="H17" s="79" t="s">
        <v>197</v>
      </c>
    </row>
    <row r="18" spans="1:8" x14ac:dyDescent="0.25">
      <c r="A18" s="80" t="s">
        <v>37</v>
      </c>
      <c r="B18" s="81"/>
      <c r="C18" s="22" t="s">
        <v>5</v>
      </c>
      <c r="D18" s="30">
        <v>1</v>
      </c>
      <c r="E18" s="30" t="s">
        <v>6</v>
      </c>
      <c r="F18" s="82">
        <v>1</v>
      </c>
      <c r="G18" s="84">
        <f t="shared" si="0"/>
        <v>1</v>
      </c>
      <c r="H18" s="79" t="s">
        <v>197</v>
      </c>
    </row>
    <row r="19" spans="1:8" s="44" customFormat="1" ht="15.75" x14ac:dyDescent="0.25">
      <c r="A19" s="58" t="s">
        <v>156</v>
      </c>
      <c r="B19" s="59"/>
      <c r="C19" s="22" t="s">
        <v>11</v>
      </c>
      <c r="D19" s="60">
        <v>3</v>
      </c>
      <c r="E19" s="60" t="s">
        <v>6</v>
      </c>
      <c r="F19" s="31">
        <v>3</v>
      </c>
      <c r="G19" s="44">
        <f t="shared" si="0"/>
        <v>1</v>
      </c>
    </row>
    <row r="20" spans="1:8" s="44" customFormat="1" ht="15.75" x14ac:dyDescent="0.25">
      <c r="A20" s="58" t="s">
        <v>158</v>
      </c>
      <c r="B20" s="59"/>
      <c r="C20" s="22" t="s">
        <v>11</v>
      </c>
      <c r="D20" s="60">
        <v>2</v>
      </c>
      <c r="E20" s="60" t="s">
        <v>6</v>
      </c>
      <c r="F20" s="31">
        <v>2</v>
      </c>
      <c r="G20" s="44">
        <f t="shared" si="0"/>
        <v>1</v>
      </c>
    </row>
    <row r="21" spans="1:8" s="44" customFormat="1" ht="15.75" x14ac:dyDescent="0.25">
      <c r="A21" s="58" t="s">
        <v>162</v>
      </c>
      <c r="B21" s="59"/>
      <c r="C21" s="22" t="s">
        <v>11</v>
      </c>
      <c r="D21" s="60">
        <v>1</v>
      </c>
      <c r="E21" s="60" t="s">
        <v>6</v>
      </c>
      <c r="F21" s="31">
        <v>1</v>
      </c>
      <c r="G21" s="44">
        <f t="shared" si="0"/>
        <v>1</v>
      </c>
    </row>
    <row r="22" spans="1:8" s="44" customFormat="1" ht="15.75" x14ac:dyDescent="0.25">
      <c r="A22" s="37" t="s">
        <v>108</v>
      </c>
      <c r="B22" s="55"/>
      <c r="C22" s="22" t="s">
        <v>11</v>
      </c>
      <c r="D22" s="77">
        <v>2</v>
      </c>
      <c r="E22" s="43" t="s">
        <v>6</v>
      </c>
      <c r="F22" s="56">
        <v>2</v>
      </c>
      <c r="G22" s="44">
        <f t="shared" si="0"/>
        <v>1</v>
      </c>
    </row>
    <row r="23" spans="1:8" s="44" customFormat="1" ht="31.5" x14ac:dyDescent="0.25">
      <c r="A23" s="37" t="s">
        <v>101</v>
      </c>
      <c r="B23" s="55"/>
      <c r="C23" s="22" t="s">
        <v>11</v>
      </c>
      <c r="D23" s="77">
        <v>6</v>
      </c>
      <c r="E23" s="43" t="s">
        <v>6</v>
      </c>
      <c r="F23" s="56">
        <v>6</v>
      </c>
      <c r="G23" s="44">
        <f t="shared" si="0"/>
        <v>1</v>
      </c>
    </row>
    <row r="24" spans="1:8" s="44" customFormat="1" ht="15.75" x14ac:dyDescent="0.25">
      <c r="A24" s="58" t="s">
        <v>160</v>
      </c>
      <c r="B24" s="59"/>
      <c r="C24" s="22" t="s">
        <v>11</v>
      </c>
      <c r="D24" s="60">
        <v>1</v>
      </c>
      <c r="E24" s="60" t="s">
        <v>6</v>
      </c>
      <c r="F24" s="31">
        <v>1</v>
      </c>
      <c r="G24" s="44">
        <f t="shared" si="0"/>
        <v>1</v>
      </c>
    </row>
    <row r="25" spans="1:8" s="44" customFormat="1" ht="15.75" x14ac:dyDescent="0.25">
      <c r="A25" s="37" t="s">
        <v>99</v>
      </c>
      <c r="B25" s="55"/>
      <c r="C25" s="22" t="s">
        <v>11</v>
      </c>
      <c r="D25" s="77">
        <v>1</v>
      </c>
      <c r="E25" s="43" t="s">
        <v>6</v>
      </c>
      <c r="F25" s="56">
        <v>1</v>
      </c>
      <c r="G25" s="44">
        <f t="shared" si="0"/>
        <v>1</v>
      </c>
    </row>
    <row r="26" spans="1:8" s="44" customFormat="1" ht="15.75" x14ac:dyDescent="0.25">
      <c r="A26" s="57" t="s">
        <v>96</v>
      </c>
      <c r="B26" s="55"/>
      <c r="C26" s="22" t="s">
        <v>11</v>
      </c>
      <c r="D26" s="77">
        <v>3</v>
      </c>
      <c r="E26" s="43" t="s">
        <v>6</v>
      </c>
      <c r="F26" s="56">
        <v>3</v>
      </c>
      <c r="G26" s="44">
        <f t="shared" si="0"/>
        <v>1</v>
      </c>
    </row>
    <row r="27" spans="1:8" s="44" customFormat="1" ht="15.75" x14ac:dyDescent="0.25">
      <c r="A27" s="57" t="s">
        <v>97</v>
      </c>
      <c r="B27" s="55"/>
      <c r="C27" s="22" t="s">
        <v>11</v>
      </c>
      <c r="D27" s="77">
        <v>3</v>
      </c>
      <c r="E27" s="43" t="s">
        <v>6</v>
      </c>
      <c r="F27" s="56">
        <v>3</v>
      </c>
      <c r="G27" s="44">
        <f t="shared" si="0"/>
        <v>2</v>
      </c>
    </row>
    <row r="28" spans="1:8" s="44" customFormat="1" ht="15.75" x14ac:dyDescent="0.25">
      <c r="A28" s="57" t="s">
        <v>97</v>
      </c>
      <c r="B28" s="55"/>
      <c r="C28" s="22" t="s">
        <v>11</v>
      </c>
      <c r="D28" s="77">
        <v>3</v>
      </c>
      <c r="E28" s="43" t="s">
        <v>6</v>
      </c>
      <c r="F28" s="56">
        <v>3</v>
      </c>
      <c r="G28" s="44">
        <f t="shared" si="0"/>
        <v>2</v>
      </c>
    </row>
    <row r="29" spans="1:8" s="44" customFormat="1" ht="31.5" x14ac:dyDescent="0.25">
      <c r="A29" s="57" t="s">
        <v>110</v>
      </c>
      <c r="B29" s="55"/>
      <c r="C29" s="22" t="s">
        <v>11</v>
      </c>
      <c r="D29" s="77">
        <v>9</v>
      </c>
      <c r="E29" s="43" t="s">
        <v>6</v>
      </c>
      <c r="F29" s="56">
        <v>9</v>
      </c>
      <c r="G29" s="44">
        <f t="shared" si="0"/>
        <v>1</v>
      </c>
    </row>
    <row r="30" spans="1:8" s="44" customFormat="1" ht="15.75" x14ac:dyDescent="0.25">
      <c r="A30" s="76" t="s">
        <v>154</v>
      </c>
      <c r="B30" s="59"/>
      <c r="C30" s="22" t="s">
        <v>11</v>
      </c>
      <c r="D30" s="60">
        <v>1</v>
      </c>
      <c r="E30" s="60" t="s">
        <v>6</v>
      </c>
      <c r="F30" s="31">
        <v>1</v>
      </c>
      <c r="G30" s="44">
        <f t="shared" si="0"/>
        <v>1</v>
      </c>
    </row>
    <row r="31" spans="1:8" s="44" customFormat="1" ht="15.75" x14ac:dyDescent="0.25">
      <c r="A31" s="76" t="s">
        <v>155</v>
      </c>
      <c r="B31" s="59"/>
      <c r="C31" s="22" t="s">
        <v>11</v>
      </c>
      <c r="D31" s="60">
        <v>1</v>
      </c>
      <c r="E31" s="60" t="s">
        <v>6</v>
      </c>
      <c r="F31" s="31">
        <v>1</v>
      </c>
      <c r="G31" s="44">
        <f t="shared" si="0"/>
        <v>1</v>
      </c>
    </row>
    <row r="32" spans="1:8" s="44" customFormat="1" ht="15.75" x14ac:dyDescent="0.25">
      <c r="A32" s="57" t="s">
        <v>98</v>
      </c>
      <c r="B32" s="55"/>
      <c r="C32" s="22" t="s">
        <v>11</v>
      </c>
      <c r="D32" s="77">
        <v>3</v>
      </c>
      <c r="E32" s="43" t="s">
        <v>6</v>
      </c>
      <c r="F32" s="56">
        <v>3</v>
      </c>
      <c r="G32" s="44">
        <f t="shared" si="0"/>
        <v>1</v>
      </c>
    </row>
    <row r="33" spans="1:8" s="44" customFormat="1" ht="31.5" x14ac:dyDescent="0.25">
      <c r="A33" s="57" t="s">
        <v>109</v>
      </c>
      <c r="B33" s="55"/>
      <c r="C33" s="22" t="s">
        <v>11</v>
      </c>
      <c r="D33" s="77">
        <v>9</v>
      </c>
      <c r="E33" s="43" t="s">
        <v>6</v>
      </c>
      <c r="F33" s="56">
        <v>9</v>
      </c>
      <c r="G33" s="44">
        <f t="shared" si="0"/>
        <v>1</v>
      </c>
    </row>
    <row r="34" spans="1:8" s="44" customFormat="1" ht="15.75" x14ac:dyDescent="0.25">
      <c r="A34" s="57" t="s">
        <v>114</v>
      </c>
      <c r="B34" s="55"/>
      <c r="C34" s="22" t="s">
        <v>11</v>
      </c>
      <c r="D34" s="77">
        <v>9</v>
      </c>
      <c r="E34" s="43" t="s">
        <v>6</v>
      </c>
      <c r="F34" s="56">
        <v>9</v>
      </c>
      <c r="G34" s="44">
        <f t="shared" si="0"/>
        <v>1</v>
      </c>
    </row>
    <row r="35" spans="1:8" s="44" customFormat="1" ht="31.5" x14ac:dyDescent="0.25">
      <c r="A35" s="57" t="s">
        <v>95</v>
      </c>
      <c r="B35" s="55"/>
      <c r="C35" s="22" t="s">
        <v>11</v>
      </c>
      <c r="D35" s="77">
        <v>3</v>
      </c>
      <c r="E35" s="43" t="s">
        <v>6</v>
      </c>
      <c r="F35" s="56">
        <v>3</v>
      </c>
      <c r="G35" s="44">
        <f t="shared" si="0"/>
        <v>1</v>
      </c>
    </row>
    <row r="36" spans="1:8" s="44" customFormat="1" ht="15.75" x14ac:dyDescent="0.25">
      <c r="A36" s="57" t="s">
        <v>103</v>
      </c>
      <c r="B36" s="55"/>
      <c r="C36" s="22" t="s">
        <v>11</v>
      </c>
      <c r="D36" s="77">
        <v>10</v>
      </c>
      <c r="E36" s="43" t="s">
        <v>6</v>
      </c>
      <c r="F36" s="56">
        <v>10</v>
      </c>
      <c r="G36" s="44">
        <f t="shared" si="0"/>
        <v>1</v>
      </c>
    </row>
    <row r="37" spans="1:8" s="44" customFormat="1" ht="15.75" x14ac:dyDescent="0.25">
      <c r="A37" s="57" t="s">
        <v>71</v>
      </c>
      <c r="B37" s="37"/>
      <c r="C37" s="22" t="s">
        <v>11</v>
      </c>
      <c r="D37" s="77">
        <v>100</v>
      </c>
      <c r="E37" s="43" t="s">
        <v>6</v>
      </c>
      <c r="F37" s="56">
        <v>100</v>
      </c>
      <c r="G37" s="44">
        <f t="shared" si="0"/>
        <v>2</v>
      </c>
    </row>
    <row r="38" spans="1:8" s="44" customFormat="1" ht="15.75" x14ac:dyDescent="0.25">
      <c r="A38" s="57" t="s">
        <v>71</v>
      </c>
      <c r="B38" s="37"/>
      <c r="C38" s="22" t="s">
        <v>11</v>
      </c>
      <c r="D38" s="77">
        <v>100</v>
      </c>
      <c r="E38" s="43" t="s">
        <v>6</v>
      </c>
      <c r="F38" s="56">
        <v>100</v>
      </c>
      <c r="G38" s="44">
        <f t="shared" si="0"/>
        <v>2</v>
      </c>
    </row>
    <row r="39" spans="1:8" s="44" customFormat="1" ht="47.25" x14ac:dyDescent="0.25">
      <c r="A39" s="57" t="s">
        <v>90</v>
      </c>
      <c r="B39" s="55"/>
      <c r="C39" s="22" t="s">
        <v>11</v>
      </c>
      <c r="D39" s="77">
        <v>20</v>
      </c>
      <c r="E39" s="43" t="s">
        <v>6</v>
      </c>
      <c r="F39" s="56">
        <v>20</v>
      </c>
      <c r="G39" s="44">
        <f t="shared" si="0"/>
        <v>2</v>
      </c>
    </row>
    <row r="40" spans="1:8" s="44" customFormat="1" ht="47.25" x14ac:dyDescent="0.25">
      <c r="A40" s="57" t="s">
        <v>90</v>
      </c>
      <c r="B40" s="55"/>
      <c r="C40" s="22" t="s">
        <v>11</v>
      </c>
      <c r="D40" s="77">
        <v>20</v>
      </c>
      <c r="E40" s="43" t="s">
        <v>6</v>
      </c>
      <c r="F40" s="56">
        <v>20</v>
      </c>
      <c r="G40" s="44">
        <f t="shared" si="0"/>
        <v>2</v>
      </c>
    </row>
    <row r="41" spans="1:8" s="44" customFormat="1" ht="31.5" x14ac:dyDescent="0.25">
      <c r="A41" s="57" t="s">
        <v>188</v>
      </c>
      <c r="B41" s="55"/>
      <c r="C41" s="22" t="s">
        <v>11</v>
      </c>
      <c r="D41" s="77">
        <v>50</v>
      </c>
      <c r="E41" s="43" t="s">
        <v>6</v>
      </c>
      <c r="F41" s="56">
        <v>50</v>
      </c>
      <c r="G41" s="44">
        <f t="shared" si="0"/>
        <v>1</v>
      </c>
    </row>
    <row r="42" spans="1:8" s="44" customFormat="1" ht="31.5" x14ac:dyDescent="0.25">
      <c r="A42" s="57" t="s">
        <v>94</v>
      </c>
      <c r="B42" s="55"/>
      <c r="C42" s="22" t="s">
        <v>11</v>
      </c>
      <c r="D42" s="77">
        <v>50</v>
      </c>
      <c r="E42" s="43" t="s">
        <v>6</v>
      </c>
      <c r="F42" s="56">
        <v>50</v>
      </c>
      <c r="G42" s="44">
        <f t="shared" si="0"/>
        <v>1</v>
      </c>
    </row>
    <row r="43" spans="1:8" s="44" customFormat="1" ht="31.5" x14ac:dyDescent="0.25">
      <c r="A43" s="57" t="s">
        <v>92</v>
      </c>
      <c r="B43" s="55"/>
      <c r="C43" s="22" t="s">
        <v>11</v>
      </c>
      <c r="D43" s="77">
        <v>50</v>
      </c>
      <c r="E43" s="43" t="s">
        <v>6</v>
      </c>
      <c r="F43" s="56">
        <v>50</v>
      </c>
      <c r="G43" s="44">
        <f t="shared" si="0"/>
        <v>1</v>
      </c>
    </row>
    <row r="44" spans="1:8" s="44" customFormat="1" ht="31.5" x14ac:dyDescent="0.25">
      <c r="A44" s="57" t="s">
        <v>187</v>
      </c>
      <c r="B44" s="55"/>
      <c r="C44" s="22" t="s">
        <v>11</v>
      </c>
      <c r="D44" s="77">
        <v>50</v>
      </c>
      <c r="E44" s="43" t="s">
        <v>6</v>
      </c>
      <c r="F44" s="56">
        <v>50</v>
      </c>
      <c r="G44" s="44">
        <f t="shared" si="0"/>
        <v>1</v>
      </c>
    </row>
    <row r="45" spans="1:8" x14ac:dyDescent="0.25">
      <c r="A45" s="83" t="s">
        <v>58</v>
      </c>
      <c r="B45" s="81"/>
      <c r="C45" s="22" t="s">
        <v>5</v>
      </c>
      <c r="D45" s="30">
        <v>1</v>
      </c>
      <c r="E45" s="30" t="s">
        <v>6</v>
      </c>
      <c r="F45" s="82">
        <v>1</v>
      </c>
      <c r="G45" s="84">
        <f t="shared" si="0"/>
        <v>1</v>
      </c>
      <c r="H45" s="79" t="s">
        <v>197</v>
      </c>
    </row>
    <row r="46" spans="1:8" s="44" customFormat="1" ht="31.5" x14ac:dyDescent="0.25">
      <c r="A46" s="57" t="s">
        <v>77</v>
      </c>
      <c r="B46" s="37"/>
      <c r="C46" s="22" t="s">
        <v>11</v>
      </c>
      <c r="D46" s="77">
        <v>10</v>
      </c>
      <c r="E46" s="43" t="s">
        <v>6</v>
      </c>
      <c r="F46" s="56">
        <v>10</v>
      </c>
      <c r="G46" s="44">
        <f t="shared" si="0"/>
        <v>1</v>
      </c>
    </row>
    <row r="47" spans="1:8" s="44" customFormat="1" ht="31.5" x14ac:dyDescent="0.25">
      <c r="A47" s="57" t="s">
        <v>74</v>
      </c>
      <c r="B47" s="37"/>
      <c r="C47" s="22" t="s">
        <v>11</v>
      </c>
      <c r="D47" s="77">
        <v>10</v>
      </c>
      <c r="E47" s="43" t="s">
        <v>6</v>
      </c>
      <c r="F47" s="56">
        <v>10</v>
      </c>
      <c r="G47" s="44">
        <f t="shared" si="0"/>
        <v>1</v>
      </c>
    </row>
    <row r="48" spans="1:8" s="44" customFormat="1" ht="31.5" x14ac:dyDescent="0.25">
      <c r="A48" s="57" t="s">
        <v>75</v>
      </c>
      <c r="B48" s="37"/>
      <c r="C48" s="22" t="s">
        <v>11</v>
      </c>
      <c r="D48" s="77">
        <v>10</v>
      </c>
      <c r="E48" s="43" t="s">
        <v>6</v>
      </c>
      <c r="F48" s="56">
        <v>10</v>
      </c>
      <c r="G48" s="44">
        <f t="shared" si="0"/>
        <v>1</v>
      </c>
    </row>
    <row r="49" spans="1:7" s="44" customFormat="1" ht="31.5" x14ac:dyDescent="0.25">
      <c r="A49" s="57" t="s">
        <v>82</v>
      </c>
      <c r="B49" s="37"/>
      <c r="C49" s="22" t="s">
        <v>11</v>
      </c>
      <c r="D49" s="77">
        <v>10</v>
      </c>
      <c r="E49" s="43" t="s">
        <v>6</v>
      </c>
      <c r="F49" s="56">
        <v>10</v>
      </c>
      <c r="G49" s="44">
        <f t="shared" si="0"/>
        <v>1</v>
      </c>
    </row>
    <row r="50" spans="1:7" s="44" customFormat="1" ht="31.5" x14ac:dyDescent="0.25">
      <c r="A50" s="57" t="s">
        <v>83</v>
      </c>
      <c r="B50" s="55"/>
      <c r="C50" s="22" t="s">
        <v>11</v>
      </c>
      <c r="D50" s="77">
        <v>10</v>
      </c>
      <c r="E50" s="43" t="s">
        <v>6</v>
      </c>
      <c r="F50" s="56">
        <v>10</v>
      </c>
      <c r="G50" s="44">
        <f t="shared" si="0"/>
        <v>1</v>
      </c>
    </row>
    <row r="51" spans="1:7" s="44" customFormat="1" ht="31.5" x14ac:dyDescent="0.25">
      <c r="A51" s="57" t="s">
        <v>84</v>
      </c>
      <c r="B51" s="55"/>
      <c r="C51" s="22" t="s">
        <v>11</v>
      </c>
      <c r="D51" s="77">
        <v>10</v>
      </c>
      <c r="E51" s="43" t="s">
        <v>6</v>
      </c>
      <c r="F51" s="56">
        <v>10</v>
      </c>
      <c r="G51" s="44">
        <f t="shared" si="0"/>
        <v>1</v>
      </c>
    </row>
    <row r="52" spans="1:7" s="44" customFormat="1" ht="31.5" x14ac:dyDescent="0.25">
      <c r="A52" s="57" t="s">
        <v>85</v>
      </c>
      <c r="B52" s="55"/>
      <c r="C52" s="22" t="s">
        <v>11</v>
      </c>
      <c r="D52" s="77">
        <v>10</v>
      </c>
      <c r="E52" s="43" t="s">
        <v>6</v>
      </c>
      <c r="F52" s="56">
        <v>10</v>
      </c>
      <c r="G52" s="44">
        <f t="shared" si="0"/>
        <v>1</v>
      </c>
    </row>
    <row r="53" spans="1:7" s="44" customFormat="1" ht="31.5" x14ac:dyDescent="0.25">
      <c r="A53" s="57" t="s">
        <v>80</v>
      </c>
      <c r="B53" s="37"/>
      <c r="C53" s="22" t="s">
        <v>11</v>
      </c>
      <c r="D53" s="77">
        <v>10</v>
      </c>
      <c r="E53" s="43" t="s">
        <v>6</v>
      </c>
      <c r="F53" s="56">
        <v>10</v>
      </c>
      <c r="G53" s="44">
        <f t="shared" si="0"/>
        <v>1</v>
      </c>
    </row>
    <row r="54" spans="1:7" s="44" customFormat="1" ht="31.5" x14ac:dyDescent="0.25">
      <c r="A54" s="57" t="s">
        <v>81</v>
      </c>
      <c r="B54" s="55"/>
      <c r="C54" s="22" t="s">
        <v>11</v>
      </c>
      <c r="D54" s="77">
        <v>10</v>
      </c>
      <c r="E54" s="43" t="s">
        <v>6</v>
      </c>
      <c r="F54" s="56">
        <v>10</v>
      </c>
      <c r="G54" s="44">
        <f t="shared" si="0"/>
        <v>1</v>
      </c>
    </row>
    <row r="55" spans="1:7" s="44" customFormat="1" ht="31.5" x14ac:dyDescent="0.25">
      <c r="A55" s="57" t="s">
        <v>78</v>
      </c>
      <c r="B55" s="37"/>
      <c r="C55" s="22" t="s">
        <v>11</v>
      </c>
      <c r="D55" s="77">
        <v>10</v>
      </c>
      <c r="E55" s="43" t="s">
        <v>6</v>
      </c>
      <c r="F55" s="56">
        <v>10</v>
      </c>
      <c r="G55" s="44">
        <f t="shared" si="0"/>
        <v>1</v>
      </c>
    </row>
    <row r="56" spans="1:7" s="44" customFormat="1" ht="31.5" x14ac:dyDescent="0.25">
      <c r="A56" s="57" t="s">
        <v>79</v>
      </c>
      <c r="B56" s="55"/>
      <c r="C56" s="22" t="s">
        <v>11</v>
      </c>
      <c r="D56" s="77">
        <v>10</v>
      </c>
      <c r="E56" s="43" t="s">
        <v>6</v>
      </c>
      <c r="F56" s="56">
        <v>10</v>
      </c>
      <c r="G56" s="44">
        <f t="shared" si="0"/>
        <v>1</v>
      </c>
    </row>
    <row r="57" spans="1:7" s="44" customFormat="1" ht="31.5" x14ac:dyDescent="0.25">
      <c r="A57" s="57" t="s">
        <v>89</v>
      </c>
      <c r="B57" s="55"/>
      <c r="C57" s="22" t="s">
        <v>11</v>
      </c>
      <c r="D57" s="77">
        <v>6</v>
      </c>
      <c r="E57" s="43" t="s">
        <v>6</v>
      </c>
      <c r="F57" s="56">
        <v>6</v>
      </c>
      <c r="G57" s="44">
        <f t="shared" si="0"/>
        <v>1</v>
      </c>
    </row>
    <row r="58" spans="1:7" s="44" customFormat="1" ht="31.5" x14ac:dyDescent="0.25">
      <c r="A58" s="57" t="s">
        <v>73</v>
      </c>
      <c r="B58" s="37"/>
      <c r="C58" s="22" t="s">
        <v>11</v>
      </c>
      <c r="D58" s="77">
        <v>20</v>
      </c>
      <c r="E58" s="43" t="s">
        <v>6</v>
      </c>
      <c r="F58" s="56">
        <v>20</v>
      </c>
      <c r="G58" s="44">
        <f t="shared" si="0"/>
        <v>1</v>
      </c>
    </row>
    <row r="59" spans="1:7" s="44" customFormat="1" ht="31.5" x14ac:dyDescent="0.25">
      <c r="A59" s="57" t="s">
        <v>72</v>
      </c>
      <c r="B59" s="55"/>
      <c r="C59" s="22" t="s">
        <v>11</v>
      </c>
      <c r="D59" s="77">
        <v>10</v>
      </c>
      <c r="E59" s="43" t="s">
        <v>6</v>
      </c>
      <c r="F59" s="56">
        <v>10</v>
      </c>
      <c r="G59" s="44">
        <f t="shared" si="0"/>
        <v>1</v>
      </c>
    </row>
    <row r="60" spans="1:7" s="44" customFormat="1" ht="31.5" x14ac:dyDescent="0.25">
      <c r="A60" s="37" t="s">
        <v>91</v>
      </c>
      <c r="B60" s="55"/>
      <c r="C60" s="22" t="s">
        <v>11</v>
      </c>
      <c r="D60" s="77">
        <v>6</v>
      </c>
      <c r="E60" s="43" t="s">
        <v>6</v>
      </c>
      <c r="F60" s="56">
        <v>6</v>
      </c>
      <c r="G60" s="44">
        <f t="shared" si="0"/>
        <v>1</v>
      </c>
    </row>
    <row r="61" spans="1:7" s="44" customFormat="1" ht="31.5" x14ac:dyDescent="0.25">
      <c r="A61" s="37" t="s">
        <v>76</v>
      </c>
      <c r="B61" s="37"/>
      <c r="C61" s="22" t="s">
        <v>11</v>
      </c>
      <c r="D61" s="77">
        <v>10</v>
      </c>
      <c r="E61" s="43" t="s">
        <v>6</v>
      </c>
      <c r="F61" s="56">
        <v>10</v>
      </c>
      <c r="G61" s="44">
        <f t="shared" si="0"/>
        <v>1</v>
      </c>
    </row>
    <row r="62" spans="1:7" s="44" customFormat="1" ht="31.5" x14ac:dyDescent="0.25">
      <c r="A62" s="37" t="s">
        <v>86</v>
      </c>
      <c r="B62" s="55"/>
      <c r="C62" s="22" t="s">
        <v>11</v>
      </c>
      <c r="D62" s="77">
        <v>10</v>
      </c>
      <c r="E62" s="43" t="s">
        <v>6</v>
      </c>
      <c r="F62" s="56">
        <v>10</v>
      </c>
      <c r="G62" s="44">
        <f t="shared" si="0"/>
        <v>1</v>
      </c>
    </row>
    <row r="63" spans="1:7" s="44" customFormat="1" ht="31.5" x14ac:dyDescent="0.25">
      <c r="A63" s="37" t="s">
        <v>87</v>
      </c>
      <c r="B63" s="55"/>
      <c r="C63" s="22" t="s">
        <v>11</v>
      </c>
      <c r="D63" s="77">
        <v>10</v>
      </c>
      <c r="E63" s="43" t="s">
        <v>6</v>
      </c>
      <c r="F63" s="56">
        <v>10</v>
      </c>
      <c r="G63" s="44">
        <f t="shared" si="0"/>
        <v>1</v>
      </c>
    </row>
    <row r="64" spans="1:7" s="44" customFormat="1" ht="15.75" x14ac:dyDescent="0.25">
      <c r="A64" s="58" t="s">
        <v>157</v>
      </c>
      <c r="B64" s="59"/>
      <c r="C64" s="22" t="s">
        <v>11</v>
      </c>
      <c r="D64" s="60">
        <v>4</v>
      </c>
      <c r="E64" s="60" t="s">
        <v>6</v>
      </c>
      <c r="F64" s="31">
        <v>4</v>
      </c>
      <c r="G64" s="44">
        <f t="shared" si="0"/>
        <v>1</v>
      </c>
    </row>
    <row r="65" spans="1:8" s="44" customFormat="1" ht="15.75" x14ac:dyDescent="0.25">
      <c r="A65" s="37" t="s">
        <v>105</v>
      </c>
      <c r="B65" s="55"/>
      <c r="C65" s="22" t="s">
        <v>11</v>
      </c>
      <c r="D65" s="77">
        <v>2</v>
      </c>
      <c r="E65" s="43" t="s">
        <v>6</v>
      </c>
      <c r="F65" s="56">
        <v>2</v>
      </c>
      <c r="G65" s="44">
        <f t="shared" si="0"/>
        <v>1</v>
      </c>
    </row>
    <row r="66" spans="1:8" s="44" customFormat="1" ht="15.75" x14ac:dyDescent="0.25">
      <c r="A66" s="37" t="s">
        <v>115</v>
      </c>
      <c r="B66" s="55"/>
      <c r="C66" s="22" t="s">
        <v>11</v>
      </c>
      <c r="D66" s="77">
        <v>4</v>
      </c>
      <c r="E66" s="43" t="s">
        <v>6</v>
      </c>
      <c r="F66" s="56">
        <v>4</v>
      </c>
      <c r="G66" s="44">
        <f t="shared" si="0"/>
        <v>1</v>
      </c>
    </row>
    <row r="67" spans="1:8" s="44" customFormat="1" ht="15.75" x14ac:dyDescent="0.25">
      <c r="A67" s="37" t="s">
        <v>107</v>
      </c>
      <c r="B67" s="55"/>
      <c r="C67" s="22" t="s">
        <v>11</v>
      </c>
      <c r="D67" s="77">
        <v>1</v>
      </c>
      <c r="E67" s="43" t="s">
        <v>6</v>
      </c>
      <c r="F67" s="56">
        <v>1</v>
      </c>
      <c r="G67" s="44">
        <f t="shared" ref="G67:G73" si="1">COUNTIF($A$2:$A$73,A67)</f>
        <v>1</v>
      </c>
    </row>
    <row r="68" spans="1:8" s="44" customFormat="1" ht="15.75" x14ac:dyDescent="0.25">
      <c r="A68" s="58" t="s">
        <v>153</v>
      </c>
      <c r="B68" s="33"/>
      <c r="C68" s="22" t="s">
        <v>11</v>
      </c>
      <c r="D68" s="31">
        <v>2</v>
      </c>
      <c r="E68" s="31" t="s">
        <v>6</v>
      </c>
      <c r="F68" s="31">
        <v>2</v>
      </c>
      <c r="G68" s="44">
        <f t="shared" si="1"/>
        <v>1</v>
      </c>
    </row>
    <row r="69" spans="1:8" s="44" customFormat="1" ht="31.5" x14ac:dyDescent="0.25">
      <c r="A69" s="37" t="s">
        <v>111</v>
      </c>
      <c r="B69" s="55"/>
      <c r="C69" s="22" t="s">
        <v>11</v>
      </c>
      <c r="D69" s="77">
        <v>3</v>
      </c>
      <c r="E69" s="43" t="s">
        <v>6</v>
      </c>
      <c r="F69" s="56">
        <v>3</v>
      </c>
      <c r="G69" s="44">
        <f t="shared" si="1"/>
        <v>1</v>
      </c>
    </row>
    <row r="70" spans="1:8" s="44" customFormat="1" ht="31.5" x14ac:dyDescent="0.25">
      <c r="A70" s="37" t="s">
        <v>113</v>
      </c>
      <c r="B70" s="55"/>
      <c r="C70" s="22" t="s">
        <v>11</v>
      </c>
      <c r="D70" s="77">
        <v>10</v>
      </c>
      <c r="E70" s="43" t="s">
        <v>6</v>
      </c>
      <c r="F70" s="56">
        <v>10</v>
      </c>
      <c r="G70" s="44">
        <f t="shared" si="1"/>
        <v>1</v>
      </c>
    </row>
    <row r="71" spans="1:8" s="44" customFormat="1" ht="31.5" x14ac:dyDescent="0.25">
      <c r="A71" s="37" t="s">
        <v>112</v>
      </c>
      <c r="B71" s="55"/>
      <c r="C71" s="22" t="s">
        <v>11</v>
      </c>
      <c r="D71" s="77">
        <v>10</v>
      </c>
      <c r="E71" s="43" t="s">
        <v>6</v>
      </c>
      <c r="F71" s="56">
        <v>10</v>
      </c>
      <c r="G71" s="44">
        <f t="shared" si="1"/>
        <v>1</v>
      </c>
    </row>
    <row r="72" spans="1:8" s="44" customFormat="1" ht="15.75" x14ac:dyDescent="0.25">
      <c r="A72" s="37" t="s">
        <v>88</v>
      </c>
      <c r="B72" s="55"/>
      <c r="C72" s="22" t="s">
        <v>11</v>
      </c>
      <c r="D72" s="77">
        <v>50</v>
      </c>
      <c r="E72" s="43" t="s">
        <v>6</v>
      </c>
      <c r="F72" s="56">
        <v>50</v>
      </c>
      <c r="G72" s="44">
        <f t="shared" si="1"/>
        <v>1</v>
      </c>
    </row>
    <row r="73" spans="1:8" x14ac:dyDescent="0.25">
      <c r="A73" s="81" t="s">
        <v>35</v>
      </c>
      <c r="B73" s="81"/>
      <c r="C73" s="22" t="s">
        <v>5</v>
      </c>
      <c r="D73" s="30">
        <v>1</v>
      </c>
      <c r="E73" s="30" t="s">
        <v>6</v>
      </c>
      <c r="F73" s="82">
        <v>1</v>
      </c>
      <c r="G73" s="84">
        <f t="shared" si="1"/>
        <v>1</v>
      </c>
      <c r="H73" s="79" t="s">
        <v>197</v>
      </c>
    </row>
  </sheetData>
  <autoFilter ref="A1:G73" xr:uid="{D168B1A7-4F91-4251-94DE-55FF50041779}"/>
  <conditionalFormatting sqref="C2:C73">
    <cfRule type="cellIs" dxfId="38" priority="6" operator="equal">
      <formula>"Техника безопасности"</formula>
    </cfRule>
    <cfRule type="cellIs" dxfId="37" priority="7" operator="equal">
      <formula>"Охрана труда"</formula>
    </cfRule>
    <cfRule type="endsWith" dxfId="36" priority="8" operator="endsWith" text="Оборудование">
      <formula>RIGHT(C2,LEN("Оборудование"))="Оборудование"</formula>
    </cfRule>
    <cfRule type="containsText" dxfId="35" priority="9" operator="containsText" text="Программное обеспечение">
      <formula>NOT(ISERROR(SEARCH("Программное обеспечение",C2)))</formula>
    </cfRule>
    <cfRule type="endsWith" dxfId="34" priority="10" operator="endsWith" text="Оборудование IT">
      <formula>RIGHT(C2,LEN("Оборудование IT"))="Оборудование IT"</formula>
    </cfRule>
    <cfRule type="containsText" dxfId="33" priority="11" operator="containsText" text="Мебель">
      <formula>NOT(ISERROR(SEARCH("Мебель",C2)))</formula>
    </cfRule>
  </conditionalFormatting>
  <conditionalFormatting sqref="G2:G7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32" priority="3" operator="equal">
      <formula>"Вариативная часть"</formula>
    </cfRule>
    <cfRule type="cellIs" dxfId="31" priority="4" operator="equal">
      <formula>"Базовая часть"</formula>
    </cfRule>
  </conditionalFormatting>
  <conditionalFormatting sqref="H7 H13 H17:H18 H45 H73">
    <cfRule type="cellIs" dxfId="30" priority="1" operator="equal">
      <formula>"Вариативная часть"</formula>
    </cfRule>
    <cfRule type="cellIs" dxfId="29" priority="2" operator="equal">
      <formula>"Базовая часть"</formula>
    </cfRule>
  </conditionalFormatting>
  <dataValidations count="1">
    <dataValidation type="list" allowBlank="1" showInputMessage="1" showErrorMessage="1" sqref="H2 H7 H13 H17:H18 H45 H73" xr:uid="{35323ACC-125E-4B38-9EBE-494BF037B4E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B53AAB-DA23-421F-8BB2-05D3E527BBDC}">
          <x14:formula1>
            <xm:f>Виды!$A$1:$A$4</xm:f>
          </x14:formula1>
          <xm:sqref>C17:C73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F9E6-AB0A-4D69-8309-6564734563B7}">
  <dimension ref="A1:H54"/>
  <sheetViews>
    <sheetView workbookViewId="0">
      <pane ySplit="1" topLeftCell="A17" activePane="bottomLeft" state="frozen"/>
      <selection activeCell="A34" sqref="A34"/>
      <selection pane="bottomLeft" activeCell="A34" sqref="A34"/>
    </sheetView>
  </sheetViews>
  <sheetFormatPr defaultRowHeight="15" x14ac:dyDescent="0.25"/>
  <cols>
    <col min="1" max="1" width="52" style="79" customWidth="1"/>
    <col min="2" max="2" width="47.85546875" style="79" customWidth="1"/>
    <col min="3" max="3" width="20.42578125" style="84" customWidth="1"/>
    <col min="4" max="4" width="14.42578125" style="79" customWidth="1"/>
    <col min="5" max="5" width="24.28515625" style="84" customWidth="1"/>
    <col min="6" max="6" width="14.28515625" style="79" customWidth="1"/>
    <col min="7" max="7" width="9.140625" style="79"/>
    <col min="8" max="8" width="20.85546875" style="79" customWidth="1"/>
    <col min="9" max="16384" width="9.140625" style="79"/>
  </cols>
  <sheetData>
    <row r="1" spans="1:8" ht="28.5" x14ac:dyDescent="0.25">
      <c r="A1" s="78" t="s">
        <v>1</v>
      </c>
      <c r="B1" s="78" t="s">
        <v>10</v>
      </c>
      <c r="C1" s="78" t="s">
        <v>2</v>
      </c>
      <c r="D1" s="78" t="s">
        <v>4</v>
      </c>
      <c r="E1" s="78" t="s">
        <v>3</v>
      </c>
      <c r="F1" s="78" t="s">
        <v>8</v>
      </c>
      <c r="G1" s="78" t="s">
        <v>196</v>
      </c>
      <c r="H1" s="78" t="s">
        <v>195</v>
      </c>
    </row>
    <row r="2" spans="1:8" x14ac:dyDescent="0.25">
      <c r="A2" s="64" t="s">
        <v>122</v>
      </c>
      <c r="B2" s="85"/>
      <c r="C2" s="65" t="s">
        <v>11</v>
      </c>
      <c r="D2" s="86">
        <v>1</v>
      </c>
      <c r="E2" s="30" t="s">
        <v>45</v>
      </c>
      <c r="F2" s="86">
        <v>1</v>
      </c>
      <c r="G2" s="79">
        <f t="shared" ref="G2:G33" si="0">COUNTIF($A$2:$A$54,A2)</f>
        <v>1</v>
      </c>
      <c r="H2" s="79" t="s">
        <v>198</v>
      </c>
    </row>
    <row r="3" spans="1:8" x14ac:dyDescent="0.25">
      <c r="A3" s="64" t="s">
        <v>194</v>
      </c>
      <c r="B3" s="85"/>
      <c r="C3" s="65" t="s">
        <v>11</v>
      </c>
      <c r="D3" s="86">
        <v>1</v>
      </c>
      <c r="E3" s="30" t="s">
        <v>45</v>
      </c>
      <c r="F3" s="86">
        <v>2</v>
      </c>
      <c r="G3" s="79">
        <f t="shared" si="0"/>
        <v>1</v>
      </c>
      <c r="H3" s="79" t="s">
        <v>198</v>
      </c>
    </row>
    <row r="4" spans="1:8" x14ac:dyDescent="0.25">
      <c r="A4" s="64" t="s">
        <v>150</v>
      </c>
      <c r="B4" s="64"/>
      <c r="C4" s="65" t="s">
        <v>11</v>
      </c>
      <c r="D4" s="86">
        <v>1</v>
      </c>
      <c r="E4" s="30" t="s">
        <v>45</v>
      </c>
      <c r="F4" s="86">
        <v>2</v>
      </c>
      <c r="G4" s="79">
        <f t="shared" si="0"/>
        <v>1</v>
      </c>
      <c r="H4" s="79" t="s">
        <v>198</v>
      </c>
    </row>
    <row r="5" spans="1:8" x14ac:dyDescent="0.25">
      <c r="A5" s="64" t="s">
        <v>121</v>
      </c>
      <c r="B5" s="85"/>
      <c r="C5" s="65" t="s">
        <v>11</v>
      </c>
      <c r="D5" s="86">
        <v>1</v>
      </c>
      <c r="E5" s="30" t="s">
        <v>45</v>
      </c>
      <c r="F5" s="86">
        <v>2</v>
      </c>
      <c r="G5" s="79">
        <f t="shared" si="0"/>
        <v>1</v>
      </c>
      <c r="H5" s="79" t="s">
        <v>198</v>
      </c>
    </row>
    <row r="6" spans="1:8" ht="30" x14ac:dyDescent="0.25">
      <c r="A6" s="64" t="s">
        <v>147</v>
      </c>
      <c r="B6" s="87"/>
      <c r="C6" s="65" t="s">
        <v>11</v>
      </c>
      <c r="D6" s="86">
        <v>1</v>
      </c>
      <c r="E6" s="30" t="s">
        <v>45</v>
      </c>
      <c r="F6" s="86">
        <v>2</v>
      </c>
      <c r="G6" s="79">
        <f t="shared" si="0"/>
        <v>1</v>
      </c>
      <c r="H6" s="79" t="s">
        <v>198</v>
      </c>
    </row>
    <row r="7" spans="1:8" x14ac:dyDescent="0.25">
      <c r="A7" s="64" t="s">
        <v>145</v>
      </c>
      <c r="B7" s="87"/>
      <c r="C7" s="65" t="s">
        <v>11</v>
      </c>
      <c r="D7" s="86">
        <v>1</v>
      </c>
      <c r="E7" s="30" t="s">
        <v>45</v>
      </c>
      <c r="F7" s="86">
        <v>2</v>
      </c>
      <c r="G7" s="79">
        <f t="shared" si="0"/>
        <v>1</v>
      </c>
      <c r="H7" s="79" t="s">
        <v>198</v>
      </c>
    </row>
    <row r="8" spans="1:8" x14ac:dyDescent="0.25">
      <c r="A8" s="64" t="s">
        <v>193</v>
      </c>
      <c r="B8" s="88"/>
      <c r="C8" s="65" t="s">
        <v>11</v>
      </c>
      <c r="D8" s="86">
        <v>1</v>
      </c>
      <c r="E8" s="30" t="s">
        <v>181</v>
      </c>
      <c r="F8" s="86">
        <v>4</v>
      </c>
      <c r="G8" s="79">
        <f t="shared" si="0"/>
        <v>2</v>
      </c>
      <c r="H8" s="79" t="s">
        <v>197</v>
      </c>
    </row>
    <row r="9" spans="1:8" x14ac:dyDescent="0.25">
      <c r="A9" s="64" t="s">
        <v>193</v>
      </c>
      <c r="B9" s="33"/>
      <c r="C9" s="65" t="s">
        <v>11</v>
      </c>
      <c r="D9" s="86">
        <v>1</v>
      </c>
      <c r="E9" s="30" t="s">
        <v>45</v>
      </c>
      <c r="F9" s="86">
        <v>3</v>
      </c>
      <c r="G9" s="79">
        <f t="shared" si="0"/>
        <v>2</v>
      </c>
      <c r="H9" s="79" t="s">
        <v>197</v>
      </c>
    </row>
    <row r="10" spans="1:8" x14ac:dyDescent="0.25">
      <c r="A10" s="64" t="s">
        <v>148</v>
      </c>
      <c r="B10" s="87"/>
      <c r="C10" s="65" t="s">
        <v>11</v>
      </c>
      <c r="D10" s="86">
        <v>1</v>
      </c>
      <c r="E10" s="30" t="s">
        <v>45</v>
      </c>
      <c r="F10" s="86">
        <v>2</v>
      </c>
      <c r="G10" s="79">
        <f t="shared" si="0"/>
        <v>1</v>
      </c>
      <c r="H10" s="79" t="s">
        <v>198</v>
      </c>
    </row>
    <row r="11" spans="1:8" x14ac:dyDescent="0.25">
      <c r="A11" s="64" t="s">
        <v>149</v>
      </c>
      <c r="B11" s="87"/>
      <c r="C11" s="65" t="s">
        <v>11</v>
      </c>
      <c r="D11" s="86">
        <v>1</v>
      </c>
      <c r="E11" s="30" t="s">
        <v>45</v>
      </c>
      <c r="F11" s="86">
        <v>2</v>
      </c>
      <c r="G11" s="79">
        <f t="shared" si="0"/>
        <v>1</v>
      </c>
      <c r="H11" s="79" t="s">
        <v>198</v>
      </c>
    </row>
    <row r="12" spans="1:8" ht="30" x14ac:dyDescent="0.25">
      <c r="A12" s="64" t="s">
        <v>179</v>
      </c>
      <c r="B12" s="89"/>
      <c r="C12" s="65" t="s">
        <v>11</v>
      </c>
      <c r="D12" s="86">
        <v>1</v>
      </c>
      <c r="E12" s="69" t="s">
        <v>180</v>
      </c>
      <c r="F12" s="86">
        <v>12</v>
      </c>
      <c r="G12" s="79">
        <f t="shared" si="0"/>
        <v>2</v>
      </c>
      <c r="H12" s="79" t="s">
        <v>197</v>
      </c>
    </row>
    <row r="13" spans="1:8" ht="30" x14ac:dyDescent="0.25">
      <c r="A13" s="64" t="s">
        <v>190</v>
      </c>
      <c r="B13" s="89"/>
      <c r="C13" s="65" t="s">
        <v>11</v>
      </c>
      <c r="D13" s="86">
        <v>1</v>
      </c>
      <c r="E13" s="69" t="s">
        <v>6</v>
      </c>
      <c r="F13" s="86">
        <v>1</v>
      </c>
      <c r="G13" s="79">
        <f t="shared" si="0"/>
        <v>1</v>
      </c>
      <c r="H13" s="79" t="s">
        <v>198</v>
      </c>
    </row>
    <row r="14" spans="1:8" ht="30" x14ac:dyDescent="0.25">
      <c r="A14" s="64" t="s">
        <v>179</v>
      </c>
      <c r="B14" s="33"/>
      <c r="C14" s="65" t="s">
        <v>11</v>
      </c>
      <c r="D14" s="86">
        <v>1</v>
      </c>
      <c r="E14" s="69" t="s">
        <v>180</v>
      </c>
      <c r="F14" s="86">
        <v>12</v>
      </c>
      <c r="G14" s="79">
        <f t="shared" si="0"/>
        <v>2</v>
      </c>
      <c r="H14" s="79" t="s">
        <v>197</v>
      </c>
    </row>
    <row r="15" spans="1:8" x14ac:dyDescent="0.25">
      <c r="A15" s="64" t="s">
        <v>124</v>
      </c>
      <c r="B15" s="85"/>
      <c r="C15" s="65" t="s">
        <v>11</v>
      </c>
      <c r="D15" s="86">
        <v>1</v>
      </c>
      <c r="E15" s="30" t="s">
        <v>45</v>
      </c>
      <c r="F15" s="86">
        <v>1</v>
      </c>
      <c r="G15" s="79">
        <f t="shared" si="0"/>
        <v>1</v>
      </c>
      <c r="H15" s="79" t="s">
        <v>198</v>
      </c>
    </row>
    <row r="16" spans="1:8" x14ac:dyDescent="0.25">
      <c r="A16" s="64" t="s">
        <v>123</v>
      </c>
      <c r="B16" s="85"/>
      <c r="C16" s="65" t="s">
        <v>11</v>
      </c>
      <c r="D16" s="86">
        <v>1</v>
      </c>
      <c r="E16" s="30" t="s">
        <v>45</v>
      </c>
      <c r="F16" s="86">
        <v>1</v>
      </c>
      <c r="G16" s="79">
        <f t="shared" si="0"/>
        <v>1</v>
      </c>
      <c r="H16" s="79" t="s">
        <v>198</v>
      </c>
    </row>
    <row r="17" spans="1:8" x14ac:dyDescent="0.25">
      <c r="A17" s="64" t="s">
        <v>138</v>
      </c>
      <c r="B17" s="87"/>
      <c r="C17" s="65" t="s">
        <v>11</v>
      </c>
      <c r="D17" s="86">
        <v>1</v>
      </c>
      <c r="E17" s="30" t="s">
        <v>45</v>
      </c>
      <c r="F17" s="86">
        <v>2</v>
      </c>
      <c r="G17" s="79">
        <f t="shared" si="0"/>
        <v>1</v>
      </c>
      <c r="H17" s="79" t="s">
        <v>198</v>
      </c>
    </row>
    <row r="18" spans="1:8" x14ac:dyDescent="0.25">
      <c r="A18" s="64" t="s">
        <v>139</v>
      </c>
      <c r="B18" s="87"/>
      <c r="C18" s="65" t="s">
        <v>11</v>
      </c>
      <c r="D18" s="86">
        <v>1</v>
      </c>
      <c r="E18" s="30" t="s">
        <v>45</v>
      </c>
      <c r="F18" s="86">
        <v>2</v>
      </c>
      <c r="G18" s="79">
        <f t="shared" si="0"/>
        <v>1</v>
      </c>
      <c r="H18" s="79" t="s">
        <v>198</v>
      </c>
    </row>
    <row r="19" spans="1:8" x14ac:dyDescent="0.25">
      <c r="A19" s="64" t="s">
        <v>140</v>
      </c>
      <c r="B19" s="87"/>
      <c r="C19" s="65" t="s">
        <v>11</v>
      </c>
      <c r="D19" s="86">
        <v>1</v>
      </c>
      <c r="E19" s="30" t="s">
        <v>45</v>
      </c>
      <c r="F19" s="86">
        <v>2</v>
      </c>
      <c r="G19" s="79">
        <f t="shared" si="0"/>
        <v>1</v>
      </c>
      <c r="H19" s="79" t="s">
        <v>198</v>
      </c>
    </row>
    <row r="20" spans="1:8" x14ac:dyDescent="0.25">
      <c r="A20" s="64" t="s">
        <v>184</v>
      </c>
      <c r="B20" s="49"/>
      <c r="C20" s="65" t="s">
        <v>11</v>
      </c>
      <c r="D20" s="86">
        <v>1</v>
      </c>
      <c r="E20" s="30" t="s">
        <v>45</v>
      </c>
      <c r="F20" s="86">
        <v>2</v>
      </c>
      <c r="G20" s="79">
        <f t="shared" si="0"/>
        <v>1</v>
      </c>
      <c r="H20" s="79" t="s">
        <v>198</v>
      </c>
    </row>
    <row r="21" spans="1:8" x14ac:dyDescent="0.25">
      <c r="A21" s="64" t="s">
        <v>141</v>
      </c>
      <c r="B21" s="87"/>
      <c r="C21" s="65" t="s">
        <v>11</v>
      </c>
      <c r="D21" s="86">
        <v>1</v>
      </c>
      <c r="E21" s="30" t="s">
        <v>45</v>
      </c>
      <c r="F21" s="86">
        <v>2</v>
      </c>
      <c r="G21" s="79">
        <f t="shared" si="0"/>
        <v>1</v>
      </c>
      <c r="H21" s="79" t="s">
        <v>198</v>
      </c>
    </row>
    <row r="22" spans="1:8" x14ac:dyDescent="0.25">
      <c r="A22" s="64" t="s">
        <v>137</v>
      </c>
      <c r="B22" s="87"/>
      <c r="C22" s="65" t="s">
        <v>11</v>
      </c>
      <c r="D22" s="86">
        <v>1</v>
      </c>
      <c r="E22" s="30" t="s">
        <v>45</v>
      </c>
      <c r="F22" s="86">
        <v>2</v>
      </c>
      <c r="G22" s="79">
        <f t="shared" si="0"/>
        <v>1</v>
      </c>
      <c r="H22" s="79" t="s">
        <v>198</v>
      </c>
    </row>
    <row r="23" spans="1:8" x14ac:dyDescent="0.25">
      <c r="A23" s="64" t="s">
        <v>129</v>
      </c>
      <c r="B23" s="85"/>
      <c r="C23" s="65" t="s">
        <v>11</v>
      </c>
      <c r="D23" s="86">
        <v>1</v>
      </c>
      <c r="E23" s="30" t="s">
        <v>45</v>
      </c>
      <c r="F23" s="86">
        <v>2</v>
      </c>
      <c r="G23" s="79">
        <f t="shared" si="0"/>
        <v>1</v>
      </c>
      <c r="H23" s="79" t="s">
        <v>198</v>
      </c>
    </row>
    <row r="24" spans="1:8" x14ac:dyDescent="0.25">
      <c r="A24" s="64" t="s">
        <v>127</v>
      </c>
      <c r="B24" s="87"/>
      <c r="C24" s="65" t="s">
        <v>11</v>
      </c>
      <c r="D24" s="86">
        <v>1</v>
      </c>
      <c r="E24" s="30" t="s">
        <v>45</v>
      </c>
      <c r="F24" s="86">
        <v>2</v>
      </c>
      <c r="G24" s="79">
        <f t="shared" si="0"/>
        <v>1</v>
      </c>
      <c r="H24" s="79" t="s">
        <v>198</v>
      </c>
    </row>
    <row r="25" spans="1:8" x14ac:dyDescent="0.25">
      <c r="A25" s="64" t="s">
        <v>128</v>
      </c>
      <c r="B25" s="87"/>
      <c r="C25" s="65" t="s">
        <v>11</v>
      </c>
      <c r="D25" s="86">
        <v>1</v>
      </c>
      <c r="E25" s="30" t="s">
        <v>45</v>
      </c>
      <c r="F25" s="86">
        <v>2</v>
      </c>
      <c r="G25" s="79">
        <f t="shared" si="0"/>
        <v>1</v>
      </c>
      <c r="H25" s="79" t="s">
        <v>198</v>
      </c>
    </row>
    <row r="26" spans="1:8" x14ac:dyDescent="0.25">
      <c r="A26" s="64" t="s">
        <v>131</v>
      </c>
      <c r="B26" s="85"/>
      <c r="C26" s="65" t="s">
        <v>11</v>
      </c>
      <c r="D26" s="86">
        <v>1</v>
      </c>
      <c r="E26" s="30" t="s">
        <v>45</v>
      </c>
      <c r="F26" s="86">
        <v>2</v>
      </c>
      <c r="G26" s="79">
        <f t="shared" si="0"/>
        <v>1</v>
      </c>
      <c r="H26" s="79" t="s">
        <v>198</v>
      </c>
    </row>
    <row r="27" spans="1:8" ht="30" x14ac:dyDescent="0.25">
      <c r="A27" s="64" t="s">
        <v>143</v>
      </c>
      <c r="B27" s="85"/>
      <c r="C27" s="65" t="s">
        <v>11</v>
      </c>
      <c r="D27" s="86">
        <v>1</v>
      </c>
      <c r="E27" s="30" t="s">
        <v>45</v>
      </c>
      <c r="F27" s="86">
        <v>2</v>
      </c>
      <c r="G27" s="79">
        <f t="shared" si="0"/>
        <v>1</v>
      </c>
      <c r="H27" s="79" t="s">
        <v>198</v>
      </c>
    </row>
    <row r="28" spans="1:8" x14ac:dyDescent="0.25">
      <c r="A28" s="64" t="s">
        <v>144</v>
      </c>
      <c r="B28" s="85"/>
      <c r="C28" s="65" t="s">
        <v>11</v>
      </c>
      <c r="D28" s="86">
        <v>1</v>
      </c>
      <c r="E28" s="30" t="s">
        <v>45</v>
      </c>
      <c r="F28" s="86">
        <v>2</v>
      </c>
      <c r="G28" s="79">
        <f t="shared" si="0"/>
        <v>1</v>
      </c>
      <c r="H28" s="79" t="s">
        <v>198</v>
      </c>
    </row>
    <row r="29" spans="1:8" x14ac:dyDescent="0.25">
      <c r="A29" s="64" t="s">
        <v>132</v>
      </c>
      <c r="B29" s="87"/>
      <c r="C29" s="65" t="s">
        <v>11</v>
      </c>
      <c r="D29" s="86">
        <v>1</v>
      </c>
      <c r="E29" s="30" t="s">
        <v>45</v>
      </c>
      <c r="F29" s="86">
        <v>2</v>
      </c>
      <c r="G29" s="79">
        <f t="shared" si="0"/>
        <v>1</v>
      </c>
      <c r="H29" s="79" t="s">
        <v>198</v>
      </c>
    </row>
    <row r="30" spans="1:8" ht="30" x14ac:dyDescent="0.25">
      <c r="A30" s="64" t="s">
        <v>146</v>
      </c>
      <c r="B30" s="87"/>
      <c r="C30" s="65" t="s">
        <v>11</v>
      </c>
      <c r="D30" s="86">
        <v>1</v>
      </c>
      <c r="E30" s="30" t="s">
        <v>45</v>
      </c>
      <c r="F30" s="86">
        <v>2</v>
      </c>
      <c r="G30" s="79">
        <f t="shared" si="0"/>
        <v>1</v>
      </c>
      <c r="H30" s="79" t="s">
        <v>198</v>
      </c>
    </row>
    <row r="31" spans="1:8" x14ac:dyDescent="0.25">
      <c r="A31" s="64" t="s">
        <v>151</v>
      </c>
      <c r="B31" s="64"/>
      <c r="C31" s="65" t="s">
        <v>11</v>
      </c>
      <c r="D31" s="86">
        <v>1</v>
      </c>
      <c r="E31" s="30" t="s">
        <v>45</v>
      </c>
      <c r="F31" s="86">
        <v>1</v>
      </c>
      <c r="G31" s="79">
        <f t="shared" si="0"/>
        <v>1</v>
      </c>
      <c r="H31" s="79" t="s">
        <v>198</v>
      </c>
    </row>
    <row r="32" spans="1:8" x14ac:dyDescent="0.25">
      <c r="A32" s="64" t="s">
        <v>192</v>
      </c>
      <c r="B32" s="89"/>
      <c r="C32" s="65" t="s">
        <v>11</v>
      </c>
      <c r="D32" s="86">
        <v>11</v>
      </c>
      <c r="E32" s="69" t="s">
        <v>177</v>
      </c>
      <c r="F32" s="86">
        <v>2</v>
      </c>
      <c r="G32" s="79">
        <f t="shared" si="0"/>
        <v>1</v>
      </c>
      <c r="H32" s="79" t="s">
        <v>197</v>
      </c>
    </row>
    <row r="33" spans="1:8" x14ac:dyDescent="0.25">
      <c r="A33" s="64" t="s">
        <v>191</v>
      </c>
      <c r="B33" s="33"/>
      <c r="C33" s="65" t="s">
        <v>11</v>
      </c>
      <c r="D33" s="86">
        <v>2</v>
      </c>
      <c r="E33" s="30" t="s">
        <v>45</v>
      </c>
      <c r="F33" s="86">
        <v>12</v>
      </c>
      <c r="G33" s="79">
        <f t="shared" si="0"/>
        <v>1</v>
      </c>
      <c r="H33" s="79" t="s">
        <v>197</v>
      </c>
    </row>
    <row r="34" spans="1:8" x14ac:dyDescent="0.25">
      <c r="A34" s="64" t="s">
        <v>186</v>
      </c>
      <c r="B34" s="89"/>
      <c r="C34" s="65" t="s">
        <v>11</v>
      </c>
      <c r="D34" s="86">
        <v>3</v>
      </c>
      <c r="E34" s="69" t="s">
        <v>178</v>
      </c>
      <c r="F34" s="86">
        <v>3</v>
      </c>
      <c r="G34" s="79">
        <f t="shared" ref="G34:G54" si="1">COUNTIF($A$2:$A$54,A34)</f>
        <v>1</v>
      </c>
      <c r="H34" s="79" t="s">
        <v>198</v>
      </c>
    </row>
    <row r="35" spans="1:8" x14ac:dyDescent="0.25">
      <c r="A35" s="64" t="s">
        <v>116</v>
      </c>
      <c r="B35" s="64"/>
      <c r="C35" s="65" t="s">
        <v>7</v>
      </c>
      <c r="D35" s="86">
        <v>1</v>
      </c>
      <c r="E35" s="30" t="s">
        <v>45</v>
      </c>
      <c r="F35" s="86">
        <v>12</v>
      </c>
      <c r="G35" s="79">
        <f t="shared" si="1"/>
        <v>1</v>
      </c>
      <c r="H35" s="79" t="s">
        <v>197</v>
      </c>
    </row>
    <row r="36" spans="1:8" x14ac:dyDescent="0.25">
      <c r="A36" s="64" t="s">
        <v>117</v>
      </c>
      <c r="B36" s="64"/>
      <c r="C36" s="65" t="s">
        <v>7</v>
      </c>
      <c r="D36" s="86">
        <v>1</v>
      </c>
      <c r="E36" s="30" t="s">
        <v>45</v>
      </c>
      <c r="F36" s="86">
        <v>12</v>
      </c>
      <c r="G36" s="79">
        <f t="shared" si="1"/>
        <v>1</v>
      </c>
      <c r="H36" s="79" t="s">
        <v>197</v>
      </c>
    </row>
    <row r="37" spans="1:8" x14ac:dyDescent="0.25">
      <c r="A37" s="64" t="s">
        <v>126</v>
      </c>
      <c r="B37" s="87"/>
      <c r="C37" s="65" t="s">
        <v>11</v>
      </c>
      <c r="D37" s="86">
        <v>1</v>
      </c>
      <c r="E37" s="30" t="s">
        <v>45</v>
      </c>
      <c r="F37" s="86">
        <v>1</v>
      </c>
      <c r="G37" s="79">
        <f t="shared" si="1"/>
        <v>1</v>
      </c>
      <c r="H37" s="79" t="s">
        <v>198</v>
      </c>
    </row>
    <row r="38" spans="1:8" x14ac:dyDescent="0.25">
      <c r="A38" s="64" t="s">
        <v>165</v>
      </c>
      <c r="B38" s="33"/>
      <c r="C38" s="65" t="s">
        <v>11</v>
      </c>
      <c r="D38" s="86">
        <v>1</v>
      </c>
      <c r="E38" s="30" t="s">
        <v>45</v>
      </c>
      <c r="F38" s="86">
        <v>3</v>
      </c>
      <c r="G38" s="79">
        <f t="shared" si="1"/>
        <v>1</v>
      </c>
      <c r="H38" s="79" t="s">
        <v>197</v>
      </c>
    </row>
    <row r="39" spans="1:8" ht="30" x14ac:dyDescent="0.25">
      <c r="A39" s="64" t="s">
        <v>119</v>
      </c>
      <c r="B39" s="90"/>
      <c r="C39" s="65" t="s">
        <v>11</v>
      </c>
      <c r="D39" s="86">
        <v>1</v>
      </c>
      <c r="E39" s="30" t="s">
        <v>45</v>
      </c>
      <c r="F39" s="86">
        <v>2</v>
      </c>
      <c r="G39" s="79">
        <f t="shared" si="1"/>
        <v>1</v>
      </c>
      <c r="H39" s="79" t="s">
        <v>198</v>
      </c>
    </row>
    <row r="40" spans="1:8" x14ac:dyDescent="0.25">
      <c r="A40" s="64" t="s">
        <v>118</v>
      </c>
      <c r="B40" s="66"/>
      <c r="C40" s="65" t="s">
        <v>11</v>
      </c>
      <c r="D40" s="86">
        <v>1</v>
      </c>
      <c r="E40" s="30" t="s">
        <v>45</v>
      </c>
      <c r="F40" s="86">
        <v>2</v>
      </c>
      <c r="G40" s="79">
        <f t="shared" si="1"/>
        <v>1</v>
      </c>
      <c r="H40" s="79" t="s">
        <v>197</v>
      </c>
    </row>
    <row r="41" spans="1:8" ht="30" x14ac:dyDescent="0.25">
      <c r="A41" s="64" t="s">
        <v>120</v>
      </c>
      <c r="B41" s="90"/>
      <c r="C41" s="65" t="s">
        <v>11</v>
      </c>
      <c r="D41" s="86">
        <v>1</v>
      </c>
      <c r="E41" s="30" t="s">
        <v>45</v>
      </c>
      <c r="F41" s="86">
        <v>2</v>
      </c>
      <c r="G41" s="79">
        <f t="shared" si="1"/>
        <v>1</v>
      </c>
      <c r="H41" s="79" t="s">
        <v>198</v>
      </c>
    </row>
    <row r="42" spans="1:8" x14ac:dyDescent="0.25">
      <c r="A42" s="64" t="s">
        <v>185</v>
      </c>
      <c r="B42" s="90"/>
      <c r="C42" s="65" t="s">
        <v>11</v>
      </c>
      <c r="D42" s="86">
        <v>1</v>
      </c>
      <c r="E42" s="30" t="s">
        <v>45</v>
      </c>
      <c r="F42" s="86">
        <f>2</f>
        <v>2</v>
      </c>
      <c r="G42" s="79">
        <f t="shared" si="1"/>
        <v>1</v>
      </c>
      <c r="H42" s="79" t="s">
        <v>198</v>
      </c>
    </row>
    <row r="43" spans="1:8" x14ac:dyDescent="0.25">
      <c r="A43" s="64" t="s">
        <v>142</v>
      </c>
      <c r="B43" s="90"/>
      <c r="C43" s="65" t="s">
        <v>11</v>
      </c>
      <c r="D43" s="86">
        <v>1</v>
      </c>
      <c r="E43" s="30" t="s">
        <v>45</v>
      </c>
      <c r="F43" s="86">
        <v>2</v>
      </c>
      <c r="G43" s="79">
        <f t="shared" si="1"/>
        <v>1</v>
      </c>
      <c r="H43" s="79" t="s">
        <v>198</v>
      </c>
    </row>
    <row r="44" spans="1:8" x14ac:dyDescent="0.25">
      <c r="A44" s="64" t="s">
        <v>135</v>
      </c>
      <c r="B44" s="90"/>
      <c r="C44" s="65" t="s">
        <v>11</v>
      </c>
      <c r="D44" s="86">
        <v>1</v>
      </c>
      <c r="E44" s="30" t="s">
        <v>45</v>
      </c>
      <c r="F44" s="86">
        <v>2</v>
      </c>
      <c r="G44" s="79">
        <f t="shared" si="1"/>
        <v>1</v>
      </c>
      <c r="H44" s="79" t="s">
        <v>198</v>
      </c>
    </row>
    <row r="45" spans="1:8" x14ac:dyDescent="0.25">
      <c r="A45" s="64" t="s">
        <v>130</v>
      </c>
      <c r="B45" s="90"/>
      <c r="C45" s="65" t="s">
        <v>11</v>
      </c>
      <c r="D45" s="86">
        <v>1</v>
      </c>
      <c r="E45" s="30" t="s">
        <v>45</v>
      </c>
      <c r="F45" s="86">
        <v>2</v>
      </c>
      <c r="G45" s="79">
        <f t="shared" si="1"/>
        <v>1</v>
      </c>
      <c r="H45" s="79" t="s">
        <v>198</v>
      </c>
    </row>
    <row r="46" spans="1:8" x14ac:dyDescent="0.25">
      <c r="A46" s="64" t="s">
        <v>133</v>
      </c>
      <c r="B46" s="90"/>
      <c r="C46" s="65" t="s">
        <v>11</v>
      </c>
      <c r="D46" s="86">
        <v>1</v>
      </c>
      <c r="E46" s="30" t="s">
        <v>45</v>
      </c>
      <c r="F46" s="86">
        <v>2</v>
      </c>
      <c r="G46" s="79">
        <f t="shared" si="1"/>
        <v>1</v>
      </c>
      <c r="H46" s="79" t="s">
        <v>198</v>
      </c>
    </row>
    <row r="47" spans="1:8" ht="30" x14ac:dyDescent="0.25">
      <c r="A47" s="64" t="s">
        <v>125</v>
      </c>
      <c r="B47" s="90"/>
      <c r="C47" s="65" t="s">
        <v>11</v>
      </c>
      <c r="D47" s="86">
        <v>1</v>
      </c>
      <c r="E47" s="30" t="s">
        <v>45</v>
      </c>
      <c r="F47" s="86">
        <v>1</v>
      </c>
      <c r="G47" s="79">
        <f t="shared" si="1"/>
        <v>1</v>
      </c>
      <c r="H47" s="79" t="s">
        <v>198</v>
      </c>
    </row>
    <row r="48" spans="1:8" x14ac:dyDescent="0.25">
      <c r="A48" s="64" t="s">
        <v>166</v>
      </c>
      <c r="B48" s="90"/>
      <c r="C48" s="65" t="s">
        <v>11</v>
      </c>
      <c r="D48" s="86">
        <v>1</v>
      </c>
      <c r="E48" s="30" t="s">
        <v>45</v>
      </c>
      <c r="F48" s="86">
        <v>3</v>
      </c>
      <c r="G48" s="79">
        <f t="shared" si="1"/>
        <v>1</v>
      </c>
      <c r="H48" s="79" t="s">
        <v>198</v>
      </c>
    </row>
    <row r="49" spans="1:8" x14ac:dyDescent="0.25">
      <c r="A49" s="64" t="s">
        <v>174</v>
      </c>
      <c r="B49" s="89"/>
      <c r="C49" s="65" t="s">
        <v>11</v>
      </c>
      <c r="D49" s="86">
        <v>1</v>
      </c>
      <c r="E49" s="69" t="s">
        <v>175</v>
      </c>
      <c r="F49" s="86">
        <v>2</v>
      </c>
      <c r="G49" s="79">
        <f t="shared" si="1"/>
        <v>1</v>
      </c>
      <c r="H49" s="79" t="s">
        <v>198</v>
      </c>
    </row>
    <row r="50" spans="1:8" x14ac:dyDescent="0.25">
      <c r="A50" s="64" t="s">
        <v>176</v>
      </c>
      <c r="B50" s="89"/>
      <c r="C50" s="65" t="s">
        <v>11</v>
      </c>
      <c r="D50" s="86">
        <v>1</v>
      </c>
      <c r="E50" s="69" t="s">
        <v>175</v>
      </c>
      <c r="F50" s="86">
        <v>2</v>
      </c>
      <c r="G50" s="79">
        <f t="shared" si="1"/>
        <v>1</v>
      </c>
      <c r="H50" s="79" t="s">
        <v>198</v>
      </c>
    </row>
    <row r="51" spans="1:8" ht="30" x14ac:dyDescent="0.25">
      <c r="A51" s="64" t="s">
        <v>136</v>
      </c>
      <c r="B51" s="87"/>
      <c r="C51" s="65" t="s">
        <v>11</v>
      </c>
      <c r="D51" s="86">
        <v>1</v>
      </c>
      <c r="E51" s="30" t="s">
        <v>45</v>
      </c>
      <c r="F51" s="86">
        <v>2</v>
      </c>
      <c r="G51" s="79">
        <f t="shared" si="1"/>
        <v>1</v>
      </c>
      <c r="H51" s="79" t="s">
        <v>198</v>
      </c>
    </row>
    <row r="52" spans="1:8" x14ac:dyDescent="0.25">
      <c r="A52" s="64" t="s">
        <v>167</v>
      </c>
      <c r="B52" s="36"/>
      <c r="C52" s="65" t="s">
        <v>11</v>
      </c>
      <c r="D52" s="86">
        <v>1</v>
      </c>
      <c r="E52" s="65" t="s">
        <v>45</v>
      </c>
      <c r="F52" s="86">
        <v>3</v>
      </c>
      <c r="G52" s="79">
        <f t="shared" si="1"/>
        <v>2</v>
      </c>
      <c r="H52" s="79" t="s">
        <v>198</v>
      </c>
    </row>
    <row r="53" spans="1:8" x14ac:dyDescent="0.25">
      <c r="A53" s="64" t="s">
        <v>167</v>
      </c>
      <c r="B53" s="59"/>
      <c r="C53" s="65" t="s">
        <v>11</v>
      </c>
      <c r="D53" s="86">
        <v>1</v>
      </c>
      <c r="E53" s="65" t="s">
        <v>45</v>
      </c>
      <c r="F53" s="86">
        <v>3</v>
      </c>
      <c r="G53" s="79">
        <f t="shared" si="1"/>
        <v>2</v>
      </c>
      <c r="H53" s="79" t="s">
        <v>198</v>
      </c>
    </row>
    <row r="54" spans="1:8" x14ac:dyDescent="0.25">
      <c r="A54" s="64" t="s">
        <v>134</v>
      </c>
      <c r="B54" s="87"/>
      <c r="C54" s="65" t="s">
        <v>11</v>
      </c>
      <c r="D54" s="86">
        <v>1</v>
      </c>
      <c r="E54" s="30" t="s">
        <v>45</v>
      </c>
      <c r="F54" s="86">
        <v>2</v>
      </c>
      <c r="G54" s="79">
        <f t="shared" si="1"/>
        <v>1</v>
      </c>
      <c r="H54" s="79" t="s">
        <v>198</v>
      </c>
    </row>
  </sheetData>
  <autoFilter ref="A1:G1" xr:uid="{8613F9E6-AB0A-4D69-8309-6564734563B7}">
    <sortState xmlns:xlrd2="http://schemas.microsoft.com/office/spreadsheetml/2017/richdata2" ref="A2:G54">
      <sortCondition ref="A1"/>
    </sortState>
  </autoFilter>
  <conditionalFormatting sqref="C2:C54">
    <cfRule type="cellIs" dxfId="28" priority="16" operator="equal">
      <formula>"Техника безопасности"</formula>
    </cfRule>
    <cfRule type="cellIs" dxfId="27" priority="17" operator="equal">
      <formula>"Охрана труда"</formula>
    </cfRule>
    <cfRule type="endsWith" dxfId="26" priority="18" operator="endsWith" text="Оборудование">
      <formula>RIGHT(C2,LEN("Оборудование"))="Оборудование"</formula>
    </cfRule>
    <cfRule type="containsText" dxfId="25" priority="19" operator="containsText" text="Программное обеспечение">
      <formula>NOT(ISERROR(SEARCH("Программное обеспечение",C2)))</formula>
    </cfRule>
    <cfRule type="endsWith" dxfId="24" priority="20" operator="endsWith" text="Оборудование IT">
      <formula>RIGHT(C2,LEN("Оборудование IT"))="Оборудование IT"</formula>
    </cfRule>
    <cfRule type="containsText" dxfId="23" priority="21" operator="containsText" text="Мебель">
      <formula>NOT(ISERROR(SEARCH("Мебель",C2)))</formula>
    </cfRule>
  </conditionalFormatting>
  <conditionalFormatting sqref="G2:G5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4">
    <cfRule type="cellIs" dxfId="22" priority="1" operator="equal">
      <formula>"Вариативная часть"</formula>
    </cfRule>
    <cfRule type="cellIs" dxfId="21" priority="2" operator="equal">
      <formula>"Базовая часть"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7:A41 A52 A49:A50 A54" xr:uid="{FDA1DB0D-57AB-45B3-8E9E-CA7ACE9AAE91}"/>
    <dataValidation type="list" allowBlank="1" showInputMessage="1" showErrorMessage="1" sqref="H2:H54" xr:uid="{D7C4DA16-B3B3-4B0F-9FD4-57E0EB584BE6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CF95BD-9918-45E1-9BFA-47851F376874}">
          <x14:formula1>
            <xm:f>Виды!$A$1:$A$4</xm:f>
          </x14:formula1>
          <xm:sqref>C2:C54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7B75-E0B4-4878-8F1A-0CF2644A807C}">
  <dimension ref="A1:H17"/>
  <sheetViews>
    <sheetView workbookViewId="0">
      <pane ySplit="1" topLeftCell="A2" activePane="bottomLeft" state="frozen"/>
      <selection activeCell="A34" sqref="A34"/>
      <selection pane="bottomLeft" activeCell="A34" sqref="A34"/>
    </sheetView>
  </sheetViews>
  <sheetFormatPr defaultRowHeight="15" x14ac:dyDescent="0.25"/>
  <cols>
    <col min="1" max="1" width="52" style="79" customWidth="1"/>
    <col min="2" max="2" width="49.42578125" style="79" customWidth="1"/>
    <col min="3" max="3" width="22" style="79" customWidth="1"/>
    <col min="4" max="4" width="15.42578125" style="79" customWidth="1"/>
    <col min="5" max="5" width="14.85546875" style="84" customWidth="1"/>
    <col min="6" max="6" width="14.42578125" style="79" customWidth="1"/>
    <col min="7" max="7" width="9.140625" style="79"/>
    <col min="8" max="8" width="20.140625" style="79" customWidth="1"/>
    <col min="9" max="16384" width="9.140625" style="79"/>
  </cols>
  <sheetData>
    <row r="1" spans="1:8" s="91" customFormat="1" ht="28.5" x14ac:dyDescent="0.25">
      <c r="A1" s="78" t="s">
        <v>1</v>
      </c>
      <c r="B1" s="78" t="s">
        <v>10</v>
      </c>
      <c r="C1" s="78" t="s">
        <v>2</v>
      </c>
      <c r="D1" s="78" t="s">
        <v>4</v>
      </c>
      <c r="E1" s="78" t="s">
        <v>3</v>
      </c>
      <c r="F1" s="78" t="s">
        <v>8</v>
      </c>
      <c r="G1" s="91" t="s">
        <v>196</v>
      </c>
      <c r="H1" s="78" t="s">
        <v>195</v>
      </c>
    </row>
    <row r="2" spans="1:8" x14ac:dyDescent="0.25">
      <c r="A2" s="89" t="s">
        <v>39</v>
      </c>
      <c r="B2" s="88"/>
      <c r="C2" s="22" t="s">
        <v>5</v>
      </c>
      <c r="D2" s="92">
        <v>1</v>
      </c>
      <c r="E2" s="69" t="s">
        <v>6</v>
      </c>
      <c r="F2" s="92">
        <v>1</v>
      </c>
      <c r="G2" s="79">
        <f>COUNTIF($A$2:$A$17,A2)</f>
        <v>1</v>
      </c>
      <c r="H2" s="79" t="s">
        <v>198</v>
      </c>
    </row>
    <row r="3" spans="1:8" x14ac:dyDescent="0.25">
      <c r="A3" s="89" t="s">
        <v>38</v>
      </c>
      <c r="B3" s="88"/>
      <c r="C3" s="22" t="s">
        <v>5</v>
      </c>
      <c r="D3" s="92">
        <v>1</v>
      </c>
      <c r="E3" s="69" t="s">
        <v>6</v>
      </c>
      <c r="F3" s="92">
        <v>1</v>
      </c>
      <c r="G3" s="79">
        <f t="shared" ref="G3:G17" si="0">COUNTIF($A$2:$A$17,A3)</f>
        <v>1</v>
      </c>
      <c r="H3" s="79" t="s">
        <v>198</v>
      </c>
    </row>
    <row r="4" spans="1:8" x14ac:dyDescent="0.25">
      <c r="A4" s="93" t="s">
        <v>49</v>
      </c>
      <c r="B4" s="59"/>
      <c r="C4" s="22" t="s">
        <v>5</v>
      </c>
      <c r="D4" s="94">
        <v>1</v>
      </c>
      <c r="E4" s="62" t="s">
        <v>6</v>
      </c>
      <c r="F4" s="94">
        <v>1</v>
      </c>
      <c r="G4" s="79">
        <f t="shared" si="0"/>
        <v>1</v>
      </c>
      <c r="H4" s="79" t="s">
        <v>198</v>
      </c>
    </row>
    <row r="5" spans="1:8" x14ac:dyDescent="0.25">
      <c r="A5" s="93" t="s">
        <v>48</v>
      </c>
      <c r="B5" s="59"/>
      <c r="C5" s="22" t="s">
        <v>5</v>
      </c>
      <c r="D5" s="94">
        <v>1</v>
      </c>
      <c r="E5" s="62" t="s">
        <v>6</v>
      </c>
      <c r="F5" s="94">
        <v>1</v>
      </c>
      <c r="G5" s="79">
        <f t="shared" si="0"/>
        <v>1</v>
      </c>
      <c r="H5" s="79" t="s">
        <v>198</v>
      </c>
    </row>
    <row r="6" spans="1:8" ht="30" x14ac:dyDescent="0.25">
      <c r="A6" s="93" t="s">
        <v>168</v>
      </c>
      <c r="B6" s="59"/>
      <c r="C6" s="22" t="s">
        <v>20</v>
      </c>
      <c r="D6" s="94">
        <v>1</v>
      </c>
      <c r="E6" s="62" t="s">
        <v>6</v>
      </c>
      <c r="F6" s="94">
        <v>1</v>
      </c>
      <c r="G6" s="79">
        <f t="shared" si="0"/>
        <v>1</v>
      </c>
      <c r="H6" s="79" t="s">
        <v>198</v>
      </c>
    </row>
    <row r="7" spans="1:8" x14ac:dyDescent="0.25">
      <c r="A7" s="89" t="s">
        <v>41</v>
      </c>
      <c r="B7" s="88"/>
      <c r="C7" s="22" t="s">
        <v>7</v>
      </c>
      <c r="D7" s="92">
        <v>1</v>
      </c>
      <c r="E7" s="69" t="s">
        <v>6</v>
      </c>
      <c r="F7" s="92">
        <v>1</v>
      </c>
      <c r="G7" s="79">
        <f t="shared" si="0"/>
        <v>2</v>
      </c>
      <c r="H7" s="79" t="s">
        <v>197</v>
      </c>
    </row>
    <row r="8" spans="1:8" x14ac:dyDescent="0.25">
      <c r="A8" s="89" t="s">
        <v>41</v>
      </c>
      <c r="B8" s="88"/>
      <c r="C8" s="22" t="s">
        <v>7</v>
      </c>
      <c r="D8" s="92">
        <v>1</v>
      </c>
      <c r="E8" s="69" t="s">
        <v>6</v>
      </c>
      <c r="F8" s="92">
        <v>1</v>
      </c>
      <c r="G8" s="79">
        <f t="shared" si="0"/>
        <v>2</v>
      </c>
      <c r="H8" s="79" t="s">
        <v>197</v>
      </c>
    </row>
    <row r="9" spans="1:8" x14ac:dyDescent="0.25">
      <c r="A9" s="88" t="s">
        <v>43</v>
      </c>
      <c r="B9" s="64"/>
      <c r="C9" s="22" t="s">
        <v>7</v>
      </c>
      <c r="D9" s="92">
        <v>1</v>
      </c>
      <c r="E9" s="69" t="s">
        <v>6</v>
      </c>
      <c r="F9" s="92">
        <v>1</v>
      </c>
      <c r="G9" s="79">
        <f t="shared" si="0"/>
        <v>1</v>
      </c>
      <c r="H9" s="79" t="s">
        <v>198</v>
      </c>
    </row>
    <row r="10" spans="1:8" x14ac:dyDescent="0.25">
      <c r="A10" s="89" t="s">
        <v>152</v>
      </c>
      <c r="B10" s="88"/>
      <c r="C10" s="22" t="s">
        <v>5</v>
      </c>
      <c r="D10" s="92">
        <v>1</v>
      </c>
      <c r="E10" s="69" t="s">
        <v>6</v>
      </c>
      <c r="F10" s="92">
        <v>1</v>
      </c>
      <c r="G10" s="79">
        <f t="shared" si="0"/>
        <v>1</v>
      </c>
      <c r="H10" s="79" t="s">
        <v>198</v>
      </c>
    </row>
    <row r="11" spans="1:8" x14ac:dyDescent="0.25">
      <c r="A11" s="89" t="s">
        <v>40</v>
      </c>
      <c r="B11" s="88"/>
      <c r="C11" s="22" t="s">
        <v>7</v>
      </c>
      <c r="D11" s="92">
        <v>1</v>
      </c>
      <c r="E11" s="69" t="s">
        <v>6</v>
      </c>
      <c r="F11" s="92">
        <v>1</v>
      </c>
      <c r="G11" s="79">
        <f t="shared" si="0"/>
        <v>1</v>
      </c>
      <c r="H11" s="79" t="s">
        <v>198</v>
      </c>
    </row>
    <row r="12" spans="1:8" x14ac:dyDescent="0.25">
      <c r="A12" s="95" t="s">
        <v>57</v>
      </c>
      <c r="B12" s="33"/>
      <c r="C12" s="22" t="s">
        <v>11</v>
      </c>
      <c r="D12" s="92">
        <v>1</v>
      </c>
      <c r="E12" s="32" t="s">
        <v>6</v>
      </c>
      <c r="F12" s="92">
        <f>D12</f>
        <v>1</v>
      </c>
      <c r="G12" s="79">
        <f t="shared" si="0"/>
        <v>1</v>
      </c>
      <c r="H12" s="79" t="s">
        <v>197</v>
      </c>
    </row>
    <row r="13" spans="1:8" x14ac:dyDescent="0.25">
      <c r="A13" s="96" t="s">
        <v>44</v>
      </c>
      <c r="B13" s="97"/>
      <c r="C13" s="22" t="s">
        <v>7</v>
      </c>
      <c r="D13" s="98">
        <v>1</v>
      </c>
      <c r="E13" s="73" t="s">
        <v>6</v>
      </c>
      <c r="F13" s="92">
        <v>1</v>
      </c>
      <c r="G13" s="79">
        <f t="shared" si="0"/>
        <v>3</v>
      </c>
      <c r="H13" s="79" t="s">
        <v>197</v>
      </c>
    </row>
    <row r="14" spans="1:8" x14ac:dyDescent="0.25">
      <c r="A14" s="89" t="s">
        <v>44</v>
      </c>
      <c r="B14" s="88"/>
      <c r="C14" s="22" t="s">
        <v>7</v>
      </c>
      <c r="D14" s="92">
        <v>1</v>
      </c>
      <c r="E14" s="69" t="s">
        <v>6</v>
      </c>
      <c r="F14" s="92">
        <v>1</v>
      </c>
      <c r="G14" s="79">
        <f t="shared" si="0"/>
        <v>3</v>
      </c>
      <c r="H14" s="79" t="s">
        <v>197</v>
      </c>
    </row>
    <row r="15" spans="1:8" x14ac:dyDescent="0.25">
      <c r="A15" s="95" t="s">
        <v>44</v>
      </c>
      <c r="B15" s="33"/>
      <c r="C15" s="22" t="s">
        <v>7</v>
      </c>
      <c r="D15" s="92">
        <v>1</v>
      </c>
      <c r="E15" s="32" t="s">
        <v>6</v>
      </c>
      <c r="F15" s="92">
        <f>D15</f>
        <v>1</v>
      </c>
      <c r="G15" s="79">
        <f t="shared" si="0"/>
        <v>3</v>
      </c>
      <c r="H15" s="79" t="s">
        <v>197</v>
      </c>
    </row>
    <row r="16" spans="1:8" x14ac:dyDescent="0.25">
      <c r="A16" s="89" t="s">
        <v>42</v>
      </c>
      <c r="B16" s="99"/>
      <c r="C16" s="22" t="s">
        <v>7</v>
      </c>
      <c r="D16" s="100">
        <v>1</v>
      </c>
      <c r="E16" s="69" t="s">
        <v>6</v>
      </c>
      <c r="F16" s="92">
        <v>1</v>
      </c>
      <c r="G16" s="79">
        <f t="shared" si="0"/>
        <v>2</v>
      </c>
      <c r="H16" s="79" t="s">
        <v>197</v>
      </c>
    </row>
    <row r="17" spans="1:8" x14ac:dyDescent="0.25">
      <c r="A17" s="89" t="s">
        <v>42</v>
      </c>
      <c r="B17" s="88"/>
      <c r="C17" s="22" t="s">
        <v>7</v>
      </c>
      <c r="D17" s="92">
        <v>1</v>
      </c>
      <c r="E17" s="69" t="s">
        <v>6</v>
      </c>
      <c r="F17" s="92">
        <v>1</v>
      </c>
      <c r="G17" s="79">
        <f t="shared" si="0"/>
        <v>2</v>
      </c>
      <c r="H17" s="79" t="s">
        <v>197</v>
      </c>
    </row>
  </sheetData>
  <autoFilter ref="A1:G1" xr:uid="{C70C7B75-E0B4-4878-8F1A-0CF2644A807C}"/>
  <conditionalFormatting sqref="C2:C17">
    <cfRule type="cellIs" dxfId="20" priority="4" operator="equal">
      <formula>"Техника безопасности"</formula>
    </cfRule>
    <cfRule type="cellIs" dxfId="19" priority="5" operator="equal">
      <formula>"Охрана труда"</formula>
    </cfRule>
    <cfRule type="endsWith" dxfId="18" priority="6" operator="endsWith" text="Оборудование">
      <formula>RIGHT(C2,LEN("Оборудование"))="Оборудование"</formula>
    </cfRule>
    <cfRule type="containsText" dxfId="17" priority="7" operator="containsText" text="Программное обеспечение">
      <formula>NOT(ISERROR(SEARCH("Программное обеспечение",C2)))</formula>
    </cfRule>
    <cfRule type="endsWith" dxfId="16" priority="8" operator="endsWith" text="Оборудование IT">
      <formula>RIGHT(C2,LEN("Оборудование IT"))="Оборудование IT"</formula>
    </cfRule>
    <cfRule type="containsText" dxfId="15" priority="9" operator="containsText" text="Мебель">
      <formula>NOT(ISERROR(SEARCH("Мебель",C2)))</formula>
    </cfRule>
  </conditionalFormatting>
  <conditionalFormatting sqref="G2:G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14" priority="1" operator="equal">
      <formula>"Вариативная часть"</formula>
    </cfRule>
    <cfRule type="cellIs" dxfId="13" priority="2" operator="equal">
      <formula>"Базовая часть"</formula>
    </cfRule>
  </conditionalFormatting>
  <dataValidations count="1">
    <dataValidation type="list" allowBlank="1" showInputMessage="1" showErrorMessage="1" sqref="H2:H17" xr:uid="{339C0574-6981-429B-937D-744F75A149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02F5AE-B04E-462F-8EFD-4C4116A65E59}">
          <x14:formula1>
            <xm:f>Виды!$A$1:$A$4</xm:f>
          </x14:formula1>
          <xm:sqref>C2:C17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3976-9BEA-4FD4-80BA-F018E02746D8}">
  <dimension ref="A1:H31"/>
  <sheetViews>
    <sheetView workbookViewId="0">
      <pane ySplit="1" topLeftCell="A5" activePane="bottomLeft" state="frozen"/>
      <selection activeCell="A34" sqref="A34"/>
      <selection pane="bottomLeft" activeCell="A34" sqref="A34"/>
    </sheetView>
  </sheetViews>
  <sheetFormatPr defaultRowHeight="15" x14ac:dyDescent="0.25"/>
  <cols>
    <col min="1" max="1" width="47.140625" style="79" customWidth="1"/>
    <col min="2" max="2" width="53.28515625" style="79" customWidth="1"/>
    <col min="3" max="3" width="22" style="79" customWidth="1"/>
    <col min="4" max="4" width="15.5703125" style="79" customWidth="1"/>
    <col min="5" max="5" width="14.85546875" style="84" customWidth="1"/>
    <col min="6" max="6" width="14.42578125" style="79" customWidth="1"/>
    <col min="7" max="7" width="9.140625" style="79"/>
    <col min="8" max="8" width="19.140625" style="79" customWidth="1"/>
    <col min="9" max="16384" width="9.140625" style="79"/>
  </cols>
  <sheetData>
    <row r="1" spans="1:8" ht="42.75" x14ac:dyDescent="0.25">
      <c r="A1" s="78" t="s">
        <v>1</v>
      </c>
      <c r="B1" s="78" t="s">
        <v>10</v>
      </c>
      <c r="C1" s="78" t="s">
        <v>2</v>
      </c>
      <c r="D1" s="78" t="s">
        <v>4</v>
      </c>
      <c r="E1" s="78" t="s">
        <v>3</v>
      </c>
      <c r="F1" s="78" t="s">
        <v>8</v>
      </c>
      <c r="G1" s="78" t="s">
        <v>196</v>
      </c>
      <c r="H1" s="78" t="s">
        <v>195</v>
      </c>
    </row>
    <row r="2" spans="1:8" x14ac:dyDescent="0.25">
      <c r="A2" s="89" t="s">
        <v>31</v>
      </c>
      <c r="B2" s="88"/>
      <c r="C2" s="69" t="s">
        <v>9</v>
      </c>
      <c r="D2" s="69">
        <v>1</v>
      </c>
      <c r="E2" s="69" t="s">
        <v>6</v>
      </c>
      <c r="F2" s="69">
        <v>1</v>
      </c>
      <c r="G2" s="79">
        <f>COUNTIF($A$2:$A$31,A2)</f>
        <v>5</v>
      </c>
      <c r="H2" s="79" t="s">
        <v>197</v>
      </c>
    </row>
    <row r="3" spans="1:8" x14ac:dyDescent="0.25">
      <c r="A3" s="70" t="s">
        <v>31</v>
      </c>
      <c r="B3" s="33"/>
      <c r="C3" s="69" t="s">
        <v>9</v>
      </c>
      <c r="D3" s="32">
        <v>1</v>
      </c>
      <c r="E3" s="32" t="s">
        <v>6</v>
      </c>
      <c r="F3" s="32">
        <f>D3</f>
        <v>1</v>
      </c>
      <c r="G3" s="79">
        <f t="shared" ref="G3:G31" si="0">COUNTIF($A$2:$A$31,A3)</f>
        <v>5</v>
      </c>
      <c r="H3" s="79" t="s">
        <v>197</v>
      </c>
    </row>
    <row r="4" spans="1:8" x14ac:dyDescent="0.25">
      <c r="A4" s="67" t="s">
        <v>31</v>
      </c>
      <c r="B4" s="63"/>
      <c r="C4" s="69" t="s">
        <v>9</v>
      </c>
      <c r="D4" s="68">
        <v>1</v>
      </c>
      <c r="E4" s="68" t="s">
        <v>6</v>
      </c>
      <c r="F4" s="32">
        <f>D4</f>
        <v>1</v>
      </c>
      <c r="G4" s="79">
        <f t="shared" si="0"/>
        <v>5</v>
      </c>
      <c r="H4" s="79" t="s">
        <v>197</v>
      </c>
    </row>
    <row r="5" spans="1:8" x14ac:dyDescent="0.25">
      <c r="A5" s="35" t="s">
        <v>31</v>
      </c>
      <c r="B5" s="63"/>
      <c r="C5" s="69" t="s">
        <v>9</v>
      </c>
      <c r="D5" s="32">
        <v>1</v>
      </c>
      <c r="E5" s="32" t="s">
        <v>6</v>
      </c>
      <c r="F5" s="32">
        <f>D5</f>
        <v>1</v>
      </c>
      <c r="G5" s="79">
        <f t="shared" si="0"/>
        <v>5</v>
      </c>
      <c r="H5" s="79" t="s">
        <v>197</v>
      </c>
    </row>
    <row r="6" spans="1:8" x14ac:dyDescent="0.25">
      <c r="A6" s="35" t="s">
        <v>31</v>
      </c>
      <c r="B6" s="33"/>
      <c r="C6" s="69" t="s">
        <v>9</v>
      </c>
      <c r="D6" s="32">
        <v>1</v>
      </c>
      <c r="E6" s="32" t="s">
        <v>6</v>
      </c>
      <c r="F6" s="32">
        <f>D6</f>
        <v>1</v>
      </c>
      <c r="G6" s="79">
        <f t="shared" si="0"/>
        <v>5</v>
      </c>
      <c r="H6" s="79" t="s">
        <v>197</v>
      </c>
    </row>
    <row r="7" spans="1:8" x14ac:dyDescent="0.25">
      <c r="A7" s="71" t="s">
        <v>171</v>
      </c>
      <c r="B7" s="72"/>
      <c r="C7" s="69" t="s">
        <v>59</v>
      </c>
      <c r="D7" s="69">
        <v>4</v>
      </c>
      <c r="E7" s="69" t="s">
        <v>6</v>
      </c>
      <c r="F7" s="69">
        <v>4</v>
      </c>
      <c r="G7" s="79">
        <f t="shared" si="0"/>
        <v>1</v>
      </c>
      <c r="H7" s="79" t="s">
        <v>198</v>
      </c>
    </row>
    <row r="8" spans="1:8" x14ac:dyDescent="0.25">
      <c r="A8" s="71" t="s">
        <v>169</v>
      </c>
      <c r="B8" s="72"/>
      <c r="C8" s="69" t="s">
        <v>59</v>
      </c>
      <c r="D8" s="92">
        <v>4</v>
      </c>
      <c r="E8" s="69" t="s">
        <v>6</v>
      </c>
      <c r="F8" s="92">
        <v>4</v>
      </c>
      <c r="G8" s="79">
        <f t="shared" si="0"/>
        <v>4</v>
      </c>
      <c r="H8" s="79" t="s">
        <v>197</v>
      </c>
    </row>
    <row r="9" spans="1:8" x14ac:dyDescent="0.25">
      <c r="A9" s="35" t="s">
        <v>169</v>
      </c>
      <c r="B9" s="59"/>
      <c r="C9" s="69" t="s">
        <v>59</v>
      </c>
      <c r="D9" s="92">
        <v>1</v>
      </c>
      <c r="E9" s="32" t="s">
        <v>6</v>
      </c>
      <c r="F9" s="92">
        <v>14</v>
      </c>
      <c r="G9" s="79">
        <f t="shared" si="0"/>
        <v>4</v>
      </c>
      <c r="H9" s="79" t="s">
        <v>197</v>
      </c>
    </row>
    <row r="10" spans="1:8" x14ac:dyDescent="0.25">
      <c r="A10" s="67" t="s">
        <v>169</v>
      </c>
      <c r="B10" s="101"/>
      <c r="C10" s="69" t="s">
        <v>59</v>
      </c>
      <c r="D10" s="98">
        <v>1</v>
      </c>
      <c r="E10" s="68" t="s">
        <v>6</v>
      </c>
      <c r="F10" s="98">
        <v>12</v>
      </c>
      <c r="G10" s="79">
        <f t="shared" si="0"/>
        <v>4</v>
      </c>
      <c r="H10" s="79" t="s">
        <v>197</v>
      </c>
    </row>
    <row r="11" spans="1:8" x14ac:dyDescent="0.25">
      <c r="A11" s="102" t="s">
        <v>169</v>
      </c>
      <c r="B11" s="74"/>
      <c r="C11" s="69" t="s">
        <v>59</v>
      </c>
      <c r="D11" s="98">
        <v>1</v>
      </c>
      <c r="E11" s="68" t="s">
        <v>6</v>
      </c>
      <c r="F11" s="92">
        <v>2</v>
      </c>
      <c r="G11" s="79">
        <f t="shared" si="0"/>
        <v>4</v>
      </c>
      <c r="H11" s="79" t="s">
        <v>197</v>
      </c>
    </row>
    <row r="12" spans="1:8" x14ac:dyDescent="0.25">
      <c r="A12" s="35" t="s">
        <v>65</v>
      </c>
      <c r="B12" s="75"/>
      <c r="C12" s="69" t="s">
        <v>9</v>
      </c>
      <c r="D12" s="92">
        <v>1</v>
      </c>
      <c r="E12" s="32" t="s">
        <v>6</v>
      </c>
      <c r="F12" s="92">
        <v>14</v>
      </c>
      <c r="G12" s="79">
        <f t="shared" si="0"/>
        <v>3</v>
      </c>
      <c r="H12" s="79" t="s">
        <v>197</v>
      </c>
    </row>
    <row r="13" spans="1:8" x14ac:dyDescent="0.25">
      <c r="A13" s="35" t="s">
        <v>65</v>
      </c>
      <c r="B13" s="75"/>
      <c r="C13" s="69" t="s">
        <v>9</v>
      </c>
      <c r="D13" s="92">
        <v>1</v>
      </c>
      <c r="E13" s="32" t="s">
        <v>6</v>
      </c>
      <c r="F13" s="92">
        <v>12</v>
      </c>
      <c r="G13" s="79">
        <f t="shared" si="0"/>
        <v>3</v>
      </c>
      <c r="H13" s="79" t="s">
        <v>197</v>
      </c>
    </row>
    <row r="14" spans="1:8" x14ac:dyDescent="0.25">
      <c r="A14" s="35" t="s">
        <v>65</v>
      </c>
      <c r="B14" s="34"/>
      <c r="C14" s="69" t="s">
        <v>9</v>
      </c>
      <c r="D14" s="98">
        <v>1</v>
      </c>
      <c r="E14" s="32" t="s">
        <v>6</v>
      </c>
      <c r="F14" s="92">
        <v>2</v>
      </c>
      <c r="G14" s="79">
        <f t="shared" si="0"/>
        <v>3</v>
      </c>
      <c r="H14" s="79" t="s">
        <v>197</v>
      </c>
    </row>
    <row r="15" spans="1:8" x14ac:dyDescent="0.25">
      <c r="A15" s="89" t="s">
        <v>32</v>
      </c>
      <c r="B15" s="88"/>
      <c r="C15" s="69" t="s">
        <v>9</v>
      </c>
      <c r="D15" s="92">
        <v>1</v>
      </c>
      <c r="E15" s="69" t="s">
        <v>6</v>
      </c>
      <c r="F15" s="92">
        <v>1</v>
      </c>
      <c r="G15" s="79">
        <f t="shared" si="0"/>
        <v>5</v>
      </c>
      <c r="H15" s="79" t="s">
        <v>197</v>
      </c>
    </row>
    <row r="16" spans="1:8" x14ac:dyDescent="0.25">
      <c r="A16" s="70" t="s">
        <v>32</v>
      </c>
      <c r="B16" s="33"/>
      <c r="C16" s="69" t="s">
        <v>9</v>
      </c>
      <c r="D16" s="92">
        <v>1</v>
      </c>
      <c r="E16" s="32" t="s">
        <v>6</v>
      </c>
      <c r="F16" s="92">
        <f>D16</f>
        <v>1</v>
      </c>
      <c r="G16" s="79">
        <f t="shared" si="0"/>
        <v>5</v>
      </c>
      <c r="H16" s="79" t="s">
        <v>197</v>
      </c>
    </row>
    <row r="17" spans="1:8" x14ac:dyDescent="0.25">
      <c r="A17" s="35" t="s">
        <v>32</v>
      </c>
      <c r="B17" s="33"/>
      <c r="C17" s="69" t="s">
        <v>9</v>
      </c>
      <c r="D17" s="92">
        <v>1</v>
      </c>
      <c r="E17" s="32" t="s">
        <v>6</v>
      </c>
      <c r="F17" s="92">
        <f>D17</f>
        <v>1</v>
      </c>
      <c r="G17" s="79">
        <f t="shared" si="0"/>
        <v>5</v>
      </c>
      <c r="H17" s="79" t="s">
        <v>197</v>
      </c>
    </row>
    <row r="18" spans="1:8" x14ac:dyDescent="0.25">
      <c r="A18" s="67" t="s">
        <v>32</v>
      </c>
      <c r="B18" s="63"/>
      <c r="C18" s="69" t="s">
        <v>9</v>
      </c>
      <c r="D18" s="98">
        <v>1</v>
      </c>
      <c r="E18" s="68" t="s">
        <v>6</v>
      </c>
      <c r="F18" s="92">
        <f>D18</f>
        <v>1</v>
      </c>
      <c r="G18" s="79">
        <f t="shared" si="0"/>
        <v>5</v>
      </c>
      <c r="H18" s="79" t="s">
        <v>197</v>
      </c>
    </row>
    <row r="19" spans="1:8" x14ac:dyDescent="0.25">
      <c r="A19" s="35" t="s">
        <v>32</v>
      </c>
      <c r="B19" s="63"/>
      <c r="C19" s="69" t="s">
        <v>9</v>
      </c>
      <c r="D19" s="92">
        <v>1</v>
      </c>
      <c r="E19" s="32" t="s">
        <v>6</v>
      </c>
      <c r="F19" s="92">
        <f>D19</f>
        <v>1</v>
      </c>
      <c r="G19" s="79">
        <f t="shared" si="0"/>
        <v>5</v>
      </c>
      <c r="H19" s="79" t="s">
        <v>197</v>
      </c>
    </row>
    <row r="20" spans="1:8" x14ac:dyDescent="0.25">
      <c r="A20" s="71" t="s">
        <v>170</v>
      </c>
      <c r="B20" s="103"/>
      <c r="C20" s="69" t="s">
        <v>59</v>
      </c>
      <c r="D20" s="92">
        <v>4</v>
      </c>
      <c r="E20" s="69" t="s">
        <v>6</v>
      </c>
      <c r="F20" s="92">
        <v>4</v>
      </c>
      <c r="G20" s="79">
        <f t="shared" si="0"/>
        <v>4</v>
      </c>
      <c r="H20" s="79" t="s">
        <v>197</v>
      </c>
    </row>
    <row r="21" spans="1:8" x14ac:dyDescent="0.25">
      <c r="A21" s="35" t="s">
        <v>170</v>
      </c>
      <c r="B21" s="59"/>
      <c r="C21" s="69" t="s">
        <v>59</v>
      </c>
      <c r="D21" s="98">
        <v>1</v>
      </c>
      <c r="E21" s="32" t="s">
        <v>6</v>
      </c>
      <c r="F21" s="92">
        <v>14</v>
      </c>
      <c r="G21" s="79">
        <f t="shared" si="0"/>
        <v>4</v>
      </c>
      <c r="H21" s="79" t="s">
        <v>197</v>
      </c>
    </row>
    <row r="22" spans="1:8" x14ac:dyDescent="0.25">
      <c r="A22" s="35" t="s">
        <v>170</v>
      </c>
      <c r="B22" s="59"/>
      <c r="C22" s="69" t="s">
        <v>59</v>
      </c>
      <c r="D22" s="92">
        <v>1</v>
      </c>
      <c r="E22" s="32" t="s">
        <v>183</v>
      </c>
      <c r="F22" s="92">
        <v>12</v>
      </c>
      <c r="G22" s="79">
        <f t="shared" si="0"/>
        <v>4</v>
      </c>
      <c r="H22" s="79" t="s">
        <v>197</v>
      </c>
    </row>
    <row r="23" spans="1:8" ht="15.75" customHeight="1" x14ac:dyDescent="0.25">
      <c r="A23" s="104" t="s">
        <v>170</v>
      </c>
      <c r="B23" s="59"/>
      <c r="C23" s="69" t="s">
        <v>59</v>
      </c>
      <c r="D23" s="92">
        <v>1</v>
      </c>
      <c r="E23" s="32" t="s">
        <v>183</v>
      </c>
      <c r="F23" s="92">
        <v>2</v>
      </c>
      <c r="G23" s="79">
        <f t="shared" si="0"/>
        <v>4</v>
      </c>
      <c r="H23" s="79" t="s">
        <v>197</v>
      </c>
    </row>
    <row r="24" spans="1:8" x14ac:dyDescent="0.25">
      <c r="A24" s="70" t="s">
        <v>173</v>
      </c>
      <c r="B24" s="34"/>
      <c r="C24" s="69" t="s">
        <v>59</v>
      </c>
      <c r="D24" s="92">
        <v>6</v>
      </c>
      <c r="E24" s="69" t="s">
        <v>6</v>
      </c>
      <c r="F24" s="92">
        <v>6</v>
      </c>
      <c r="G24" s="79">
        <f t="shared" si="0"/>
        <v>1</v>
      </c>
      <c r="H24" s="79" t="s">
        <v>198</v>
      </c>
    </row>
    <row r="25" spans="1:8" x14ac:dyDescent="0.25">
      <c r="A25" s="67" t="s">
        <v>33</v>
      </c>
      <c r="B25" s="75"/>
      <c r="C25" s="69" t="s">
        <v>9</v>
      </c>
      <c r="D25" s="98">
        <v>1</v>
      </c>
      <c r="E25" s="68" t="s">
        <v>6</v>
      </c>
      <c r="F25" s="92">
        <f>D25</f>
        <v>1</v>
      </c>
      <c r="G25" s="79">
        <f t="shared" si="0"/>
        <v>3</v>
      </c>
      <c r="H25" s="79" t="s">
        <v>197</v>
      </c>
    </row>
    <row r="26" spans="1:8" x14ac:dyDescent="0.25">
      <c r="A26" s="35" t="s">
        <v>33</v>
      </c>
      <c r="B26" s="75"/>
      <c r="C26" s="69" t="s">
        <v>9</v>
      </c>
      <c r="D26" s="92">
        <v>1</v>
      </c>
      <c r="E26" s="32" t="s">
        <v>6</v>
      </c>
      <c r="F26" s="92">
        <f>D26</f>
        <v>1</v>
      </c>
      <c r="G26" s="79">
        <f t="shared" si="0"/>
        <v>3</v>
      </c>
      <c r="H26" s="79" t="s">
        <v>197</v>
      </c>
    </row>
    <row r="27" spans="1:8" x14ac:dyDescent="0.25">
      <c r="A27" s="35" t="s">
        <v>33</v>
      </c>
      <c r="B27" s="75"/>
      <c r="C27" s="69" t="s">
        <v>9</v>
      </c>
      <c r="D27" s="92">
        <v>1</v>
      </c>
      <c r="E27" s="32" t="s">
        <v>6</v>
      </c>
      <c r="F27" s="92">
        <f>D27</f>
        <v>1</v>
      </c>
      <c r="G27" s="79">
        <f t="shared" si="0"/>
        <v>3</v>
      </c>
      <c r="H27" s="79" t="s">
        <v>197</v>
      </c>
    </row>
    <row r="28" spans="1:8" x14ac:dyDescent="0.25">
      <c r="A28" s="70" t="s">
        <v>172</v>
      </c>
      <c r="B28" s="34"/>
      <c r="C28" s="69" t="s">
        <v>59</v>
      </c>
      <c r="D28" s="98">
        <v>4</v>
      </c>
      <c r="E28" s="69" t="s">
        <v>6</v>
      </c>
      <c r="F28" s="92">
        <v>4</v>
      </c>
      <c r="G28" s="79">
        <f t="shared" si="0"/>
        <v>1</v>
      </c>
      <c r="H28" s="79" t="s">
        <v>198</v>
      </c>
    </row>
    <row r="29" spans="1:8" x14ac:dyDescent="0.25">
      <c r="A29" s="35" t="s">
        <v>182</v>
      </c>
      <c r="B29" s="59"/>
      <c r="C29" s="69" t="s">
        <v>59</v>
      </c>
      <c r="D29" s="92">
        <v>1</v>
      </c>
      <c r="E29" s="32" t="s">
        <v>6</v>
      </c>
      <c r="F29" s="92">
        <v>14</v>
      </c>
      <c r="G29" s="79">
        <f t="shared" si="0"/>
        <v>3</v>
      </c>
      <c r="H29" s="79" t="s">
        <v>197</v>
      </c>
    </row>
    <row r="30" spans="1:8" ht="15.75" customHeight="1" x14ac:dyDescent="0.25">
      <c r="A30" s="105" t="s">
        <v>182</v>
      </c>
      <c r="B30" s="59"/>
      <c r="C30" s="69" t="s">
        <v>59</v>
      </c>
      <c r="D30" s="92">
        <v>1</v>
      </c>
      <c r="E30" s="32" t="s">
        <v>6</v>
      </c>
      <c r="F30" s="92">
        <v>12</v>
      </c>
      <c r="G30" s="79">
        <f t="shared" si="0"/>
        <v>3</v>
      </c>
      <c r="H30" s="79" t="s">
        <v>197</v>
      </c>
    </row>
    <row r="31" spans="1:8" x14ac:dyDescent="0.25">
      <c r="A31" s="106" t="s">
        <v>182</v>
      </c>
      <c r="B31" s="59"/>
      <c r="C31" s="69" t="s">
        <v>59</v>
      </c>
      <c r="D31" s="92">
        <v>1</v>
      </c>
      <c r="E31" s="32" t="s">
        <v>6</v>
      </c>
      <c r="F31" s="92">
        <v>2</v>
      </c>
      <c r="G31" s="79">
        <f t="shared" si="0"/>
        <v>3</v>
      </c>
      <c r="H31" s="79" t="s">
        <v>197</v>
      </c>
    </row>
  </sheetData>
  <autoFilter ref="A1:G1" xr:uid="{85923976-9BEA-4FD4-80BA-F018E02746D8}"/>
  <conditionalFormatting sqref="C2:C31">
    <cfRule type="cellIs" dxfId="12" priority="4" operator="equal">
      <formula>"Техника безопасности"</formula>
    </cfRule>
    <cfRule type="cellIs" dxfId="11" priority="5" operator="equal">
      <formula>"Охрана труда"</formula>
    </cfRule>
    <cfRule type="endsWith" dxfId="10" priority="6" operator="endsWith" text="Оборудование">
      <formula>RIGHT(C2,LEN("Оборудование"))="Оборудование"</formula>
    </cfRule>
    <cfRule type="containsText" dxfId="9" priority="7" operator="containsText" text="Программное обеспечение">
      <formula>NOT(ISERROR(SEARCH("Программное обеспечение",C2)))</formula>
    </cfRule>
    <cfRule type="endsWith" dxfId="8" priority="8" operator="endsWith" text="Оборудование IT">
      <formula>RIGHT(C2,LEN("Оборудование IT"))="Оборудование IT"</formula>
    </cfRule>
  </conditionalFormatting>
  <conditionalFormatting sqref="G2:G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1">
    <cfRule type="cellIs" dxfId="7" priority="1" operator="equal">
      <formula>"Вариативная часть"</formula>
    </cfRule>
    <cfRule type="cellIs" dxfId="6" priority="2" operator="equal">
      <formula>"Базовая часть"</formula>
    </cfRule>
  </conditionalFormatting>
  <dataValidations count="1">
    <dataValidation type="list" allowBlank="1" showInputMessage="1" showErrorMessage="1" sqref="H2:H31" xr:uid="{CFF536EC-56C8-4FD3-B466-B48A339A20F1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35B39B-F717-4A40-AF14-8327491401E0}">
          <x14:formula1>
            <xm:f>Виды!$A$1:$A$6</xm:f>
          </x14:formula1>
          <xm:sqref>C2:C31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A3"/>
  <sheetViews>
    <sheetView workbookViewId="0">
      <selection activeCell="A3" sqref="A3"/>
    </sheetView>
  </sheetViews>
  <sheetFormatPr defaultRowHeight="15" x14ac:dyDescent="0.25"/>
  <cols>
    <col min="1" max="1" width="41.28515625" customWidth="1"/>
  </cols>
  <sheetData>
    <row r="1" spans="1:1" ht="18.75" x14ac:dyDescent="0.25">
      <c r="A1" s="18" t="s">
        <v>52</v>
      </c>
    </row>
    <row r="2" spans="1:1" ht="18.75" x14ac:dyDescent="0.25">
      <c r="A2" s="18" t="s">
        <v>68</v>
      </c>
    </row>
    <row r="3" spans="1:1" ht="18.75" x14ac:dyDescent="0.25">
      <c r="A3" s="18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23" customWidth="1"/>
  </cols>
  <sheetData>
    <row r="1" spans="1:1" x14ac:dyDescent="0.25">
      <c r="A1" s="22" t="s">
        <v>7</v>
      </c>
    </row>
    <row r="2" spans="1:1" x14ac:dyDescent="0.25">
      <c r="A2" s="22" t="s">
        <v>11</v>
      </c>
    </row>
    <row r="3" spans="1:1" x14ac:dyDescent="0.25">
      <c r="A3" s="22" t="s">
        <v>5</v>
      </c>
    </row>
    <row r="4" spans="1:1" x14ac:dyDescent="0.25">
      <c r="A4" s="22" t="s">
        <v>20</v>
      </c>
    </row>
    <row r="5" spans="1:1" x14ac:dyDescent="0.25">
      <c r="A5" s="24" t="s">
        <v>9</v>
      </c>
    </row>
    <row r="6" spans="1:1" x14ac:dyDescent="0.25">
      <c r="A6" s="24" t="s">
        <v>59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2023-11-24T10:03:26Z</dcterms:modified>
</cp:coreProperties>
</file>