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7ECD84B-EB3C-44A8-B72C-7F992499D4CF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труда'!$A$1:$H$5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31" i="6"/>
  <c r="G30" i="6"/>
  <c r="G29" i="6"/>
  <c r="G2" i="10"/>
  <c r="G3" i="11"/>
  <c r="G7" i="11"/>
  <c r="G8" i="11"/>
  <c r="G2" i="11"/>
  <c r="G6" i="11"/>
  <c r="G5" i="11"/>
  <c r="G5" i="12"/>
  <c r="G3" i="12"/>
  <c r="G7" i="12"/>
  <c r="G8" i="12"/>
  <c r="G9" i="12"/>
  <c r="G4" i="12"/>
  <c r="G2" i="12"/>
  <c r="G5" i="13"/>
  <c r="G4" i="13"/>
  <c r="G3" i="13"/>
  <c r="C9" i="14"/>
  <c r="J1" i="8"/>
  <c r="G28" i="6"/>
  <c r="G26" i="6"/>
  <c r="G27" i="6"/>
  <c r="G22" i="6"/>
  <c r="G21" i="6"/>
  <c r="G3" i="10" l="1"/>
  <c r="G4" i="11"/>
  <c r="G6" i="12"/>
  <c r="G2" i="13"/>
  <c r="C3" i="6"/>
  <c r="G48" i="6" s="1"/>
  <c r="G46" i="6" l="1"/>
</calcChain>
</file>

<file path=xl/sharedStrings.xml><?xml version="1.0" encoding="utf-8"?>
<sst xmlns="http://schemas.openxmlformats.org/spreadsheetml/2006/main" count="477" uniqueCount="146">
  <si>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</si>
  <si>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</si>
  <si>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</si>
  <si>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</si>
  <si>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</si>
  <si>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</si>
  <si>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</si>
  <si>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</si>
  <si>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</si>
  <si>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</si>
  <si>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</si>
  <si>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</si>
  <si>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</si>
  <si>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</si>
  <si>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</si>
  <si>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</si>
  <si>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</si>
  <si>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</si>
  <si>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</si>
  <si>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</si>
  <si>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</si>
  <si>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</si>
  <si>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</si>
  <si>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</si>
  <si>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</si>
  <si>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</si>
  <si>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</si>
  <si>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</si>
  <si>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</si>
  <si>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</si>
  <si>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</si>
  <si>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</si>
  <si>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</si>
  <si>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</si>
  <si>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</si>
  <si>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</si>
  <si>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</si>
  <si>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</si>
  <si>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</si>
  <si>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</si>
  <si>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</si>
  <si>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</si>
  <si>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</si>
  <si>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</si>
  <si>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</si>
  <si>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</si>
  <si>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</si>
  <si>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</si>
  <si>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</si>
  <si>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</si>
  <si>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</si>
  <si>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</si>
  <si>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</si>
  <si>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</si>
  <si>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</si>
  <si>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</si>
  <si>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</si>
  <si>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</si>
  <si>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</si>
  <si>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</si>
  <si>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</si>
  <si>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</si>
  <si>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</si>
  <si>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</si>
  <si>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</si>
  <si>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</si>
  <si>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</si>
  <si>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</si>
  <si>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</si>
  <si>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</si>
  <si>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</si>
  <si>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</si>
  <si>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</si>
  <si>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</si>
  <si>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</si>
  <si>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</si>
  <si>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</si>
  <si>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</si>
  <si>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</si>
  <si>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</si>
  <si>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Металлургия</t>
  </si>
  <si>
    <t>Республика Хакасия</t>
  </si>
  <si>
    <t>ГАПОУ Республики Хакасия «Саяногорский политехнический техникум»</t>
  </si>
  <si>
    <t>Лаборатория систем промышленной автоматизации, контроля и учета электроэнергии</t>
  </si>
  <si>
    <t>13.02.13 Эксплуатация и обслуживание электрического и электромеханического оборудования (по отраслям)</t>
  </si>
  <si>
    <t>Электроснабжение</t>
  </si>
  <si>
    <t>Инфраструктурный лист для оснащения образовательно-производственного центра (кластера)</t>
  </si>
  <si>
    <t>в сфере Металлургия, Республика Хакасия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</si>
  <si>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</si>
  <si>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Республики Хакасия «Саяногорский политехнический техникум»</t>
  </si>
  <si>
    <t xml:space="preserve">Адрес базовой образовательной организации: </t>
  </si>
  <si>
    <t>Саяногорск Заводской Дом: 60 Литера: А 
Саяногорск Заводской мкр Дом: 60</t>
  </si>
  <si>
    <t>Адрес размещения зоны по виду работ:</t>
  </si>
  <si>
    <t>Саяногорск Заводской Дом: 60 Литера: А</t>
  </si>
  <si>
    <t>Площадь зоны: 30 кв.м.</t>
  </si>
  <si>
    <t>Освещение: Верхнее искуственое освещение 300 люкс, естественное освещение.</t>
  </si>
  <si>
    <t>Интернет: Подключение к Проводной и беспроводной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</si>
  <si>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</si>
  <si>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</si>
  <si>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наливной</t>
  </si>
  <si>
    <t>Подведение/ отведение ГХВС: Требуется</t>
  </si>
  <si>
    <t>Подведение сжатого воздуха: Не требуется</t>
  </si>
  <si>
    <t>Наименование</t>
  </si>
  <si>
    <t>Источник финансирования</t>
  </si>
  <si>
    <t>Тележка для ноутбуков</t>
  </si>
  <si>
    <t>Размеры не менее  (ВхШхГ) в мм: 735х1055х655
Кол-во ячеек: 16
Цвет изделия: серый
Замок: Да
Тип замка: CAM-LOCK и ригельный F-90
Столешница: накладка из ударопрочного АБС пластика</t>
  </si>
  <si>
    <t>ФБ</t>
  </si>
  <si>
    <t>Интерактивная панель</t>
  </si>
  <si>
    <t>Интерактивная панель размеры не менее:
 65 диагональ/ ОЗУ 4 ГБ/ SSD 128  Гб +Камера+микрофон+OPS 8100 (8/256 Гб) + мобильная стойка</t>
  </si>
  <si>
    <t>Рабочее место учащегося</t>
  </si>
  <si>
    <t xml:space="preserve">Количество рабочих мест: </t>
  </si>
  <si>
    <t>Стол ученический  2-местный. Стол письменный каркас металл, материал столешницы ЛДСП, опора стола П-образная, 
Габаритный размер не более (ШхГхВ): 1200х600х760 мм.</t>
  </si>
  <si>
    <t>шт. (на 2 раб. места)</t>
  </si>
  <si>
    <t>Габариты стула не менее:
Длина - 380 мм
Ширина - 380 мм
Высота по группе роста - 460 мм
Группа роста - 6
Материал сидения и спинки - Гнутоклееная фанера
Каркас - Металлическая квадратная труба 25х25 мм
Тип покраски - Порошковая
Цвет каркаса - светло-серый</t>
  </si>
  <si>
    <t>шт. (на 1 раб. место)</t>
  </si>
  <si>
    <t>Учебное пособие «Воздушная линия электропередачи 10 кВ + комплектная трансформаторная подстанция мачтового типа + разъединитель. Проведение осмотра».</t>
  </si>
  <si>
    <t>Учебное пособие рассчитан на 16 рабочих мест. 1 лицензия на 1 рабочее место, бессрочная. 
Виртуальная лабораторная работа предназначена для обучения работе процедуре проведения осмотра объекта в виртуальном режиме и позволяет оценивать состояние трассы ВЛ, приставок, стоек, подкосов и элементов опор, проводов и элементов их креплений, заземляющих устройств, составляющих оборудования подстанции и т.д., указанным в 6 зоне, раздел "Рабочее место учащегося", позиция №3.
Бессрочная лицензия (3D-формат) локальной версии  на 16 рабочих мест</t>
  </si>
  <si>
    <t>1 лицензия на 1 рабочее место, бессрочная.
Программное обеспечение для работы с пакетом офисных программ. 
Диагональ не менее 15,6"
Количество ядер не менее 6
Количество потоков не менее 12
Оперативная память: не менее 16 гб
Общий объем твердотельных накопителей: не менее 512 гб
Наличие: Мышь</t>
  </si>
  <si>
    <t>Учебное пособие «Трансформаторная подстанция 110/35/10(6) кВ. ОРУ 110 кВ. Проведение осмотра»</t>
  </si>
  <si>
    <t>Учебное пособие предназначено для обучения работе одного из 4 блоков подстанции – открытого распределительного устройства (ОРУ) 110 кВ (на элегазовых выключателях).
В тренажере имитируется реальная процедура проведения осмотра блока подстанции.
указанным в 6 зоне, раздел "Рабочее место учащегося", позиция №5.
Бессрочная лицензия локальной версии  на 16 рабочих мест</t>
  </si>
  <si>
    <t>Учебное пособие «Вывод в ремонт секции шин и трансформатора на ТП 10(6)/0,4 кВ»</t>
  </si>
  <si>
    <t>Учебное пособие предназначено для обучения работе в соответствии с бланком переключений на максимально приближенном к реальности виртуальном объекте. Правильность выполнения автоматически оценивается программой при взаимодействии с активными элементами объекта. указанным в 6 зоне, раздел "Рабочее место учащегося", позиция №6.
Бессрочная лицензия локальной версии  на 16 рабочих мест</t>
  </si>
  <si>
    <t>Программное обеспечение для моделирования  чертежей схем оборудования  в системе автоматизированного проектирования</t>
  </si>
  <si>
    <t>Программное обеспечение для моделирования  чертежей схем оборудования  в системе автоматизированного проектирования. Требование к установке на персональный компьютер.
Диагональ не менее 15,6"
Количество ядер не менее 6
Количество потоков не менее 12
Оперативная память: не менее 16 гб
Общий объем твердотельных накопителей: не менее 512 гб
указанным в 6 зоне, раздел "Рабочее место учащегося", позиция №7.
Бессрочная лицензия локальной версии  на 16 рабочих мест</t>
  </si>
  <si>
    <t>Стол преподавателя угловой</t>
  </si>
  <si>
    <t>Стол. Размер не более 1500x1500x750 мм
Материал ЛДСП 22 мм (столешница). 16 мм (корпус) Кромка ПВХ 2 мм и 0.4 мм. Стол с тумбой,  четыре выдвижных ящика.</t>
  </si>
  <si>
    <t>Кресло офисное</t>
  </si>
  <si>
    <t>Высота стула	не менее 820мм,  
Глубина стула	не менее 610мм, 
Ширина стула	не менее 530 мм,  на вес не менее  100 кг</t>
  </si>
  <si>
    <t>Программное обеспечение для работы с пакетом офисных программ. 1 лицензия на 1 рабочее место, бессрочная.
Диагональ не менее 15,6"
Количество ядер не менее 6
Количество потоков не менее 12
Оперативная память: не менее 16 гб
Общий объем твердотельных накопителей: не менее 512 гб
Наличие: Мышь</t>
  </si>
  <si>
    <t>Учебное пособие: «Воздушная линия электропередачи 10 кВ + комплектная трансформаторная подстанция мачтового типа + разъединитель. Проведение осмотра».</t>
  </si>
  <si>
    <t>Учебное пособие рассчитан от 10 рабочих мест. 1 лицензия на 1 рабочее место, бессрочная.
Учебное пособие предназначено для обучения работе процедуре проведения осмотра объекта в виртуальном режиме и позволяет оценивать состояние трассы ВЛ, приставок, стоек, подкосов и элементов опор, проводов и элементов их креплений, заземляющих устройств, составляющих оборудования подстанции и т.д.</t>
  </si>
  <si>
    <t>Учебное пособие рассчитан от 10 рабочих мест. 1 лицензия на 1 рабочее место, бессрочная
Учебное пособие предназначено для обучения работе с применением 3D-технологий.  высокодетализированная трехмерная модель одного из 4 блоков подстанции – открытого распределительного устройства (ОРУ) 110 кВ (на элегазовых выключателях).
В тренажере имитируется реальная процедура проведения осмотра блока подстанции.</t>
  </si>
  <si>
    <t>Учебное пособие рассчитан на 1 рабочее место. 1 лицензия на 1 рабочее место, бессрочная.
Учебное пособие предназначено для обучения работе в соответствии с бланком переключений на максимально приближенном к реальности виртуальном объекте. Правильность выполнения автоматически оценивается программой при взаимодействии с активными элементами объекта.</t>
  </si>
  <si>
    <t>Лазерный МФУ</t>
  </si>
  <si>
    <t>Тип печати Монохромная
Технология печати Лазерная
Формат печати не менее А4
Скорость печати не менее 30 стр/мин</t>
  </si>
  <si>
    <t>Программное обеспечение для моделирования  чертежей и оборудования в системе автоматизированного проектирования</t>
  </si>
  <si>
    <t>Программное обеспечение для моделирования  чертежей и оборудования в системе автоматизированного проектирования. 1 лицензия на 1 рабочее место, бессрочная. Требование к установке на персональный компьютер:
Количество ядер не менее 6
Количество потоков не менее 12
Оперативная память: не менее 16 гб
Общий объем твердотельных накопителей: не менее 512 гб</t>
  </si>
  <si>
    <t>аптечка первой помощи, универсальная, пластиковый футляр размером не менее 170х140х70 мм</t>
  </si>
  <si>
    <t>ВБ</t>
  </si>
  <si>
    <t>напольный, объем не более 19 л.</t>
  </si>
  <si>
    <t>Углекислотный огнетушитель, заполненный сжиженным диоксидом углерода под давлением
Размеры не менее: Высота 490 мм
Диаметр110 мм</t>
  </si>
  <si>
    <t>сенсорный диспнсер для антисептика, наливной для жидких и гелевых антисептиков. Тип подачи и доза для антисептиков: спрей 1 мл, капельная 1 мл. Размеры диспенсера не менее 262*123*114</t>
  </si>
  <si>
    <t>Программное обеспечение для моделирования чертежей и оборудования в системе автоматизированного проектирования</t>
  </si>
  <si>
    <t>Программное обеспечение для моделирования чертежей схем оборудования в системе автоматизированного проектирования</t>
  </si>
  <si>
    <t>Учебное пособие «Воздушная линия электропередачи 10 кВ + комплектная трансформаторная подстанция мачтового типа + разъединитель. Проведение осмотра»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</si>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</sst>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28" fillId="0" borderId="18" xfId="5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31" fillId="11" borderId="18" xfId="0" applyFont="1" applyFill="1" applyBorder="1" applyAlignment="1">
      <alignment horizontal="left" vertical="justify" wrapText="1"/>
    </xf>
    <xf numFmtId="0" fontId="19" fillId="0" borderId="18" xfId="0" applyFont="1" applyBorder="1" applyAlignment="1">
      <alignment horizontal="center" vertical="justify" wrapText="1"/>
    </xf>
    <xf numFmtId="0" fontId="12" fillId="0" borderId="18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justify" wrapText="1"/>
    </xf>
    <xf numFmtId="0" fontId="19" fillId="12" borderId="18" xfId="0" applyFont="1" applyFill="1" applyBorder="1" applyAlignment="1">
      <alignment horizontal="center" vertical="justify" wrapText="1"/>
    </xf>
    <xf numFmtId="0" fontId="19" fillId="0" borderId="18" xfId="0" applyFont="1" applyBorder="1" applyAlignment="1">
      <alignment horizontal="center" vertical="justify" wrapText="1"/>
    </xf>
    <xf numFmtId="0" fontId="12" fillId="12" borderId="18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1" fillId="11" borderId="18" xfId="0" applyFont="1" applyFill="1" applyBorder="1" applyAlignment="1">
      <alignment horizontal="left" vertical="justify" wrapText="1"/>
    </xf>
    <xf numFmtId="0" fontId="29" fillId="10" borderId="19" xfId="0" applyFont="1" applyFill="1" applyBorder="1" applyAlignment="1">
      <alignment horizontal="center" vertical="center" wrapText="1"/>
    </xf>
    <xf numFmtId="0" fontId="30" fillId="10" borderId="20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vertical="center" wrapText="1"/>
    </xf>
    <xf numFmtId="0" fontId="19" fillId="5" borderId="18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2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9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7" t="s">
        <v>145</v>
      </c>
      <c r="B1" s="127"/>
      <c r="C1" s="127"/>
      <c r="D1" s="127"/>
      <c r="E1" s="127"/>
      <c r="F1" s="127"/>
      <c r="G1" s="127"/>
    </row>
    <row r="2" spans="1:7" ht="21" x14ac:dyDescent="0.3">
      <c r="A2" s="19" t="s">
        <v>43</v>
      </c>
      <c r="B2" s="18" t="s">
        <v>44</v>
      </c>
      <c r="C2" s="91" t="s">
        <v>85</v>
      </c>
      <c r="D2" s="91"/>
      <c r="E2" s="91"/>
      <c r="F2" s="91"/>
      <c r="G2" s="91"/>
    </row>
    <row r="3" spans="1:7" ht="18" x14ac:dyDescent="0.35">
      <c r="A3" s="92" t="s">
        <v>45</v>
      </c>
      <c r="B3" s="93"/>
      <c r="C3" s="94">
        <f>D19+D24</f>
        <v>12</v>
      </c>
      <c r="D3" s="94"/>
      <c r="E3" s="94"/>
      <c r="F3" s="94"/>
      <c r="G3" s="94"/>
    </row>
    <row r="4" spans="1:7" ht="50.25" customHeight="1" x14ac:dyDescent="0.3">
      <c r="A4" s="95" t="s">
        <v>46</v>
      </c>
      <c r="B4" s="96"/>
      <c r="C4" s="97" t="s">
        <v>84</v>
      </c>
      <c r="D4" s="97"/>
      <c r="E4" s="97"/>
      <c r="F4" s="97"/>
      <c r="G4" s="97"/>
    </row>
    <row r="5" spans="1:7" ht="14.4" x14ac:dyDescent="0.3">
      <c r="A5" s="89" t="s">
        <v>12</v>
      </c>
      <c r="B5" s="90"/>
      <c r="C5" s="90"/>
      <c r="D5" s="90"/>
      <c r="E5" s="90"/>
      <c r="F5" s="90"/>
      <c r="G5" s="90"/>
    </row>
    <row r="6" spans="1:7" ht="14.4" x14ac:dyDescent="0.3">
      <c r="A6" s="87" t="s">
        <v>47</v>
      </c>
      <c r="B6" s="88"/>
      <c r="C6" s="88"/>
      <c r="D6" s="88"/>
      <c r="E6" s="88"/>
      <c r="F6" s="88"/>
      <c r="G6" s="88"/>
    </row>
    <row r="7" spans="1:7" ht="14.4" x14ac:dyDescent="0.3">
      <c r="A7" s="87" t="s">
        <v>48</v>
      </c>
      <c r="B7" s="88"/>
      <c r="C7" s="88"/>
      <c r="D7" s="88"/>
      <c r="E7" s="88"/>
      <c r="F7" s="88"/>
      <c r="G7" s="88"/>
    </row>
    <row r="8" spans="1:7" ht="14.4" x14ac:dyDescent="0.3">
      <c r="A8" s="87" t="s">
        <v>49</v>
      </c>
      <c r="B8" s="88"/>
      <c r="C8" s="88"/>
      <c r="D8" s="88"/>
      <c r="E8" s="88"/>
      <c r="F8" s="88"/>
      <c r="G8" s="88"/>
    </row>
    <row r="9" spans="1:7" ht="14.4" x14ac:dyDescent="0.3">
      <c r="A9" s="87" t="s">
        <v>50</v>
      </c>
      <c r="B9" s="88"/>
      <c r="C9" s="88"/>
      <c r="D9" s="88"/>
      <c r="E9" s="88"/>
      <c r="F9" s="88"/>
      <c r="G9" s="88"/>
    </row>
    <row r="10" spans="1:7" ht="14.4" x14ac:dyDescent="0.3">
      <c r="A10" s="87" t="s">
        <v>51</v>
      </c>
      <c r="B10" s="88"/>
      <c r="C10" s="88"/>
      <c r="D10" s="88"/>
      <c r="E10" s="88"/>
      <c r="F10" s="88"/>
      <c r="G10" s="88"/>
    </row>
    <row r="11" spans="1:7" ht="14.4" x14ac:dyDescent="0.3">
      <c r="A11" s="87" t="s">
        <v>52</v>
      </c>
      <c r="B11" s="88"/>
      <c r="C11" s="88"/>
      <c r="D11" s="88"/>
      <c r="E11" s="88"/>
      <c r="F11" s="88"/>
      <c r="G11" s="88"/>
    </row>
    <row r="12" spans="1:7" ht="14.4" x14ac:dyDescent="0.3">
      <c r="A12" s="87" t="s">
        <v>53</v>
      </c>
      <c r="B12" s="88"/>
      <c r="C12" s="88"/>
      <c r="D12" s="88"/>
      <c r="E12" s="88"/>
      <c r="F12" s="88"/>
      <c r="G12" s="88"/>
    </row>
    <row r="13" spans="1:7" ht="14.4" x14ac:dyDescent="0.3">
      <c r="A13" s="102" t="s">
        <v>18</v>
      </c>
      <c r="B13" s="103"/>
      <c r="C13" s="103"/>
      <c r="D13" s="103"/>
      <c r="E13" s="103"/>
      <c r="F13" s="103"/>
      <c r="G13" s="103"/>
    </row>
    <row r="14" spans="1:7" ht="17.399999999999999" x14ac:dyDescent="0.3">
      <c r="A14" s="104" t="s">
        <v>11</v>
      </c>
      <c r="B14" s="105"/>
      <c r="C14" s="105"/>
      <c r="D14" s="105"/>
      <c r="E14" s="101"/>
      <c r="F14" s="101"/>
      <c r="G14" s="105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54</v>
      </c>
    </row>
    <row r="16" spans="1:7" s="25" customFormat="1" ht="31.2" x14ac:dyDescent="0.3">
      <c r="A16" s="43">
        <v>1</v>
      </c>
      <c r="B16" s="10" t="s">
        <v>38</v>
      </c>
      <c r="C16" s="20" t="s">
        <v>15</v>
      </c>
      <c r="D16" s="9" t="s">
        <v>5</v>
      </c>
      <c r="E16" s="32"/>
      <c r="F16" s="33"/>
      <c r="G16" s="17">
        <v>1</v>
      </c>
    </row>
    <row r="17" spans="1:7" s="25" customFormat="1" ht="31.2" x14ac:dyDescent="0.3">
      <c r="A17" s="44">
        <v>2</v>
      </c>
      <c r="B17" s="45" t="s">
        <v>27</v>
      </c>
      <c r="C17" s="46" t="s">
        <v>15</v>
      </c>
      <c r="D17" s="9" t="s">
        <v>5</v>
      </c>
      <c r="E17" s="32"/>
      <c r="F17" s="33"/>
      <c r="G17" s="27">
        <v>1</v>
      </c>
    </row>
    <row r="18" spans="1:7" ht="17.399999999999999" x14ac:dyDescent="0.3">
      <c r="A18" s="109" t="s">
        <v>73</v>
      </c>
      <c r="B18" s="110"/>
      <c r="C18" s="110"/>
      <c r="D18" s="111">
        <v>1</v>
      </c>
      <c r="E18" s="111"/>
      <c r="F18" s="111"/>
      <c r="G18" s="111"/>
    </row>
    <row r="19" spans="1:7" x14ac:dyDescent="0.3">
      <c r="A19" s="106" t="s">
        <v>16</v>
      </c>
      <c r="B19" s="107"/>
      <c r="C19" s="107"/>
      <c r="D19" s="108">
        <v>6</v>
      </c>
      <c r="E19" s="108"/>
      <c r="F19" s="108"/>
      <c r="G19" s="108"/>
    </row>
    <row r="20" spans="1:7" s="25" customFormat="1" ht="46.8" x14ac:dyDescent="0.3">
      <c r="A20" s="24" t="s">
        <v>0</v>
      </c>
      <c r="B20" s="24" t="s">
        <v>1</v>
      </c>
      <c r="C20" s="24" t="s">
        <v>9</v>
      </c>
      <c r="D20" s="24" t="s">
        <v>2</v>
      </c>
      <c r="E20" s="24" t="s">
        <v>55</v>
      </c>
      <c r="F20" s="24" t="s">
        <v>56</v>
      </c>
      <c r="G20" s="24" t="s">
        <v>54</v>
      </c>
    </row>
    <row r="21" spans="1:7" s="25" customFormat="1" ht="31.2" x14ac:dyDescent="0.3">
      <c r="A21" s="47">
        <v>1</v>
      </c>
      <c r="B21" s="7" t="s">
        <v>39</v>
      </c>
      <c r="C21" s="8" t="s">
        <v>15</v>
      </c>
      <c r="D21" s="9" t="s">
        <v>6</v>
      </c>
      <c r="E21" s="28">
        <v>1</v>
      </c>
      <c r="F21" s="28" t="s">
        <v>72</v>
      </c>
      <c r="G21" s="28">
        <f>$D$19*E21/IF(F21="на 1 р.м.",1,IF(F21="на 2 р.м.",2,#VALUE!))</f>
        <v>3</v>
      </c>
    </row>
    <row r="22" spans="1:7" s="25" customFormat="1" ht="31.2" x14ac:dyDescent="0.3">
      <c r="A22" s="47">
        <v>2</v>
      </c>
      <c r="B22" s="7" t="s">
        <v>23</v>
      </c>
      <c r="C22" s="8" t="s">
        <v>15</v>
      </c>
      <c r="D22" s="9" t="s">
        <v>6</v>
      </c>
      <c r="E22" s="28">
        <v>1</v>
      </c>
      <c r="F22" s="28" t="s">
        <v>57</v>
      </c>
      <c r="G22" s="28">
        <f>$D$19*E22/IF(F22="на 1 р.м.",1,IF(F22="на 2 р.м.",2,#VALUE!))</f>
        <v>6</v>
      </c>
    </row>
    <row r="23" spans="1:7" ht="17.399999999999999" x14ac:dyDescent="0.3">
      <c r="A23" s="109" t="s">
        <v>73</v>
      </c>
      <c r="B23" s="110"/>
      <c r="C23" s="110"/>
      <c r="D23" s="111">
        <v>2</v>
      </c>
      <c r="E23" s="111"/>
      <c r="F23" s="111"/>
      <c r="G23" s="111"/>
    </row>
    <row r="24" spans="1:7" x14ac:dyDescent="0.3">
      <c r="A24" s="106" t="s">
        <v>16</v>
      </c>
      <c r="B24" s="107"/>
      <c r="C24" s="107"/>
      <c r="D24" s="108">
        <v>6</v>
      </c>
      <c r="E24" s="108"/>
      <c r="F24" s="108"/>
      <c r="G24" s="108"/>
    </row>
    <row r="25" spans="1:7" s="25" customFormat="1" ht="46.8" x14ac:dyDescent="0.3">
      <c r="A25" s="24" t="s">
        <v>0</v>
      </c>
      <c r="B25" s="24" t="s">
        <v>1</v>
      </c>
      <c r="C25" s="24" t="s">
        <v>9</v>
      </c>
      <c r="D25" s="24" t="s">
        <v>2</v>
      </c>
      <c r="E25" s="24" t="s">
        <v>55</v>
      </c>
      <c r="F25" s="24" t="s">
        <v>56</v>
      </c>
      <c r="G25" s="24" t="s">
        <v>54</v>
      </c>
    </row>
    <row r="26" spans="1:7" s="25" customFormat="1" ht="93.6" x14ac:dyDescent="0.3">
      <c r="A26" s="47">
        <v>1</v>
      </c>
      <c r="B26" s="10" t="s">
        <v>40</v>
      </c>
      <c r="C26" s="20" t="s">
        <v>69</v>
      </c>
      <c r="D26" s="9" t="s">
        <v>5</v>
      </c>
      <c r="E26" s="28">
        <v>1</v>
      </c>
      <c r="F26" s="28" t="s">
        <v>57</v>
      </c>
      <c r="G26" s="28">
        <f>$D$24*E26/IF(F26="на 1 р.м.",1,IF(F26="на 2 р.м.",2,#VALUE!))</f>
        <v>6</v>
      </c>
    </row>
    <row r="27" spans="1:7" s="25" customFormat="1" ht="62.4" x14ac:dyDescent="0.3">
      <c r="A27" s="47">
        <v>2</v>
      </c>
      <c r="B27" s="84" t="s">
        <v>143</v>
      </c>
      <c r="C27" s="13" t="s">
        <v>15</v>
      </c>
      <c r="D27" s="9" t="s">
        <v>17</v>
      </c>
      <c r="E27" s="28">
        <v>1</v>
      </c>
      <c r="F27" s="28" t="s">
        <v>57</v>
      </c>
      <c r="G27" s="28">
        <f>$D$24*E27/IF(F27="на 1 р.м.",1,IF(F27="на 2 р.м.",2,#VALUE!))</f>
        <v>6</v>
      </c>
    </row>
    <row r="28" spans="1:7" s="25" customFormat="1" ht="31.2" x14ac:dyDescent="0.3">
      <c r="A28" s="48">
        <v>3</v>
      </c>
      <c r="B28" s="60" t="s">
        <v>58</v>
      </c>
      <c r="C28" s="13" t="s">
        <v>15</v>
      </c>
      <c r="D28" s="9" t="s">
        <v>6</v>
      </c>
      <c r="E28" s="28">
        <v>1</v>
      </c>
      <c r="F28" s="28" t="s">
        <v>57</v>
      </c>
      <c r="G28" s="28">
        <f>$D$24*E28/IF(F28="на 1 р.м.",1,IF(F28="на 2 р.м.",2,#VALUE!))</f>
        <v>6</v>
      </c>
    </row>
    <row r="29" spans="1:7" ht="31.2" x14ac:dyDescent="0.3">
      <c r="A29" s="47">
        <v>4</v>
      </c>
      <c r="B29" s="85" t="s">
        <v>59</v>
      </c>
      <c r="C29" s="13" t="s">
        <v>15</v>
      </c>
      <c r="D29" s="9" t="s">
        <v>6</v>
      </c>
      <c r="E29" s="28">
        <v>1</v>
      </c>
      <c r="F29" s="28" t="s">
        <v>57</v>
      </c>
      <c r="G29" s="28">
        <f t="shared" ref="G29:G32" si="0">$D$24*E29/IF(F29="на 1 р.м.",1,IF(F29="на 2 р.м.",2,#VALUE!))</f>
        <v>6</v>
      </c>
    </row>
    <row r="30" spans="1:7" ht="62.4" x14ac:dyDescent="0.3">
      <c r="A30" s="47">
        <v>5</v>
      </c>
      <c r="B30" s="72" t="s">
        <v>144</v>
      </c>
      <c r="C30" s="13" t="s">
        <v>15</v>
      </c>
      <c r="D30" s="9" t="s">
        <v>79</v>
      </c>
      <c r="E30" s="28">
        <v>1</v>
      </c>
      <c r="F30" s="28" t="s">
        <v>57</v>
      </c>
      <c r="G30" s="28">
        <f t="shared" si="0"/>
        <v>6</v>
      </c>
    </row>
    <row r="31" spans="1:7" ht="31.2" x14ac:dyDescent="0.3">
      <c r="A31" s="47">
        <v>6</v>
      </c>
      <c r="B31" s="72" t="s">
        <v>120</v>
      </c>
      <c r="C31" s="13" t="s">
        <v>15</v>
      </c>
      <c r="D31" s="9" t="s">
        <v>79</v>
      </c>
      <c r="E31" s="28">
        <v>1</v>
      </c>
      <c r="F31" s="28" t="s">
        <v>57</v>
      </c>
      <c r="G31" s="28">
        <f t="shared" si="0"/>
        <v>6</v>
      </c>
    </row>
    <row r="32" spans="1:7" ht="46.8" x14ac:dyDescent="0.3">
      <c r="A32" s="48">
        <v>7</v>
      </c>
      <c r="B32" s="72" t="s">
        <v>118</v>
      </c>
      <c r="C32" s="13" t="s">
        <v>15</v>
      </c>
      <c r="D32" s="9" t="s">
        <v>79</v>
      </c>
      <c r="E32" s="28">
        <v>1</v>
      </c>
      <c r="F32" s="28" t="s">
        <v>57</v>
      </c>
      <c r="G32" s="28">
        <f t="shared" si="0"/>
        <v>6</v>
      </c>
    </row>
    <row r="33" spans="1:7" ht="17.399999999999999" x14ac:dyDescent="0.3">
      <c r="A33" s="98" t="s">
        <v>14</v>
      </c>
      <c r="B33" s="99"/>
      <c r="C33" s="99"/>
      <c r="D33" s="99"/>
      <c r="E33" s="100"/>
      <c r="F33" s="100"/>
      <c r="G33" s="99"/>
    </row>
    <row r="34" spans="1:7" s="25" customFormat="1" ht="46.8" x14ac:dyDescent="0.3">
      <c r="A34" s="24" t="s">
        <v>0</v>
      </c>
      <c r="B34" s="24" t="s">
        <v>1</v>
      </c>
      <c r="C34" s="23" t="s">
        <v>9</v>
      </c>
      <c r="D34" s="23" t="s">
        <v>2</v>
      </c>
      <c r="E34" s="30"/>
      <c r="F34" s="31"/>
      <c r="G34" s="26" t="s">
        <v>54</v>
      </c>
    </row>
    <row r="35" spans="1:7" s="25" customFormat="1" ht="31.2" x14ac:dyDescent="0.3">
      <c r="A35" s="50">
        <v>1</v>
      </c>
      <c r="B35" s="10" t="s">
        <v>40</v>
      </c>
      <c r="C35" s="8" t="s">
        <v>15</v>
      </c>
      <c r="D35" s="86" t="s">
        <v>5</v>
      </c>
      <c r="E35" s="34"/>
      <c r="F35" s="35"/>
      <c r="G35" s="17">
        <v>1</v>
      </c>
    </row>
    <row r="36" spans="1:7" s="25" customFormat="1" ht="62.4" x14ac:dyDescent="0.3">
      <c r="A36" s="50">
        <v>2</v>
      </c>
      <c r="B36" s="54" t="s">
        <v>143</v>
      </c>
      <c r="C36" s="8" t="s">
        <v>15</v>
      </c>
      <c r="D36" s="86" t="s">
        <v>17</v>
      </c>
      <c r="E36" s="34"/>
      <c r="F36" s="35"/>
      <c r="G36" s="17">
        <v>1</v>
      </c>
    </row>
    <row r="37" spans="1:7" s="25" customFormat="1" ht="31.2" x14ac:dyDescent="0.3">
      <c r="A37" s="50">
        <v>3</v>
      </c>
      <c r="B37" s="7" t="s">
        <v>39</v>
      </c>
      <c r="C37" s="8" t="s">
        <v>15</v>
      </c>
      <c r="D37" s="86" t="s">
        <v>6</v>
      </c>
      <c r="E37" s="34"/>
      <c r="F37" s="35"/>
      <c r="G37" s="17">
        <v>1</v>
      </c>
    </row>
    <row r="38" spans="1:7" s="25" customFormat="1" ht="31.2" x14ac:dyDescent="0.3">
      <c r="A38" s="50">
        <v>4</v>
      </c>
      <c r="B38" s="57" t="s">
        <v>23</v>
      </c>
      <c r="C38" s="13" t="s">
        <v>15</v>
      </c>
      <c r="D38" s="86" t="s">
        <v>6</v>
      </c>
      <c r="E38" s="34"/>
      <c r="F38" s="35"/>
      <c r="G38" s="17">
        <v>1</v>
      </c>
    </row>
    <row r="39" spans="1:7" ht="62.4" x14ac:dyDescent="0.3">
      <c r="A39" s="50">
        <v>5</v>
      </c>
      <c r="B39" s="72" t="s">
        <v>144</v>
      </c>
      <c r="C39" s="13" t="s">
        <v>15</v>
      </c>
      <c r="D39" s="86" t="s">
        <v>79</v>
      </c>
      <c r="E39" s="34"/>
      <c r="F39" s="35"/>
      <c r="G39" s="17">
        <v>1</v>
      </c>
    </row>
    <row r="40" spans="1:7" ht="31.2" x14ac:dyDescent="0.3">
      <c r="A40" s="50">
        <v>6</v>
      </c>
      <c r="B40" s="72" t="s">
        <v>120</v>
      </c>
      <c r="C40" s="13" t="s">
        <v>15</v>
      </c>
      <c r="D40" s="86" t="s">
        <v>79</v>
      </c>
      <c r="E40" s="34"/>
      <c r="F40" s="35"/>
      <c r="G40" s="17">
        <v>1</v>
      </c>
    </row>
    <row r="41" spans="1:7" ht="46.8" x14ac:dyDescent="0.3">
      <c r="A41" s="50">
        <v>7</v>
      </c>
      <c r="B41" s="72" t="s">
        <v>118</v>
      </c>
      <c r="C41" s="13" t="s">
        <v>15</v>
      </c>
      <c r="D41" s="86" t="s">
        <v>79</v>
      </c>
      <c r="E41" s="36"/>
      <c r="F41" s="37"/>
      <c r="G41" s="17">
        <v>1</v>
      </c>
    </row>
    <row r="42" spans="1:7" ht="17.399999999999999" x14ac:dyDescent="0.3">
      <c r="A42" s="98" t="s">
        <v>13</v>
      </c>
      <c r="B42" s="99"/>
      <c r="C42" s="99"/>
      <c r="D42" s="99"/>
      <c r="E42" s="101"/>
      <c r="F42" s="101"/>
      <c r="G42" s="99"/>
    </row>
    <row r="43" spans="1:7" s="25" customFormat="1" ht="46.8" x14ac:dyDescent="0.3">
      <c r="A43" s="24" t="s">
        <v>0</v>
      </c>
      <c r="B43" s="24" t="s">
        <v>1</v>
      </c>
      <c r="C43" s="23" t="s">
        <v>9</v>
      </c>
      <c r="D43" s="23" t="s">
        <v>2</v>
      </c>
      <c r="E43" s="30"/>
      <c r="F43" s="31"/>
      <c r="G43" s="26" t="s">
        <v>54</v>
      </c>
    </row>
    <row r="44" spans="1:7" s="25" customFormat="1" ht="31.2" x14ac:dyDescent="0.3">
      <c r="A44" s="50">
        <v>1</v>
      </c>
      <c r="B44" s="10" t="s">
        <v>19</v>
      </c>
      <c r="C44" s="20" t="s">
        <v>15</v>
      </c>
      <c r="D44" s="9" t="s">
        <v>8</v>
      </c>
      <c r="E44" s="32"/>
      <c r="F44" s="33"/>
      <c r="G44" s="29">
        <v>1</v>
      </c>
    </row>
    <row r="45" spans="1:7" s="25" customFormat="1" ht="31.2" x14ac:dyDescent="0.3">
      <c r="A45" s="50">
        <v>2</v>
      </c>
      <c r="B45" s="7" t="s">
        <v>22</v>
      </c>
      <c r="C45" s="20" t="s">
        <v>15</v>
      </c>
      <c r="D45" s="9" t="s">
        <v>8</v>
      </c>
      <c r="E45" s="32"/>
      <c r="F45" s="33"/>
      <c r="G45" s="29">
        <v>1</v>
      </c>
    </row>
    <row r="46" spans="1:7" s="25" customFormat="1" ht="31.2" x14ac:dyDescent="0.3">
      <c r="A46" s="50">
        <v>3</v>
      </c>
      <c r="B46" s="21" t="s">
        <v>34</v>
      </c>
      <c r="C46" s="20" t="s">
        <v>15</v>
      </c>
      <c r="D46" s="9" t="s">
        <v>74</v>
      </c>
      <c r="E46" s="32"/>
      <c r="F46" s="33"/>
      <c r="G46" s="17">
        <f>$C$3</f>
        <v>12</v>
      </c>
    </row>
    <row r="47" spans="1:7" s="25" customFormat="1" ht="31.2" x14ac:dyDescent="0.3">
      <c r="A47" s="50">
        <v>4</v>
      </c>
      <c r="B47" s="10" t="s">
        <v>20</v>
      </c>
      <c r="C47" s="20" t="s">
        <v>15</v>
      </c>
      <c r="D47" s="9" t="s">
        <v>8</v>
      </c>
      <c r="E47" s="38"/>
      <c r="F47" s="39"/>
      <c r="G47" s="29">
        <v>1</v>
      </c>
    </row>
    <row r="48" spans="1:7" s="25" customFormat="1" ht="31.2" x14ac:dyDescent="0.3">
      <c r="A48" s="50">
        <v>5</v>
      </c>
      <c r="B48" s="22" t="s">
        <v>37</v>
      </c>
      <c r="C48" s="20" t="s">
        <v>15</v>
      </c>
      <c r="D48" s="9" t="s">
        <v>74</v>
      </c>
      <c r="E48" s="38"/>
      <c r="F48" s="39"/>
      <c r="G48" s="17">
        <f>$C$3</f>
        <v>12</v>
      </c>
    </row>
    <row r="49" spans="1:7" s="25" customFormat="1" ht="31.2" x14ac:dyDescent="0.3">
      <c r="A49" s="50">
        <v>6</v>
      </c>
      <c r="B49" s="7" t="s">
        <v>21</v>
      </c>
      <c r="C49" s="20" t="s">
        <v>15</v>
      </c>
      <c r="D49" s="9" t="s">
        <v>8</v>
      </c>
      <c r="E49" s="40"/>
      <c r="F49" s="41"/>
      <c r="G49" s="29">
        <v>1</v>
      </c>
    </row>
  </sheetData>
  <sortState xmlns:xlrd2="http://schemas.microsoft.com/office/spreadsheetml/2017/richdata2" ref="B35:G41">
    <sortCondition ref="B35:B41"/>
  </sortState>
  <mergeCells count="26">
    <mergeCell ref="A1:G1"/>
    <mergeCell ref="A33:G33"/>
    <mergeCell ref="A42:G42"/>
    <mergeCell ref="A13:G13"/>
    <mergeCell ref="A14:G14"/>
    <mergeCell ref="A24:C24"/>
    <mergeCell ref="D24:G24"/>
    <mergeCell ref="A19:C19"/>
    <mergeCell ref="D19:G19"/>
    <mergeCell ref="A18:C18"/>
    <mergeCell ref="D18:G18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9">
    <cfRule type="cellIs" dxfId="134" priority="136" operator="equal">
      <formula>"Аппаратный тренажер "</formula>
    </cfRule>
  </conditionalFormatting>
  <conditionalFormatting sqref="D16:D17">
    <cfRule type="expression" dxfId="133" priority="22">
      <formula>EXACT("Учебное пособие",D16)</formula>
    </cfRule>
    <cfRule type="expression" dxfId="132" priority="23">
      <formula>EXACT("СИЗ",D16)</formula>
    </cfRule>
    <cfRule type="expression" dxfId="131" priority="24">
      <formula>EXACT("Охрана труда",D16)</formula>
    </cfRule>
    <cfRule type="expression" dxfId="130" priority="25">
      <formula>EXACT("Программное обеспечение",D16)</formula>
    </cfRule>
    <cfRule type="expression" dxfId="129" priority="26">
      <formula>EXACT("Оборудование IT",D16)</formula>
    </cfRule>
    <cfRule type="expression" dxfId="128" priority="27">
      <formula>EXACT("Мебель",D16)</formula>
    </cfRule>
    <cfRule type="expression" dxfId="127" priority="28">
      <formula>EXACT("Оборудование",D16)</formula>
    </cfRule>
  </conditionalFormatting>
  <conditionalFormatting sqref="D21:D22">
    <cfRule type="expression" dxfId="126" priority="29">
      <formula>EXACT("Учебное пособие",D21)</formula>
    </cfRule>
    <cfRule type="expression" dxfId="125" priority="30">
      <formula>EXACT("СИЗ",D21)</formula>
    </cfRule>
    <cfRule type="expression" dxfId="124" priority="31">
      <formula>EXACT("Охрана труда",D21)</formula>
    </cfRule>
    <cfRule type="expression" dxfId="123" priority="32">
      <formula>EXACT("Программное обеспечение",D21)</formula>
    </cfRule>
    <cfRule type="expression" dxfId="122" priority="33">
      <formula>EXACT("Оборудование IT",D21)</formula>
    </cfRule>
    <cfRule type="expression" dxfId="121" priority="34">
      <formula>EXACT("Мебель",D21)</formula>
    </cfRule>
    <cfRule type="expression" dxfId="120" priority="35">
      <formula>EXACT("Оборудование",D21)</formula>
    </cfRule>
  </conditionalFormatting>
  <conditionalFormatting sqref="D26:D32">
    <cfRule type="expression" dxfId="119" priority="15">
      <formula>EXACT("Учебное пособие",D26)</formula>
    </cfRule>
    <cfRule type="expression" dxfId="118" priority="16">
      <formula>EXACT("СИЗ",D26)</formula>
    </cfRule>
    <cfRule type="expression" dxfId="117" priority="17">
      <formula>EXACT("Охрана труда",D26)</formula>
    </cfRule>
    <cfRule type="expression" dxfId="116" priority="18">
      <formula>EXACT("Программное обеспечение",D26)</formula>
    </cfRule>
    <cfRule type="expression" dxfId="115" priority="19">
      <formula>EXACT("Оборудование IT",D26)</formula>
    </cfRule>
    <cfRule type="expression" dxfId="114" priority="20">
      <formula>EXACT("Мебель",D26)</formula>
    </cfRule>
    <cfRule type="expression" dxfId="113" priority="21">
      <formula>EXACT("Оборудование",D26)</formula>
    </cfRule>
  </conditionalFormatting>
  <conditionalFormatting sqref="D35:D41">
    <cfRule type="expression" dxfId="112" priority="1">
      <formula>EXACT("Учебное пособие",D35)</formula>
    </cfRule>
    <cfRule type="expression" dxfId="111" priority="2">
      <formula>EXACT("СИЗ",D35)</formula>
    </cfRule>
    <cfRule type="expression" dxfId="110" priority="3">
      <formula>EXACT("Охрана труда",D35)</formula>
    </cfRule>
    <cfRule type="expression" dxfId="109" priority="4">
      <formula>EXACT("Программное обеспечение",D35)</formula>
    </cfRule>
    <cfRule type="expression" dxfId="108" priority="5">
      <formula>EXACT("Оборудование IT",D35)</formula>
    </cfRule>
    <cfRule type="expression" dxfId="107" priority="6">
      <formula>EXACT("Мебель",D35)</formula>
    </cfRule>
    <cfRule type="expression" dxfId="106" priority="7">
      <formula>EXACT("Оборудование",D35)</formula>
    </cfRule>
  </conditionalFormatting>
  <conditionalFormatting sqref="D44:D49">
    <cfRule type="expression" dxfId="105" priority="50">
      <formula>EXACT("Учебное пособие",D44)</formula>
    </cfRule>
    <cfRule type="expression" dxfId="104" priority="51">
      <formula>EXACT("СИЗ",D44)</formula>
    </cfRule>
    <cfRule type="expression" dxfId="103" priority="52">
      <formula>EXACT("Охрана труда",D44)</formula>
    </cfRule>
    <cfRule type="expression" dxfId="102" priority="53">
      <formula>EXACT("Программное обеспечение",D44)</formula>
    </cfRule>
    <cfRule type="expression" dxfId="101" priority="54">
      <formula>EXACT("Оборудование IT",D44)</formula>
    </cfRule>
    <cfRule type="expression" dxfId="100" priority="55">
      <formula>EXACT("Мебель",D44)</formula>
    </cfRule>
    <cfRule type="expression" dxfId="99" priority="56">
      <formula>EXACT("Оборудование",D44)</formula>
    </cfRule>
  </conditionalFormatting>
  <dataValidations count="2">
    <dataValidation type="list" allowBlank="1" showInputMessage="1" showErrorMessage="1" sqref="F21:F22 F26:F32" xr:uid="{860AB650-7BE1-4DA1-902C-ACE91A8B4EA4}">
      <formula1>"на 1 р.м.,на 2 р.м."</formula1>
    </dataValidation>
    <dataValidation allowBlank="1" showErrorMessage="1" sqref="B2:C17 D18 B19:C22 D23 B2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D21:D22 D5:D14 D26:D33 D44:D1048576 D3 D35:D42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2" t="s">
        <v>6</v>
      </c>
      <c r="B2" s="112"/>
      <c r="C2" s="112"/>
      <c r="D2" s="112"/>
      <c r="E2" s="112"/>
    </row>
    <row r="3" spans="1:5" s="25" customFormat="1" ht="31.2" x14ac:dyDescent="0.3">
      <c r="A3" s="48">
        <v>1</v>
      </c>
      <c r="B3" s="10" t="s">
        <v>30</v>
      </c>
      <c r="C3" s="49" t="s">
        <v>15</v>
      </c>
      <c r="D3" s="9" t="s">
        <v>6</v>
      </c>
      <c r="E3" s="51">
        <v>1</v>
      </c>
    </row>
    <row r="4" spans="1:5" s="25" customFormat="1" ht="31.2" x14ac:dyDescent="0.3">
      <c r="A4" s="48">
        <v>2</v>
      </c>
      <c r="B4" s="10" t="s">
        <v>29</v>
      </c>
      <c r="C4" s="49" t="s">
        <v>15</v>
      </c>
      <c r="D4" s="9" t="s">
        <v>6</v>
      </c>
      <c r="E4" s="51">
        <v>1</v>
      </c>
    </row>
    <row r="5" spans="1:5" s="25" customFormat="1" ht="31.2" x14ac:dyDescent="0.3">
      <c r="A5" s="47">
        <v>3</v>
      </c>
      <c r="B5" s="52" t="s">
        <v>68</v>
      </c>
      <c r="C5" s="20" t="s">
        <v>15</v>
      </c>
      <c r="D5" s="9" t="s">
        <v>6</v>
      </c>
      <c r="E5" s="53">
        <v>1</v>
      </c>
    </row>
    <row r="6" spans="1:5" s="25" customFormat="1" ht="31.2" x14ac:dyDescent="0.3">
      <c r="A6" s="48">
        <v>4</v>
      </c>
      <c r="B6" s="54" t="s">
        <v>36</v>
      </c>
      <c r="C6" s="49" t="s">
        <v>15</v>
      </c>
      <c r="D6" s="9" t="s">
        <v>6</v>
      </c>
      <c r="E6" s="51">
        <v>1</v>
      </c>
    </row>
    <row r="7" spans="1:5" s="25" customFormat="1" ht="31.2" x14ac:dyDescent="0.3">
      <c r="A7" s="48">
        <v>5</v>
      </c>
      <c r="B7" s="7" t="s">
        <v>77</v>
      </c>
      <c r="C7" s="13" t="s">
        <v>15</v>
      </c>
      <c r="D7" s="9" t="s">
        <v>6</v>
      </c>
      <c r="E7" s="56">
        <v>1</v>
      </c>
    </row>
    <row r="8" spans="1:5" s="25" customFormat="1" ht="31.2" x14ac:dyDescent="0.3">
      <c r="A8" s="47">
        <v>6</v>
      </c>
      <c r="B8" s="7" t="s">
        <v>78</v>
      </c>
      <c r="C8" s="13" t="s">
        <v>15</v>
      </c>
      <c r="D8" s="9" t="s">
        <v>6</v>
      </c>
      <c r="E8" s="56">
        <v>1</v>
      </c>
    </row>
    <row r="9" spans="1:5" s="25" customFormat="1" ht="31.2" x14ac:dyDescent="0.3">
      <c r="A9" s="48">
        <v>7</v>
      </c>
      <c r="B9" s="55" t="s">
        <v>33</v>
      </c>
      <c r="C9" s="49" t="s">
        <v>15</v>
      </c>
      <c r="D9" s="9" t="s">
        <v>6</v>
      </c>
      <c r="E9" s="56">
        <v>1</v>
      </c>
    </row>
    <row r="10" spans="1:5" s="25" customFormat="1" ht="31.2" x14ac:dyDescent="0.3">
      <c r="A10" s="47">
        <v>8</v>
      </c>
      <c r="B10" s="10" t="s">
        <v>62</v>
      </c>
      <c r="C10" s="20" t="s">
        <v>15</v>
      </c>
      <c r="D10" s="9" t="s">
        <v>6</v>
      </c>
      <c r="E10" s="56">
        <v>1</v>
      </c>
    </row>
    <row r="11" spans="1:5" s="25" customFormat="1" ht="31.2" x14ac:dyDescent="0.3">
      <c r="A11" s="48">
        <v>9</v>
      </c>
      <c r="B11" s="10" t="s">
        <v>61</v>
      </c>
      <c r="C11" s="20" t="s">
        <v>15</v>
      </c>
      <c r="D11" s="9" t="s">
        <v>6</v>
      </c>
      <c r="E11" s="56">
        <v>1</v>
      </c>
    </row>
    <row r="12" spans="1:5" ht="21" x14ac:dyDescent="0.3">
      <c r="A12" s="112" t="s">
        <v>5</v>
      </c>
      <c r="B12" s="112"/>
      <c r="C12" s="112"/>
      <c r="D12" s="112"/>
      <c r="E12" s="112"/>
    </row>
    <row r="13" spans="1:5" s="25" customFormat="1" ht="31.2" x14ac:dyDescent="0.3">
      <c r="A13" s="48">
        <v>1</v>
      </c>
      <c r="B13" s="57" t="s">
        <v>25</v>
      </c>
      <c r="C13" s="49" t="s">
        <v>15</v>
      </c>
      <c r="D13" s="9" t="s">
        <v>5</v>
      </c>
      <c r="E13" s="58">
        <v>1</v>
      </c>
    </row>
    <row r="14" spans="1:5" s="25" customFormat="1" ht="31.2" x14ac:dyDescent="0.3">
      <c r="A14" s="48">
        <v>2</v>
      </c>
      <c r="B14" s="12" t="s">
        <v>24</v>
      </c>
      <c r="C14" s="49" t="s">
        <v>15</v>
      </c>
      <c r="D14" s="9" t="s">
        <v>5</v>
      </c>
      <c r="E14" s="58">
        <v>1</v>
      </c>
    </row>
    <row r="15" spans="1:5" s="25" customFormat="1" ht="31.2" x14ac:dyDescent="0.3">
      <c r="A15" s="48">
        <v>3</v>
      </c>
      <c r="B15" s="12" t="s">
        <v>40</v>
      </c>
      <c r="C15" s="13" t="s">
        <v>15</v>
      </c>
      <c r="D15" s="9" t="s">
        <v>5</v>
      </c>
      <c r="E15" s="58">
        <v>1</v>
      </c>
    </row>
    <row r="16" spans="1:5" s="25" customFormat="1" ht="31.2" x14ac:dyDescent="0.3">
      <c r="A16" s="48">
        <v>4</v>
      </c>
      <c r="B16" s="57" t="s">
        <v>27</v>
      </c>
      <c r="C16" s="49" t="s">
        <v>15</v>
      </c>
      <c r="D16" s="9" t="s">
        <v>5</v>
      </c>
      <c r="E16" s="58">
        <v>1</v>
      </c>
    </row>
    <row r="17" spans="1:5" s="25" customFormat="1" ht="31.2" x14ac:dyDescent="0.3">
      <c r="A17" s="48">
        <v>5</v>
      </c>
      <c r="B17" s="12" t="s">
        <v>28</v>
      </c>
      <c r="C17" s="49" t="s">
        <v>15</v>
      </c>
      <c r="D17" s="9" t="s">
        <v>5</v>
      </c>
      <c r="E17" s="58">
        <v>1</v>
      </c>
    </row>
    <row r="18" spans="1:5" s="25" customFormat="1" ht="31.2" x14ac:dyDescent="0.3">
      <c r="A18" s="48">
        <v>6</v>
      </c>
      <c r="B18" s="7" t="s">
        <v>26</v>
      </c>
      <c r="C18" s="20" t="s">
        <v>15</v>
      </c>
      <c r="D18" s="9" t="s">
        <v>5</v>
      </c>
      <c r="E18" s="58">
        <v>1</v>
      </c>
    </row>
    <row r="19" spans="1:5" s="25" customFormat="1" ht="31.2" x14ac:dyDescent="0.3">
      <c r="A19" s="48">
        <v>7</v>
      </c>
      <c r="B19" s="21" t="s">
        <v>42</v>
      </c>
      <c r="C19" s="20" t="s">
        <v>15</v>
      </c>
      <c r="D19" s="9" t="s">
        <v>5</v>
      </c>
      <c r="E19" s="58">
        <v>1</v>
      </c>
    </row>
    <row r="20" spans="1:5" s="25" customFormat="1" ht="31.2" x14ac:dyDescent="0.3">
      <c r="A20" s="48">
        <v>8</v>
      </c>
      <c r="B20" s="21" t="s">
        <v>41</v>
      </c>
      <c r="C20" s="49" t="s">
        <v>15</v>
      </c>
      <c r="D20" s="9" t="s">
        <v>10</v>
      </c>
      <c r="E20" s="58">
        <v>1</v>
      </c>
    </row>
    <row r="21" spans="1:5" s="25" customFormat="1" ht="62.4" x14ac:dyDescent="0.3">
      <c r="A21" s="48">
        <v>9</v>
      </c>
      <c r="B21" s="12" t="s">
        <v>60</v>
      </c>
      <c r="C21" s="49" t="s">
        <v>70</v>
      </c>
      <c r="D21" s="9" t="s">
        <v>5</v>
      </c>
      <c r="E21" s="51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98" priority="51" operator="endsWith" text="Оборудование">
      <formula>RIGHT(D1,LEN("Оборудование"))="Оборудование"</formula>
    </cfRule>
    <cfRule type="containsText" dxfId="97" priority="52" operator="containsText" text="Программное обеспечение">
      <formula>NOT(ISERROR(SEARCH("Программное обеспечение",D1)))</formula>
    </cfRule>
    <cfRule type="endsWith" dxfId="96" priority="53" operator="endsWith" text="Оборудование IT">
      <formula>RIGHT(D1,LEN("Оборудование IT"))="Оборудование IT"</formula>
    </cfRule>
    <cfRule type="containsText" dxfId="95" priority="54" operator="containsText" text="Мебель">
      <formula>NOT(ISERROR(SEARCH("Мебель",D1)))</formula>
    </cfRule>
  </conditionalFormatting>
  <conditionalFormatting sqref="D3:D9">
    <cfRule type="expression" dxfId="94" priority="7">
      <formula>EXACT("Учебные пособия",D3)</formula>
    </cfRule>
    <cfRule type="expression" dxfId="93" priority="8">
      <formula>EXACT("Техника безопасности",D3)</formula>
    </cfRule>
    <cfRule type="expression" dxfId="92" priority="9">
      <formula>EXACT("Охрана труда",D3)</formula>
    </cfRule>
    <cfRule type="expression" dxfId="91" priority="10">
      <formula>EXACT("Программное обеспечение",D3)</formula>
    </cfRule>
    <cfRule type="expression" dxfId="90" priority="11">
      <formula>EXACT("Оборудование IT",D3)</formula>
    </cfRule>
    <cfRule type="expression" dxfId="89" priority="12">
      <formula>EXACT("Мебель",D3)</formula>
    </cfRule>
    <cfRule type="expression" dxfId="88" priority="13">
      <formula>EXACT("Оборудование",D3)</formula>
    </cfRule>
  </conditionalFormatting>
  <conditionalFormatting sqref="D10:D11">
    <cfRule type="cellIs" dxfId="87" priority="1" operator="equal">
      <formula>"Техника безопасности"</formula>
    </cfRule>
    <cfRule type="cellIs" dxfId="86" priority="2" operator="equal">
      <formula>"Охрана труда"</formula>
    </cfRule>
  </conditionalFormatting>
  <conditionalFormatting sqref="D10:D12">
    <cfRule type="endsWith" dxfId="85" priority="3" operator="endsWith" text="Оборудование">
      <formula>RIGHT(D10,LEN("Оборудование"))="Оборудование"</formula>
    </cfRule>
    <cfRule type="containsText" dxfId="84" priority="4" operator="containsText" text="Программное обеспечение">
      <formula>NOT(ISERROR(SEARCH("Программное обеспечение",D10)))</formula>
    </cfRule>
    <cfRule type="endsWith" dxfId="83" priority="5" operator="endsWith" text="Оборудование IT">
      <formula>RIGHT(D10,LEN("Оборудование IT"))="Оборудование IT"</formula>
    </cfRule>
    <cfRule type="containsText" dxfId="82" priority="6" operator="containsText" text="Мебель">
      <formula>NOT(ISERROR(SEARCH("Мебель",D10)))</formula>
    </cfRule>
  </conditionalFormatting>
  <conditionalFormatting sqref="D13:D21">
    <cfRule type="expression" dxfId="81" priority="21">
      <formula>EXACT("Учебные пособия",D13)</formula>
    </cfRule>
    <cfRule type="expression" dxfId="80" priority="22">
      <formula>EXACT("Техника безопасности",D13)</formula>
    </cfRule>
    <cfRule type="expression" dxfId="79" priority="23">
      <formula>EXACT("Охрана труда",D13)</formula>
    </cfRule>
    <cfRule type="expression" dxfId="78" priority="24">
      <formula>EXACT("Программное обеспечение",D13)</formula>
    </cfRule>
    <cfRule type="expression" dxfId="77" priority="25">
      <formula>EXACT("Оборудование IT",D13)</formula>
    </cfRule>
    <cfRule type="expression" dxfId="76" priority="26">
      <formula>EXACT("Мебель",D13)</formula>
    </cfRule>
    <cfRule type="expression" dxfId="75" priority="27">
      <formula>EXACT("Оборудование",D13)</formula>
    </cfRule>
  </conditionalFormatting>
  <conditionalFormatting sqref="D25:D9947">
    <cfRule type="endsWith" dxfId="74" priority="87" operator="endsWith" text="Оборудование">
      <formula>RIGHT(D25,LEN("Оборудование"))="Оборудование"</formula>
    </cfRule>
    <cfRule type="containsText" dxfId="73" priority="88" operator="containsText" text="Программное обеспечение">
      <formula>NOT(ISERROR(SEARCH("Программное обеспечение",D25)))</formula>
    </cfRule>
    <cfRule type="endsWith" dxfId="72" priority="89" operator="endsWith" text="Оборудование IT">
      <formula>RIGHT(D25,LEN("Оборудование IT"))="Оборудование IT"</formula>
    </cfRule>
    <cfRule type="containsText" dxfId="71" priority="90" operator="containsText" text="Мебель">
      <formula>NOT(ISERROR(SEARCH("Мебель",D25)))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D13" sqref="D13"/>
      <selection pane="bottomLeft" activeCell="D13" sqref="D13"/>
    </sheetView>
  </sheetViews>
  <sheetFormatPr defaultRowHeight="15.6" x14ac:dyDescent="0.3"/>
  <cols>
    <col min="1" max="1" width="32.6640625" style="80" customWidth="1"/>
    <col min="2" max="2" width="100.6640625" style="42" customWidth="1"/>
    <col min="3" max="3" width="25.6640625" style="82" bestFit="1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8" t="s">
        <v>1</v>
      </c>
      <c r="B1" s="81" t="s">
        <v>9</v>
      </c>
      <c r="C1" s="69" t="s">
        <v>2</v>
      </c>
      <c r="D1" s="70"/>
      <c r="E1" s="71"/>
      <c r="F1" s="68" t="s">
        <v>7</v>
      </c>
      <c r="G1" s="68" t="s">
        <v>31</v>
      </c>
      <c r="H1" s="68" t="s">
        <v>32</v>
      </c>
    </row>
    <row r="2" spans="1:8" x14ac:dyDescent="0.3">
      <c r="A2" s="72" t="s">
        <v>107</v>
      </c>
      <c r="B2" s="73" t="s">
        <v>108</v>
      </c>
      <c r="C2" s="9" t="s">
        <v>10</v>
      </c>
      <c r="D2" s="74"/>
      <c r="E2" s="74"/>
      <c r="F2" s="74">
        <v>1</v>
      </c>
      <c r="G2" s="5">
        <f>COUNTIF($A$2:$A$998,A2)</f>
        <v>1</v>
      </c>
      <c r="H2" s="5" t="s">
        <v>35</v>
      </c>
    </row>
    <row r="3" spans="1:8" x14ac:dyDescent="0.3">
      <c r="A3" s="72" t="s">
        <v>104</v>
      </c>
      <c r="B3" s="73" t="s">
        <v>105</v>
      </c>
      <c r="C3" s="9" t="s">
        <v>6</v>
      </c>
      <c r="D3" s="74"/>
      <c r="E3" s="74"/>
      <c r="F3" s="74">
        <v>1</v>
      </c>
      <c r="G3" s="5">
        <f>COUNTIF($A$2:$A$998,A3)</f>
        <v>1</v>
      </c>
      <c r="H3" s="5" t="s">
        <v>35</v>
      </c>
    </row>
    <row r="4" spans="1:8" x14ac:dyDescent="0.3">
      <c r="C4" s="77"/>
    </row>
    <row r="5" spans="1:8" x14ac:dyDescent="0.3">
      <c r="C5" s="77"/>
    </row>
    <row r="6" spans="1:8" x14ac:dyDescent="0.3">
      <c r="C6" s="77"/>
    </row>
    <row r="7" spans="1:8" x14ac:dyDescent="0.3">
      <c r="C7" s="77"/>
    </row>
    <row r="8" spans="1:8" x14ac:dyDescent="0.3">
      <c r="C8" s="77"/>
    </row>
    <row r="9" spans="1:8" x14ac:dyDescent="0.3">
      <c r="C9" s="77"/>
    </row>
    <row r="10" spans="1:8" x14ac:dyDescent="0.3">
      <c r="C10" s="77"/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</sheetData>
  <autoFilter ref="A1:H3" xr:uid="{B23CC546-2D1F-4D77-8557-6B74FEFF857B}">
    <sortState xmlns:xlrd2="http://schemas.microsoft.com/office/spreadsheetml/2017/richdata2" ref="A2:H3">
      <sortCondition ref="A2:A3"/>
    </sortState>
  </autoFilter>
  <conditionalFormatting sqref="C2:C3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4:C998">
    <cfRule type="expression" dxfId="63" priority="8">
      <formula>EXACT("Учебные пособия",C4)</formula>
    </cfRule>
    <cfRule type="expression" dxfId="62" priority="9">
      <formula>EXACT("Техника безопасности",C4)</formula>
    </cfRule>
    <cfRule type="expression" dxfId="61" priority="10">
      <formula>EXACT("Охрана труда",C4)</formula>
    </cfRule>
    <cfRule type="expression" dxfId="60" priority="11">
      <formula>EXACT("Программное обеспечение",C4)</formula>
    </cfRule>
    <cfRule type="expression" dxfId="59" priority="12">
      <formula>EXACT("Оборудование IT",C4)</formula>
    </cfRule>
    <cfRule type="expression" dxfId="58" priority="13">
      <formula>EXACT("Мебель",C4)</formula>
    </cfRule>
    <cfRule type="expression" dxfId="57" priority="14">
      <formula>EXACT("Оборудование",C4)</formula>
    </cfRule>
  </conditionalFormatting>
  <conditionalFormatting sqref="G2:G3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3" xr:uid="{D21DAE20-EAB0-4C6B-AEC9-307264B14F56}">
      <formula1>"Базовая часть, Вариативная часть"</formula1>
    </dataValidation>
    <dataValidation allowBlank="1" showErrorMessage="1" sqref="A2:B3" xr:uid="{DB479790-6131-4FB9-A094-50BB1C9E6BC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3" activePane="bottomLeft" state="frozen"/>
      <selection activeCell="D13" sqref="D13"/>
      <selection pane="bottomLeft" activeCell="D13" sqref="D13"/>
    </sheetView>
  </sheetViews>
  <sheetFormatPr defaultRowHeight="15.6" x14ac:dyDescent="0.3"/>
  <cols>
    <col min="1" max="1" width="32.6640625" style="80" customWidth="1"/>
    <col min="2" max="2" width="100.6640625" style="42" customWidth="1"/>
    <col min="3" max="3" width="25.6640625" style="82" bestFit="1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8" t="s">
        <v>1</v>
      </c>
      <c r="B1" s="81" t="s">
        <v>9</v>
      </c>
      <c r="C1" s="83" t="s">
        <v>2</v>
      </c>
      <c r="D1" s="68" t="s">
        <v>4</v>
      </c>
      <c r="E1" s="68" t="s">
        <v>3</v>
      </c>
      <c r="F1" s="68" t="s">
        <v>7</v>
      </c>
      <c r="G1" s="68" t="s">
        <v>31</v>
      </c>
      <c r="H1" s="68" t="s">
        <v>32</v>
      </c>
    </row>
    <row r="2" spans="1:8" hidden="1" x14ac:dyDescent="0.3">
      <c r="A2" s="72" t="s">
        <v>26</v>
      </c>
      <c r="B2" s="73" t="s">
        <v>117</v>
      </c>
      <c r="C2" s="9" t="s">
        <v>5</v>
      </c>
      <c r="D2" s="74">
        <v>1</v>
      </c>
      <c r="E2" s="74" t="s">
        <v>114</v>
      </c>
      <c r="F2" s="74">
        <v>16</v>
      </c>
      <c r="G2" s="11">
        <f t="shared" ref="G2:G8" si="0">COUNTIF($A$2:$A$999,A2)</f>
        <v>1</v>
      </c>
      <c r="H2" s="11" t="s">
        <v>35</v>
      </c>
    </row>
    <row r="3" spans="1:8" ht="78" x14ac:dyDescent="0.3">
      <c r="A3" s="72" t="s">
        <v>143</v>
      </c>
      <c r="B3" s="73" t="s">
        <v>123</v>
      </c>
      <c r="C3" s="9" t="s">
        <v>17</v>
      </c>
      <c r="D3" s="74">
        <v>1</v>
      </c>
      <c r="E3" s="74" t="s">
        <v>114</v>
      </c>
      <c r="F3" s="74">
        <v>16</v>
      </c>
      <c r="G3" s="11">
        <f t="shared" si="0"/>
        <v>1</v>
      </c>
      <c r="H3" s="11" t="s">
        <v>35</v>
      </c>
    </row>
    <row r="4" spans="1:8" hidden="1" x14ac:dyDescent="0.3">
      <c r="A4" s="72" t="s">
        <v>77</v>
      </c>
      <c r="B4" s="73" t="s">
        <v>111</v>
      </c>
      <c r="C4" s="9" t="s">
        <v>6</v>
      </c>
      <c r="D4" s="74">
        <v>1</v>
      </c>
      <c r="E4" s="74" t="s">
        <v>112</v>
      </c>
      <c r="F4" s="74">
        <v>8</v>
      </c>
      <c r="G4" s="11">
        <f t="shared" si="0"/>
        <v>1</v>
      </c>
      <c r="H4" s="11" t="s">
        <v>35</v>
      </c>
    </row>
    <row r="5" spans="1:8" hidden="1" x14ac:dyDescent="0.3">
      <c r="A5" s="72" t="s">
        <v>78</v>
      </c>
      <c r="B5" s="73" t="s">
        <v>113</v>
      </c>
      <c r="C5" s="9" t="s">
        <v>6</v>
      </c>
      <c r="D5" s="74">
        <v>1</v>
      </c>
      <c r="E5" s="74" t="s">
        <v>114</v>
      </c>
      <c r="F5" s="74">
        <v>16</v>
      </c>
      <c r="G5" s="11">
        <f t="shared" si="0"/>
        <v>1</v>
      </c>
      <c r="H5" s="11" t="s">
        <v>35</v>
      </c>
    </row>
    <row r="6" spans="1:8" ht="109.2" x14ac:dyDescent="0.3">
      <c r="A6" s="72" t="s">
        <v>115</v>
      </c>
      <c r="B6" s="73" t="s">
        <v>116</v>
      </c>
      <c r="C6" s="9" t="s">
        <v>79</v>
      </c>
      <c r="D6" s="74">
        <v>1</v>
      </c>
      <c r="E6" s="74" t="s">
        <v>114</v>
      </c>
      <c r="F6" s="74">
        <v>16</v>
      </c>
      <c r="G6" s="11">
        <f t="shared" si="0"/>
        <v>1</v>
      </c>
      <c r="H6" s="11" t="s">
        <v>35</v>
      </c>
    </row>
    <row r="7" spans="1:8" ht="62.4" x14ac:dyDescent="0.3">
      <c r="A7" s="72" t="s">
        <v>120</v>
      </c>
      <c r="B7" s="73" t="s">
        <v>121</v>
      </c>
      <c r="C7" s="9" t="s">
        <v>79</v>
      </c>
      <c r="D7" s="74">
        <v>1</v>
      </c>
      <c r="E7" s="74" t="s">
        <v>114</v>
      </c>
      <c r="F7" s="74">
        <v>16</v>
      </c>
      <c r="G7" s="11">
        <f t="shared" si="0"/>
        <v>1</v>
      </c>
      <c r="H7" s="11" t="s">
        <v>35</v>
      </c>
    </row>
    <row r="8" spans="1:8" ht="78" x14ac:dyDescent="0.3">
      <c r="A8" s="72" t="s">
        <v>118</v>
      </c>
      <c r="B8" s="73" t="s">
        <v>119</v>
      </c>
      <c r="C8" s="9" t="s">
        <v>79</v>
      </c>
      <c r="D8" s="74">
        <v>1</v>
      </c>
      <c r="E8" s="74" t="s">
        <v>114</v>
      </c>
      <c r="F8" s="74">
        <v>16</v>
      </c>
      <c r="G8" s="11">
        <f t="shared" si="0"/>
        <v>1</v>
      </c>
      <c r="H8" s="11" t="s">
        <v>35</v>
      </c>
    </row>
    <row r="9" spans="1:8" x14ac:dyDescent="0.3">
      <c r="C9" s="77"/>
    </row>
    <row r="10" spans="1:8" x14ac:dyDescent="0.3">
      <c r="C10" s="77"/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8" xr:uid="{862AB6E4-929E-4CA8-A82A-84513D3AB1A7}">
    <filterColumn colId="2">
      <filters>
        <filter val="Программное обеспечение"/>
        <filter val="Учебное пособие"/>
      </filters>
    </filterColumn>
    <sortState xmlns:xlrd2="http://schemas.microsoft.com/office/spreadsheetml/2017/richdata2" ref="A2:H8">
      <sortCondition ref="A2:A8"/>
    </sortState>
  </autoFilter>
  <conditionalFormatting sqref="C2:C8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9:C999">
    <cfRule type="expression" dxfId="47" priority="8">
      <formula>EXACT("Учебные пособия",C9)</formula>
    </cfRule>
    <cfRule type="expression" dxfId="46" priority="9">
      <formula>EXACT("Техника безопасности",C9)</formula>
    </cfRule>
    <cfRule type="expression" dxfId="45" priority="10">
      <formula>EXACT("Охрана труда",C9)</formula>
    </cfRule>
    <cfRule type="expression" dxfId="44" priority="11">
      <formula>EXACT("Программное обеспечение",C9)</formula>
    </cfRule>
    <cfRule type="expression" dxfId="43" priority="12">
      <formula>EXACT("Оборудование IT",C9)</formula>
    </cfRule>
    <cfRule type="expression" dxfId="42" priority="13">
      <formula>EXACT("Мебель",C9)</formula>
    </cfRule>
    <cfRule type="expression" dxfId="41" priority="14">
      <formula>EXACT("Оборудование",C9)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A2:B8" xr:uid="{187FB9B2-DB68-4FF2-8E73-A460603B3EA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99E6DD-57B6-4336-8A8B-585B68D7E9D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D13" sqref="D13"/>
      <selection pane="bottomLeft" activeCell="D13" sqref="D13"/>
    </sheetView>
  </sheetViews>
  <sheetFormatPr defaultRowHeight="15.6" x14ac:dyDescent="0.3"/>
  <cols>
    <col min="1" max="1" width="32.6640625" style="80" customWidth="1"/>
    <col min="2" max="2" width="100.6640625" style="42" customWidth="1"/>
    <col min="3" max="3" width="20.44140625" style="82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8" t="s">
        <v>1</v>
      </c>
      <c r="B1" s="81" t="s">
        <v>9</v>
      </c>
      <c r="C1" s="69" t="s">
        <v>2</v>
      </c>
      <c r="D1" s="70"/>
      <c r="E1" s="71"/>
      <c r="F1" s="68" t="s">
        <v>7</v>
      </c>
      <c r="G1" s="81" t="s">
        <v>31</v>
      </c>
      <c r="H1" s="68" t="s">
        <v>32</v>
      </c>
    </row>
    <row r="2" spans="1:8" x14ac:dyDescent="0.3">
      <c r="A2" s="72" t="s">
        <v>126</v>
      </c>
      <c r="B2" s="73" t="s">
        <v>127</v>
      </c>
      <c r="C2" s="9" t="s">
        <v>6</v>
      </c>
      <c r="D2" s="74"/>
      <c r="E2" s="74"/>
      <c r="F2" s="74">
        <v>1</v>
      </c>
      <c r="G2" s="5">
        <f t="shared" ref="G2:G9" si="0">COUNTIF($A$2:$A$999,A2)</f>
        <v>1</v>
      </c>
      <c r="H2" s="5" t="s">
        <v>35</v>
      </c>
    </row>
    <row r="3" spans="1:8" x14ac:dyDescent="0.3">
      <c r="A3" s="72" t="s">
        <v>133</v>
      </c>
      <c r="B3" s="73" t="s">
        <v>134</v>
      </c>
      <c r="C3" s="9" t="s">
        <v>10</v>
      </c>
      <c r="D3" s="74"/>
      <c r="E3" s="74"/>
      <c r="F3" s="74">
        <v>1</v>
      </c>
      <c r="G3" s="5">
        <f t="shared" si="0"/>
        <v>1</v>
      </c>
      <c r="H3" s="5" t="s">
        <v>35</v>
      </c>
    </row>
    <row r="4" spans="1:8" x14ac:dyDescent="0.3">
      <c r="A4" s="72" t="s">
        <v>26</v>
      </c>
      <c r="B4" s="73" t="s">
        <v>128</v>
      </c>
      <c r="C4" s="9" t="s">
        <v>5</v>
      </c>
      <c r="D4" s="74"/>
      <c r="E4" s="74"/>
      <c r="F4" s="74">
        <v>1</v>
      </c>
      <c r="G4" s="5">
        <f t="shared" si="0"/>
        <v>1</v>
      </c>
      <c r="H4" s="5" t="s">
        <v>35</v>
      </c>
    </row>
    <row r="5" spans="1:8" ht="78" x14ac:dyDescent="0.3">
      <c r="A5" s="72" t="s">
        <v>142</v>
      </c>
      <c r="B5" s="73" t="s">
        <v>136</v>
      </c>
      <c r="C5" s="9" t="s">
        <v>17</v>
      </c>
      <c r="D5" s="74"/>
      <c r="E5" s="74"/>
      <c r="F5" s="74">
        <v>1</v>
      </c>
      <c r="G5" s="5">
        <f t="shared" si="0"/>
        <v>1</v>
      </c>
      <c r="H5" s="5" t="s">
        <v>35</v>
      </c>
    </row>
    <row r="6" spans="1:8" x14ac:dyDescent="0.3">
      <c r="A6" s="72" t="s">
        <v>124</v>
      </c>
      <c r="B6" s="73" t="s">
        <v>125</v>
      </c>
      <c r="C6" s="9" t="s">
        <v>6</v>
      </c>
      <c r="D6" s="74"/>
      <c r="E6" s="74"/>
      <c r="F6" s="74">
        <v>1</v>
      </c>
      <c r="G6" s="5">
        <f t="shared" si="0"/>
        <v>1</v>
      </c>
      <c r="H6" s="5" t="s">
        <v>35</v>
      </c>
    </row>
    <row r="7" spans="1:8" ht="62.4" x14ac:dyDescent="0.3">
      <c r="A7" s="72" t="s">
        <v>120</v>
      </c>
      <c r="B7" s="73" t="s">
        <v>132</v>
      </c>
      <c r="C7" s="9" t="s">
        <v>79</v>
      </c>
      <c r="D7" s="74"/>
      <c r="E7" s="74"/>
      <c r="F7" s="74">
        <v>1</v>
      </c>
      <c r="G7" s="5">
        <f t="shared" si="0"/>
        <v>1</v>
      </c>
      <c r="H7" s="5" t="s">
        <v>35</v>
      </c>
    </row>
    <row r="8" spans="1:8" ht="78" x14ac:dyDescent="0.3">
      <c r="A8" s="72" t="s">
        <v>118</v>
      </c>
      <c r="B8" s="73" t="s">
        <v>131</v>
      </c>
      <c r="C8" s="9" t="s">
        <v>79</v>
      </c>
      <c r="D8" s="74"/>
      <c r="E8" s="74"/>
      <c r="F8" s="74">
        <v>1</v>
      </c>
      <c r="G8" s="5">
        <f t="shared" si="0"/>
        <v>1</v>
      </c>
      <c r="H8" s="5" t="s">
        <v>35</v>
      </c>
    </row>
    <row r="9" spans="1:8" ht="109.2" x14ac:dyDescent="0.3">
      <c r="A9" s="72" t="s">
        <v>129</v>
      </c>
      <c r="B9" s="73" t="s">
        <v>130</v>
      </c>
      <c r="C9" s="9" t="s">
        <v>79</v>
      </c>
      <c r="D9" s="74"/>
      <c r="E9" s="74"/>
      <c r="F9" s="74">
        <v>1</v>
      </c>
      <c r="G9" s="5">
        <f t="shared" si="0"/>
        <v>1</v>
      </c>
      <c r="H9" s="5" t="s">
        <v>35</v>
      </c>
    </row>
    <row r="10" spans="1:8" x14ac:dyDescent="0.3">
      <c r="C10" s="77"/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10:C999">
    <cfRule type="expression" dxfId="31" priority="8">
      <formula>EXACT("Учебные пособия",C10)</formula>
    </cfRule>
    <cfRule type="expression" dxfId="30" priority="9">
      <formula>EXACT("Техника безопасности",C10)</formula>
    </cfRule>
    <cfRule type="expression" dxfId="29" priority="10">
      <formula>EXACT("Охрана труда",C10)</formula>
    </cfRule>
    <cfRule type="expression" dxfId="28" priority="11">
      <formula>EXACT("Программное обеспечение",C10)</formula>
    </cfRule>
    <cfRule type="expression" dxfId="27" priority="12">
      <formula>EXACT("Оборудование IT",C10)</formula>
    </cfRule>
    <cfRule type="expression" dxfId="26" priority="13">
      <formula>EXACT("Мебель",C10)</formula>
    </cfRule>
    <cfRule type="expression" dxfId="25" priority="14">
      <formula>EXACT("Оборудование",C10)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" xr:uid="{6C270934-669F-4A3B-A802-8BDDADF7889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E7C3E-19DD-401C-88FD-6696D56D891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D13" sqref="D13"/>
      <selection pane="bottomLeft" activeCell="D13" sqref="D13"/>
    </sheetView>
  </sheetViews>
  <sheetFormatPr defaultRowHeight="15.6" x14ac:dyDescent="0.3"/>
  <cols>
    <col min="1" max="1" width="32.6640625" style="80" customWidth="1"/>
    <col min="2" max="2" width="100.6640625" style="42" customWidth="1"/>
    <col min="3" max="3" width="29.33203125" style="82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8" t="s">
        <v>1</v>
      </c>
      <c r="B1" s="81" t="s">
        <v>9</v>
      </c>
      <c r="C1" s="69" t="s">
        <v>2</v>
      </c>
      <c r="D1" s="70"/>
      <c r="E1" s="71"/>
      <c r="F1" s="68" t="s">
        <v>7</v>
      </c>
      <c r="G1" s="68" t="s">
        <v>31</v>
      </c>
      <c r="H1" s="68" t="s">
        <v>32</v>
      </c>
    </row>
    <row r="2" spans="1:8" x14ac:dyDescent="0.3">
      <c r="A2" s="72" t="s">
        <v>19</v>
      </c>
      <c r="B2" s="73" t="s">
        <v>137</v>
      </c>
      <c r="C2" s="9" t="s">
        <v>8</v>
      </c>
      <c r="D2" s="74"/>
      <c r="E2" s="74"/>
      <c r="F2" s="74">
        <v>1</v>
      </c>
      <c r="G2" s="5">
        <f>COUNTIF($A$2:$A$999,A2)</f>
        <v>1</v>
      </c>
      <c r="H2" s="5" t="s">
        <v>35</v>
      </c>
    </row>
    <row r="3" spans="1:8" x14ac:dyDescent="0.3">
      <c r="A3" s="72" t="s">
        <v>22</v>
      </c>
      <c r="B3" s="73" t="s">
        <v>139</v>
      </c>
      <c r="C3" s="9" t="s">
        <v>8</v>
      </c>
      <c r="D3" s="74"/>
      <c r="E3" s="74"/>
      <c r="F3" s="74">
        <v>1</v>
      </c>
      <c r="G3" s="5">
        <f>COUNTIF($A$2:$A$999,A3)</f>
        <v>1</v>
      </c>
      <c r="H3" s="5" t="s">
        <v>35</v>
      </c>
    </row>
    <row r="4" spans="1:8" x14ac:dyDescent="0.3">
      <c r="A4" s="72" t="s">
        <v>20</v>
      </c>
      <c r="B4" s="73" t="s">
        <v>140</v>
      </c>
      <c r="C4" s="9" t="s">
        <v>8</v>
      </c>
      <c r="D4" s="74"/>
      <c r="E4" s="74"/>
      <c r="F4" s="74">
        <v>1</v>
      </c>
      <c r="G4" s="5">
        <f>COUNTIF($A$2:$A$999,A4)</f>
        <v>1</v>
      </c>
      <c r="H4" s="5" t="s">
        <v>35</v>
      </c>
    </row>
    <row r="5" spans="1:8" x14ac:dyDescent="0.3">
      <c r="A5" s="72" t="s">
        <v>21</v>
      </c>
      <c r="B5" s="73" t="s">
        <v>141</v>
      </c>
      <c r="C5" s="9" t="s">
        <v>8</v>
      </c>
      <c r="D5" s="74"/>
      <c r="E5" s="74"/>
      <c r="F5" s="74">
        <v>1</v>
      </c>
      <c r="G5" s="5">
        <f>COUNTIF($A$2:$A$999,A5)</f>
        <v>1</v>
      </c>
      <c r="H5" s="5" t="s">
        <v>35</v>
      </c>
    </row>
    <row r="6" spans="1:8" x14ac:dyDescent="0.3">
      <c r="A6" s="75"/>
      <c r="B6" s="76"/>
      <c r="C6" s="77"/>
      <c r="D6" s="77"/>
      <c r="E6" s="78"/>
      <c r="F6" s="77"/>
    </row>
    <row r="7" spans="1:8" x14ac:dyDescent="0.3">
      <c r="A7" s="75"/>
      <c r="B7" s="76"/>
      <c r="C7" s="77"/>
      <c r="D7" s="77"/>
      <c r="E7" s="78"/>
      <c r="F7" s="77"/>
    </row>
    <row r="8" spans="1:8" x14ac:dyDescent="0.3">
      <c r="A8" s="75"/>
      <c r="B8" s="76"/>
      <c r="C8" s="77"/>
      <c r="D8" s="77"/>
      <c r="E8" s="78"/>
      <c r="F8" s="77"/>
    </row>
    <row r="9" spans="1:8" x14ac:dyDescent="0.3">
      <c r="A9" s="75"/>
      <c r="B9" s="76"/>
      <c r="C9" s="77"/>
      <c r="D9" s="77"/>
      <c r="E9" s="78"/>
      <c r="F9" s="78"/>
    </row>
    <row r="10" spans="1:8" x14ac:dyDescent="0.3">
      <c r="A10" s="75"/>
      <c r="B10" s="76"/>
      <c r="C10" s="77"/>
      <c r="D10" s="77"/>
      <c r="E10" s="78"/>
      <c r="F10" s="78"/>
    </row>
    <row r="11" spans="1:8" x14ac:dyDescent="0.3">
      <c r="A11" s="75"/>
      <c r="B11" s="76"/>
      <c r="C11" s="77"/>
      <c r="D11" s="77"/>
      <c r="E11" s="78"/>
      <c r="F11" s="78"/>
    </row>
    <row r="12" spans="1:8" x14ac:dyDescent="0.3">
      <c r="A12" s="75"/>
      <c r="B12" s="76"/>
      <c r="C12" s="77"/>
      <c r="D12" s="77"/>
      <c r="E12" s="78"/>
      <c r="F12" s="78"/>
    </row>
    <row r="13" spans="1:8" x14ac:dyDescent="0.3">
      <c r="A13" s="75"/>
      <c r="B13" s="76"/>
      <c r="C13" s="77"/>
      <c r="D13" s="78"/>
      <c r="E13" s="78"/>
      <c r="F13" s="78"/>
    </row>
    <row r="14" spans="1:8" x14ac:dyDescent="0.3">
      <c r="A14" s="75"/>
      <c r="B14" s="76"/>
      <c r="C14" s="77"/>
      <c r="D14" s="78"/>
      <c r="E14" s="78"/>
      <c r="F14" s="78"/>
    </row>
    <row r="15" spans="1:8" x14ac:dyDescent="0.3">
      <c r="A15" s="75"/>
      <c r="B15" s="76"/>
      <c r="C15" s="77"/>
      <c r="D15" s="78"/>
      <c r="E15" s="78"/>
      <c r="F15" s="78"/>
    </row>
    <row r="16" spans="1:8" x14ac:dyDescent="0.3">
      <c r="A16" s="75"/>
      <c r="B16" s="76"/>
      <c r="C16" s="77"/>
      <c r="D16" s="78"/>
      <c r="E16" s="78"/>
      <c r="F16" s="78"/>
    </row>
    <row r="17" spans="1:6" x14ac:dyDescent="0.3">
      <c r="A17" s="75"/>
      <c r="B17" s="76"/>
      <c r="C17" s="77"/>
      <c r="D17" s="78"/>
      <c r="E17" s="78"/>
      <c r="F17" s="78"/>
    </row>
    <row r="18" spans="1:6" x14ac:dyDescent="0.3">
      <c r="A18" s="75"/>
      <c r="B18" s="76"/>
      <c r="C18" s="77"/>
      <c r="D18" s="78"/>
      <c r="E18" s="78"/>
      <c r="F18" s="78"/>
    </row>
    <row r="19" spans="1:6" x14ac:dyDescent="0.3">
      <c r="A19" s="75"/>
      <c r="B19" s="76"/>
      <c r="C19" s="77"/>
      <c r="D19" s="78"/>
      <c r="E19" s="78"/>
      <c r="F19" s="78"/>
    </row>
    <row r="20" spans="1:6" x14ac:dyDescent="0.3">
      <c r="A20" s="75"/>
      <c r="B20" s="76"/>
      <c r="C20" s="77"/>
      <c r="D20" s="78"/>
      <c r="E20" s="78"/>
      <c r="F20" s="78"/>
    </row>
    <row r="21" spans="1:6" x14ac:dyDescent="0.3">
      <c r="A21" s="75"/>
      <c r="B21" s="76"/>
      <c r="C21" s="77"/>
      <c r="D21" s="78"/>
      <c r="E21" s="78"/>
      <c r="F21" s="78"/>
    </row>
    <row r="22" spans="1:6" x14ac:dyDescent="0.3">
      <c r="A22" s="75"/>
      <c r="B22" s="76"/>
      <c r="C22" s="77"/>
      <c r="D22" s="78"/>
      <c r="E22" s="78"/>
      <c r="F22" s="78"/>
    </row>
    <row r="23" spans="1:6" x14ac:dyDescent="0.3">
      <c r="A23" s="75"/>
      <c r="B23" s="76"/>
      <c r="C23" s="77"/>
      <c r="D23" s="78"/>
      <c r="E23" s="78"/>
      <c r="F23" s="78"/>
    </row>
    <row r="24" spans="1:6" x14ac:dyDescent="0.3">
      <c r="A24" s="75"/>
      <c r="B24" s="76"/>
      <c r="C24" s="77"/>
      <c r="D24" s="78"/>
      <c r="E24" s="78"/>
      <c r="F24" s="78"/>
    </row>
    <row r="25" spans="1:6" x14ac:dyDescent="0.3">
      <c r="A25" s="75"/>
      <c r="B25" s="76"/>
      <c r="C25" s="77"/>
      <c r="D25" s="78"/>
      <c r="E25" s="78"/>
      <c r="F25" s="78"/>
    </row>
    <row r="26" spans="1:6" x14ac:dyDescent="0.3">
      <c r="A26" s="75"/>
      <c r="B26" s="76"/>
      <c r="C26" s="77"/>
      <c r="D26" s="78"/>
      <c r="E26" s="78"/>
      <c r="F26" s="78"/>
    </row>
    <row r="27" spans="1:6" x14ac:dyDescent="0.3">
      <c r="A27" s="75"/>
      <c r="B27" s="76"/>
      <c r="C27" s="77"/>
      <c r="D27" s="78"/>
      <c r="E27" s="78"/>
      <c r="F27" s="78"/>
    </row>
    <row r="28" spans="1:6" x14ac:dyDescent="0.3">
      <c r="A28" s="75"/>
      <c r="B28" s="76"/>
      <c r="C28" s="77"/>
      <c r="D28" s="78"/>
      <c r="E28" s="78"/>
      <c r="F28" s="78"/>
    </row>
    <row r="29" spans="1:6" x14ac:dyDescent="0.3">
      <c r="A29" s="75"/>
      <c r="B29" s="76"/>
      <c r="C29" s="77"/>
      <c r="D29" s="78"/>
      <c r="E29" s="78"/>
      <c r="F29" s="78"/>
    </row>
    <row r="30" spans="1:6" x14ac:dyDescent="0.3">
      <c r="A30" s="75"/>
      <c r="B30" s="76"/>
      <c r="C30" s="77"/>
      <c r="D30" s="78"/>
      <c r="E30" s="78"/>
      <c r="F30" s="78"/>
    </row>
    <row r="31" spans="1:6" x14ac:dyDescent="0.3">
      <c r="A31" s="75"/>
      <c r="B31" s="76"/>
      <c r="C31" s="77"/>
      <c r="D31" s="78"/>
      <c r="E31" s="78"/>
      <c r="F31" s="78"/>
    </row>
    <row r="32" spans="1:6" x14ac:dyDescent="0.3">
      <c r="A32" s="75"/>
      <c r="B32" s="76"/>
      <c r="C32" s="77"/>
      <c r="D32" s="78"/>
      <c r="E32" s="78"/>
      <c r="F32" s="78"/>
    </row>
    <row r="33" spans="1:6" x14ac:dyDescent="0.3">
      <c r="A33" s="75"/>
      <c r="B33" s="76"/>
      <c r="C33" s="77"/>
      <c r="D33" s="78"/>
      <c r="E33" s="78"/>
      <c r="F33" s="78"/>
    </row>
    <row r="34" spans="1:6" x14ac:dyDescent="0.3">
      <c r="A34" s="75"/>
      <c r="B34" s="76"/>
      <c r="C34" s="77"/>
      <c r="D34" s="78"/>
      <c r="E34" s="78"/>
      <c r="F34" s="78"/>
    </row>
    <row r="35" spans="1:6" x14ac:dyDescent="0.3">
      <c r="A35" s="75"/>
      <c r="B35" s="76"/>
      <c r="C35" s="77"/>
      <c r="D35" s="78"/>
      <c r="E35" s="78"/>
      <c r="F35" s="78"/>
    </row>
    <row r="36" spans="1:6" x14ac:dyDescent="0.3">
      <c r="A36" s="75"/>
      <c r="B36" s="76"/>
      <c r="C36" s="77"/>
      <c r="D36" s="78"/>
      <c r="E36" s="78"/>
      <c r="F36" s="78"/>
    </row>
    <row r="37" spans="1:6" x14ac:dyDescent="0.3">
      <c r="A37" s="75"/>
      <c r="B37" s="76"/>
      <c r="C37" s="77"/>
      <c r="D37" s="78"/>
      <c r="E37" s="78"/>
      <c r="F37" s="78"/>
    </row>
    <row r="38" spans="1:6" x14ac:dyDescent="0.3">
      <c r="A38" s="75"/>
      <c r="B38" s="76"/>
      <c r="C38" s="77"/>
      <c r="D38" s="78"/>
      <c r="E38" s="78"/>
      <c r="F38" s="78"/>
    </row>
    <row r="39" spans="1:6" x14ac:dyDescent="0.3">
      <c r="A39" s="75"/>
      <c r="B39" s="79"/>
      <c r="C39" s="77"/>
      <c r="D39" s="78"/>
      <c r="E39" s="78"/>
      <c r="F39" s="78"/>
    </row>
    <row r="40" spans="1:6" x14ac:dyDescent="0.3">
      <c r="A40" s="75"/>
      <c r="B40" s="79"/>
      <c r="C40" s="77"/>
      <c r="D40" s="78"/>
      <c r="E40" s="78"/>
      <c r="F40" s="78"/>
    </row>
    <row r="41" spans="1:6" x14ac:dyDescent="0.3">
      <c r="A41" s="75"/>
      <c r="B41" s="79"/>
      <c r="C41" s="77"/>
      <c r="D41" s="78"/>
      <c r="E41" s="78"/>
      <c r="F41" s="78"/>
    </row>
    <row r="42" spans="1:6" x14ac:dyDescent="0.3">
      <c r="C42" s="77"/>
    </row>
    <row r="43" spans="1:6" x14ac:dyDescent="0.3">
      <c r="C43" s="77"/>
    </row>
    <row r="44" spans="1:6" x14ac:dyDescent="0.3">
      <c r="C44" s="77"/>
    </row>
    <row r="45" spans="1:6" x14ac:dyDescent="0.3">
      <c r="C45" s="77"/>
    </row>
    <row r="46" spans="1:6" x14ac:dyDescent="0.3">
      <c r="C46" s="77"/>
    </row>
    <row r="47" spans="1:6" x14ac:dyDescent="0.3">
      <c r="C47" s="77"/>
    </row>
    <row r="48" spans="1:6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6:C999">
    <cfRule type="expression" dxfId="15" priority="8">
      <formula>EXACT("Учебные пособия",C6)</formula>
    </cfRule>
    <cfRule type="expression" dxfId="14" priority="9">
      <formula>EXACT("Техника безопасности",C6)</formula>
    </cfRule>
    <cfRule type="expression" dxfId="13" priority="10">
      <formula>EXACT("Охрана труда",C6)</formula>
    </cfRule>
    <cfRule type="expression" dxfId="12" priority="11">
      <formula>EXACT("Программное обеспечение",C6)</formula>
    </cfRule>
    <cfRule type="expression" dxfId="11" priority="12">
      <formula>EXACT("Оборудование IT",C6)</formula>
    </cfRule>
    <cfRule type="expression" dxfId="10" priority="13">
      <formula>EXACT("Мебель",C6)</formula>
    </cfRule>
    <cfRule type="expression" dxfId="9" priority="14">
      <formula>EXACT("Оборудование",C6)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E87D18FB-D1B7-45A4-85C2-A76E3A7A6AC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0022D5-3F2C-425F-9D5F-30FAFFD0545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D13" sqref="D13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9" t="s">
        <v>71</v>
      </c>
      <c r="B1" s="59" t="s">
        <v>63</v>
      </c>
      <c r="C1" s="59" t="s">
        <v>64</v>
      </c>
      <c r="D1" s="59" t="s">
        <v>75</v>
      </c>
      <c r="E1" s="59" t="s">
        <v>65</v>
      </c>
      <c r="F1" s="59" t="s">
        <v>76</v>
      </c>
      <c r="G1" s="59" t="s">
        <v>44</v>
      </c>
      <c r="H1" s="59" t="s">
        <v>66</v>
      </c>
      <c r="I1" s="59" t="s">
        <v>67</v>
      </c>
      <c r="J1" s="42" t="str">
        <f>_xlfn.TEXTJOIN("
",TRUE,H2:H99)</f>
        <v>13.02.13 Эксплуатация и обслуживание электрического и электромеханического оборудования (по отраслям)</v>
      </c>
    </row>
    <row r="2" spans="1:10" ht="28.8" x14ac:dyDescent="0.3">
      <c r="A2" s="61" t="s">
        <v>80</v>
      </c>
      <c r="B2" s="61">
        <v>2025</v>
      </c>
      <c r="C2" s="61" t="s">
        <v>81</v>
      </c>
      <c r="D2" s="61">
        <v>592</v>
      </c>
      <c r="E2" s="62" t="s">
        <v>82</v>
      </c>
      <c r="F2" s="63">
        <v>6</v>
      </c>
      <c r="G2" s="61" t="s">
        <v>83</v>
      </c>
      <c r="H2" s="61" t="s">
        <v>84</v>
      </c>
      <c r="I2" s="64" t="s">
        <v>85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D66C7022-DA23-48EA-A4E2-EEDC241FD9D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9"/>
  <sheetViews>
    <sheetView topLeftCell="A42" workbookViewId="0">
      <selection activeCell="D13" sqref="D13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2" t="s">
        <v>86</v>
      </c>
      <c r="B1" s="122"/>
      <c r="C1" s="122"/>
      <c r="D1" s="122"/>
      <c r="E1" s="122"/>
      <c r="F1" s="122"/>
      <c r="G1" s="122"/>
      <c r="H1" s="122"/>
    </row>
    <row r="2" spans="1:8" ht="21" customHeight="1" x14ac:dyDescent="0.3">
      <c r="A2" s="123" t="s">
        <v>87</v>
      </c>
      <c r="B2" s="123"/>
      <c r="C2" s="123"/>
      <c r="D2" s="123"/>
      <c r="E2" s="123"/>
      <c r="F2" s="123"/>
      <c r="G2" s="123"/>
      <c r="H2" s="123"/>
    </row>
    <row r="3" spans="1:8" ht="15.75" customHeight="1" x14ac:dyDescent="0.3">
      <c r="A3" s="124" t="s">
        <v>88</v>
      </c>
      <c r="B3" s="124"/>
      <c r="C3" s="124"/>
      <c r="D3" s="124"/>
      <c r="E3" s="124"/>
      <c r="F3" s="124"/>
      <c r="G3" s="124"/>
      <c r="H3" s="124"/>
    </row>
    <row r="4" spans="1:8" ht="15" customHeight="1" x14ac:dyDescent="0.3">
      <c r="A4" s="125" t="s">
        <v>89</v>
      </c>
      <c r="B4" s="125"/>
      <c r="C4" s="125"/>
      <c r="D4" s="125"/>
      <c r="E4" s="125"/>
      <c r="F4" s="125"/>
      <c r="G4" s="125"/>
      <c r="H4" s="125"/>
    </row>
    <row r="5" spans="1:8" ht="15" customHeight="1" x14ac:dyDescent="0.3">
      <c r="A5" s="125" t="s">
        <v>90</v>
      </c>
      <c r="B5" s="125"/>
      <c r="C5" s="125"/>
      <c r="D5" s="125"/>
      <c r="E5" s="125"/>
      <c r="F5" s="125"/>
      <c r="G5" s="125"/>
      <c r="H5" s="125"/>
    </row>
    <row r="6" spans="1:8" ht="15" customHeight="1" x14ac:dyDescent="0.3">
      <c r="A6" s="126" t="s">
        <v>91</v>
      </c>
      <c r="B6" s="126"/>
      <c r="C6" s="126"/>
      <c r="D6" s="126"/>
      <c r="E6" s="126"/>
      <c r="F6" s="126"/>
      <c r="G6" s="126"/>
      <c r="H6" s="126"/>
    </row>
    <row r="7" spans="1:8" ht="18.600000000000001" x14ac:dyDescent="0.3">
      <c r="A7" s="65">
        <v>6</v>
      </c>
      <c r="B7" s="65" t="s">
        <v>44</v>
      </c>
      <c r="C7" s="121" t="s">
        <v>83</v>
      </c>
      <c r="D7" s="121"/>
      <c r="E7" s="121"/>
      <c r="F7" s="121"/>
      <c r="G7" s="121"/>
      <c r="H7" s="121"/>
    </row>
    <row r="8" spans="1:8" ht="18.600000000000001" x14ac:dyDescent="0.3">
      <c r="A8" s="121" t="s">
        <v>92</v>
      </c>
      <c r="B8" s="121"/>
      <c r="C8" s="121" t="s">
        <v>93</v>
      </c>
      <c r="D8" s="121"/>
      <c r="E8" s="121"/>
      <c r="F8" s="121"/>
      <c r="G8" s="121"/>
      <c r="H8" s="121"/>
    </row>
    <row r="9" spans="1:8" ht="18.600000000000001" x14ac:dyDescent="0.3">
      <c r="A9" s="121" t="s">
        <v>45</v>
      </c>
      <c r="B9" s="121"/>
      <c r="C9" s="121">
        <f>D25</f>
        <v>16</v>
      </c>
      <c r="D9" s="121"/>
      <c r="E9" s="121"/>
      <c r="F9" s="121"/>
      <c r="G9" s="121"/>
      <c r="H9" s="121"/>
    </row>
    <row r="10" spans="1:8" ht="18.600000000000001" x14ac:dyDescent="0.3">
      <c r="A10" s="121" t="s">
        <v>46</v>
      </c>
      <c r="B10" s="121"/>
      <c r="C10" s="121" t="s">
        <v>84</v>
      </c>
      <c r="D10" s="121"/>
      <c r="E10" s="121"/>
      <c r="F10" s="121"/>
      <c r="G10" s="121"/>
      <c r="H10" s="121"/>
    </row>
    <row r="11" spans="1:8" x14ac:dyDescent="0.3">
      <c r="A11" s="119" t="s">
        <v>12</v>
      </c>
      <c r="B11" s="119"/>
      <c r="C11" s="119"/>
      <c r="D11" s="120"/>
      <c r="E11" s="119"/>
      <c r="F11" s="119"/>
      <c r="G11" s="119"/>
      <c r="H11" s="120"/>
    </row>
    <row r="12" spans="1:8" x14ac:dyDescent="0.3">
      <c r="A12" s="117" t="s">
        <v>94</v>
      </c>
      <c r="B12" s="117"/>
      <c r="C12" s="117"/>
      <c r="D12" s="118"/>
      <c r="E12" s="117"/>
      <c r="F12" s="117"/>
      <c r="G12" s="117"/>
      <c r="H12" s="118"/>
    </row>
    <row r="13" spans="1:8" x14ac:dyDescent="0.3">
      <c r="A13" s="117" t="s">
        <v>95</v>
      </c>
      <c r="B13" s="117"/>
      <c r="C13" s="117"/>
      <c r="D13" s="118"/>
      <c r="E13" s="117"/>
      <c r="F13" s="117"/>
      <c r="G13" s="117"/>
      <c r="H13" s="118"/>
    </row>
    <row r="14" spans="1:8" x14ac:dyDescent="0.3">
      <c r="A14" s="117" t="s">
        <v>96</v>
      </c>
      <c r="B14" s="117"/>
      <c r="C14" s="117"/>
      <c r="D14" s="118"/>
      <c r="E14" s="117"/>
      <c r="F14" s="117"/>
      <c r="G14" s="117"/>
      <c r="H14" s="118"/>
    </row>
    <row r="15" spans="1:8" x14ac:dyDescent="0.3">
      <c r="A15" s="117" t="s">
        <v>97</v>
      </c>
      <c r="B15" s="117"/>
      <c r="C15" s="117"/>
      <c r="D15" s="118"/>
      <c r="E15" s="117"/>
      <c r="F15" s="117"/>
      <c r="G15" s="117"/>
      <c r="H15" s="118"/>
    </row>
    <row r="16" spans="1:8" x14ac:dyDescent="0.3">
      <c r="A16" s="117" t="s">
        <v>98</v>
      </c>
      <c r="B16" s="117"/>
      <c r="C16" s="117"/>
      <c r="D16" s="118"/>
      <c r="E16" s="117"/>
      <c r="F16" s="117"/>
      <c r="G16" s="117"/>
      <c r="H16" s="118"/>
    </row>
    <row r="17" spans="1:8" x14ac:dyDescent="0.3">
      <c r="A17" s="117" t="s">
        <v>99</v>
      </c>
      <c r="B17" s="117"/>
      <c r="C17" s="117"/>
      <c r="D17" s="118"/>
      <c r="E17" s="117"/>
      <c r="F17" s="117"/>
      <c r="G17" s="117"/>
      <c r="H17" s="118"/>
    </row>
    <row r="18" spans="1:8" x14ac:dyDescent="0.3">
      <c r="A18" s="117" t="s">
        <v>100</v>
      </c>
      <c r="B18" s="117"/>
      <c r="C18" s="117"/>
      <c r="D18" s="118"/>
      <c r="E18" s="117"/>
      <c r="F18" s="117"/>
      <c r="G18" s="117"/>
      <c r="H18" s="118"/>
    </row>
    <row r="19" spans="1:8" x14ac:dyDescent="0.3">
      <c r="A19" s="117" t="s">
        <v>101</v>
      </c>
      <c r="B19" s="117"/>
      <c r="C19" s="117"/>
      <c r="D19" s="118"/>
      <c r="E19" s="117"/>
      <c r="F19" s="117"/>
      <c r="G19" s="117"/>
      <c r="H19" s="118"/>
    </row>
    <row r="20" spans="1:8" x14ac:dyDescent="0.3">
      <c r="A20" s="114" t="s">
        <v>11</v>
      </c>
      <c r="B20" s="114"/>
      <c r="C20" s="114"/>
      <c r="D20" s="114"/>
      <c r="E20" s="114"/>
      <c r="F20" s="114"/>
      <c r="G20" s="114"/>
      <c r="H20" s="114"/>
    </row>
    <row r="21" spans="1:8" ht="41.4" x14ac:dyDescent="0.3">
      <c r="A21" s="66" t="s">
        <v>0</v>
      </c>
      <c r="B21" s="66" t="s">
        <v>102</v>
      </c>
      <c r="C21" s="66" t="s">
        <v>9</v>
      </c>
      <c r="D21" s="115" t="s">
        <v>2</v>
      </c>
      <c r="E21" s="115"/>
      <c r="F21" s="115"/>
      <c r="G21" s="66" t="s">
        <v>54</v>
      </c>
      <c r="H21" s="66" t="s">
        <v>103</v>
      </c>
    </row>
    <row r="22" spans="1:8" ht="96.6" x14ac:dyDescent="0.3">
      <c r="A22" s="67">
        <v>1</v>
      </c>
      <c r="B22" s="67" t="s">
        <v>104</v>
      </c>
      <c r="C22" s="67" t="s">
        <v>105</v>
      </c>
      <c r="D22" s="113" t="s">
        <v>6</v>
      </c>
      <c r="E22" s="113"/>
      <c r="F22" s="113"/>
      <c r="G22" s="67">
        <v>1</v>
      </c>
      <c r="H22" s="67" t="s">
        <v>106</v>
      </c>
    </row>
    <row r="23" spans="1:8" ht="55.2" x14ac:dyDescent="0.3">
      <c r="A23" s="67">
        <v>2</v>
      </c>
      <c r="B23" s="67" t="s">
        <v>107</v>
      </c>
      <c r="C23" s="67" t="s">
        <v>108</v>
      </c>
      <c r="D23" s="113" t="s">
        <v>10</v>
      </c>
      <c r="E23" s="113"/>
      <c r="F23" s="113"/>
      <c r="G23" s="67">
        <v>1</v>
      </c>
      <c r="H23" s="67" t="s">
        <v>106</v>
      </c>
    </row>
    <row r="24" spans="1:8" x14ac:dyDescent="0.3">
      <c r="A24" s="114" t="s">
        <v>109</v>
      </c>
      <c r="B24" s="114"/>
      <c r="C24" s="114"/>
      <c r="D24" s="114"/>
      <c r="E24" s="114"/>
      <c r="F24" s="114"/>
      <c r="G24" s="114"/>
      <c r="H24" s="114"/>
    </row>
    <row r="25" spans="1:8" x14ac:dyDescent="0.3">
      <c r="A25" s="116" t="s">
        <v>110</v>
      </c>
      <c r="B25" s="116"/>
      <c r="C25" s="116"/>
      <c r="D25" s="116">
        <v>16</v>
      </c>
      <c r="E25" s="116"/>
      <c r="F25" s="116"/>
      <c r="G25" s="116"/>
      <c r="H25" s="116"/>
    </row>
    <row r="26" spans="1:8" ht="41.4" x14ac:dyDescent="0.3">
      <c r="A26" s="66" t="s">
        <v>0</v>
      </c>
      <c r="B26" s="66" t="s">
        <v>102</v>
      </c>
      <c r="C26" s="66" t="s">
        <v>9</v>
      </c>
      <c r="D26" s="66" t="s">
        <v>2</v>
      </c>
      <c r="E26" s="66" t="s">
        <v>55</v>
      </c>
      <c r="F26" s="66" t="s">
        <v>56</v>
      </c>
      <c r="G26" s="66" t="s">
        <v>54</v>
      </c>
      <c r="H26" s="66" t="s">
        <v>103</v>
      </c>
    </row>
    <row r="27" spans="1:8" ht="69" x14ac:dyDescent="0.3">
      <c r="A27" s="67">
        <v>1</v>
      </c>
      <c r="B27" s="67" t="s">
        <v>77</v>
      </c>
      <c r="C27" s="67" t="s">
        <v>111</v>
      </c>
      <c r="D27" s="67" t="s">
        <v>6</v>
      </c>
      <c r="E27" s="67">
        <v>1</v>
      </c>
      <c r="F27" s="67" t="s">
        <v>112</v>
      </c>
      <c r="G27" s="67">
        <v>8</v>
      </c>
      <c r="H27" s="67" t="s">
        <v>106</v>
      </c>
    </row>
    <row r="28" spans="1:8" ht="124.2" x14ac:dyDescent="0.3">
      <c r="A28" s="67">
        <v>2</v>
      </c>
      <c r="B28" s="67" t="s">
        <v>78</v>
      </c>
      <c r="C28" s="67" t="s">
        <v>113</v>
      </c>
      <c r="D28" s="67" t="s">
        <v>6</v>
      </c>
      <c r="E28" s="67">
        <v>1</v>
      </c>
      <c r="F28" s="67" t="s">
        <v>114</v>
      </c>
      <c r="G28" s="67">
        <v>16</v>
      </c>
      <c r="H28" s="67" t="s">
        <v>106</v>
      </c>
    </row>
    <row r="29" spans="1:8" ht="179.4" x14ac:dyDescent="0.3">
      <c r="A29" s="67">
        <v>3</v>
      </c>
      <c r="B29" s="67" t="s">
        <v>115</v>
      </c>
      <c r="C29" s="67" t="s">
        <v>116</v>
      </c>
      <c r="D29" s="67" t="s">
        <v>79</v>
      </c>
      <c r="E29" s="67">
        <v>1</v>
      </c>
      <c r="F29" s="67" t="s">
        <v>114</v>
      </c>
      <c r="G29" s="67">
        <v>16</v>
      </c>
      <c r="H29" s="67" t="s">
        <v>106</v>
      </c>
    </row>
    <row r="30" spans="1:8" ht="138" x14ac:dyDescent="0.3">
      <c r="A30" s="67">
        <v>4</v>
      </c>
      <c r="B30" s="67" t="s">
        <v>26</v>
      </c>
      <c r="C30" s="67" t="s">
        <v>117</v>
      </c>
      <c r="D30" s="67" t="s">
        <v>5</v>
      </c>
      <c r="E30" s="67">
        <v>1</v>
      </c>
      <c r="F30" s="67" t="s">
        <v>114</v>
      </c>
      <c r="G30" s="67">
        <v>16</v>
      </c>
      <c r="H30" s="67" t="s">
        <v>106</v>
      </c>
    </row>
    <row r="31" spans="1:8" ht="138" x14ac:dyDescent="0.3">
      <c r="A31" s="67">
        <v>5</v>
      </c>
      <c r="B31" s="67" t="s">
        <v>118</v>
      </c>
      <c r="C31" s="67" t="s">
        <v>119</v>
      </c>
      <c r="D31" s="67" t="s">
        <v>79</v>
      </c>
      <c r="E31" s="67">
        <v>1</v>
      </c>
      <c r="F31" s="67" t="s">
        <v>114</v>
      </c>
      <c r="G31" s="67">
        <v>16</v>
      </c>
      <c r="H31" s="67" t="s">
        <v>106</v>
      </c>
    </row>
    <row r="32" spans="1:8" ht="138" x14ac:dyDescent="0.3">
      <c r="A32" s="67">
        <v>6</v>
      </c>
      <c r="B32" s="67" t="s">
        <v>120</v>
      </c>
      <c r="C32" s="67" t="s">
        <v>121</v>
      </c>
      <c r="D32" s="67" t="s">
        <v>79</v>
      </c>
      <c r="E32" s="67">
        <v>1</v>
      </c>
      <c r="F32" s="67" t="s">
        <v>114</v>
      </c>
      <c r="G32" s="67">
        <v>16</v>
      </c>
      <c r="H32" s="67" t="s">
        <v>106</v>
      </c>
    </row>
    <row r="33" spans="1:8" ht="193.2" x14ac:dyDescent="0.3">
      <c r="A33" s="67">
        <v>7</v>
      </c>
      <c r="B33" s="67" t="s">
        <v>122</v>
      </c>
      <c r="C33" s="67" t="s">
        <v>123</v>
      </c>
      <c r="D33" s="67" t="s">
        <v>17</v>
      </c>
      <c r="E33" s="67">
        <v>1</v>
      </c>
      <c r="F33" s="67" t="s">
        <v>114</v>
      </c>
      <c r="G33" s="67">
        <v>16</v>
      </c>
      <c r="H33" s="67" t="s">
        <v>106</v>
      </c>
    </row>
    <row r="34" spans="1:8" x14ac:dyDescent="0.3">
      <c r="A34" s="114" t="s">
        <v>14</v>
      </c>
      <c r="B34" s="114"/>
      <c r="C34" s="114"/>
      <c r="D34" s="114"/>
      <c r="E34" s="114"/>
      <c r="F34" s="114"/>
      <c r="G34" s="114"/>
      <c r="H34" s="114"/>
    </row>
    <row r="35" spans="1:8" ht="41.4" x14ac:dyDescent="0.3">
      <c r="A35" s="66" t="s">
        <v>0</v>
      </c>
      <c r="B35" s="66" t="s">
        <v>102</v>
      </c>
      <c r="C35" s="66" t="s">
        <v>9</v>
      </c>
      <c r="D35" s="115" t="s">
        <v>2</v>
      </c>
      <c r="E35" s="115"/>
      <c r="F35" s="115"/>
      <c r="G35" s="66" t="s">
        <v>54</v>
      </c>
      <c r="H35" s="66" t="s">
        <v>103</v>
      </c>
    </row>
    <row r="36" spans="1:8" ht="55.2" x14ac:dyDescent="0.3">
      <c r="A36" s="67">
        <v>1</v>
      </c>
      <c r="B36" s="67" t="s">
        <v>124</v>
      </c>
      <c r="C36" s="67" t="s">
        <v>125</v>
      </c>
      <c r="D36" s="113" t="s">
        <v>6</v>
      </c>
      <c r="E36" s="113"/>
      <c r="F36" s="113"/>
      <c r="G36" s="67">
        <v>1</v>
      </c>
      <c r="H36" s="67" t="s">
        <v>106</v>
      </c>
    </row>
    <row r="37" spans="1:8" ht="55.2" x14ac:dyDescent="0.3">
      <c r="A37" s="67">
        <v>2</v>
      </c>
      <c r="B37" s="67" t="s">
        <v>126</v>
      </c>
      <c r="C37" s="67" t="s">
        <v>127</v>
      </c>
      <c r="D37" s="113" t="s">
        <v>6</v>
      </c>
      <c r="E37" s="113"/>
      <c r="F37" s="113"/>
      <c r="G37" s="67">
        <v>1</v>
      </c>
      <c r="H37" s="67" t="s">
        <v>106</v>
      </c>
    </row>
    <row r="38" spans="1:8" ht="138" x14ac:dyDescent="0.3">
      <c r="A38" s="67">
        <v>3</v>
      </c>
      <c r="B38" s="67" t="s">
        <v>26</v>
      </c>
      <c r="C38" s="67" t="s">
        <v>128</v>
      </c>
      <c r="D38" s="113" t="s">
        <v>5</v>
      </c>
      <c r="E38" s="113"/>
      <c r="F38" s="113"/>
      <c r="G38" s="67">
        <v>1</v>
      </c>
      <c r="H38" s="67" t="s">
        <v>106</v>
      </c>
    </row>
    <row r="39" spans="1:8" ht="124.2" x14ac:dyDescent="0.3">
      <c r="A39" s="67">
        <v>4</v>
      </c>
      <c r="B39" s="67" t="s">
        <v>129</v>
      </c>
      <c r="C39" s="67" t="s">
        <v>130</v>
      </c>
      <c r="D39" s="113" t="s">
        <v>79</v>
      </c>
      <c r="E39" s="113"/>
      <c r="F39" s="113"/>
      <c r="G39" s="67">
        <v>1</v>
      </c>
      <c r="H39" s="67" t="s">
        <v>106</v>
      </c>
    </row>
    <row r="40" spans="1:8" ht="138" x14ac:dyDescent="0.3">
      <c r="A40" s="67">
        <v>5</v>
      </c>
      <c r="B40" s="67" t="s">
        <v>118</v>
      </c>
      <c r="C40" s="67" t="s">
        <v>131</v>
      </c>
      <c r="D40" s="113" t="s">
        <v>79</v>
      </c>
      <c r="E40" s="113"/>
      <c r="F40" s="113"/>
      <c r="G40" s="67">
        <v>1</v>
      </c>
      <c r="H40" s="67" t="s">
        <v>106</v>
      </c>
    </row>
    <row r="41" spans="1:8" ht="110.4" x14ac:dyDescent="0.3">
      <c r="A41" s="67">
        <v>6</v>
      </c>
      <c r="B41" s="67" t="s">
        <v>120</v>
      </c>
      <c r="C41" s="67" t="s">
        <v>132</v>
      </c>
      <c r="D41" s="113" t="s">
        <v>79</v>
      </c>
      <c r="E41" s="113"/>
      <c r="F41" s="113"/>
      <c r="G41" s="67">
        <v>1</v>
      </c>
      <c r="H41" s="67" t="s">
        <v>106</v>
      </c>
    </row>
    <row r="42" spans="1:8" ht="55.2" x14ac:dyDescent="0.3">
      <c r="A42" s="67">
        <v>7</v>
      </c>
      <c r="B42" s="67" t="s">
        <v>133</v>
      </c>
      <c r="C42" s="67" t="s">
        <v>134</v>
      </c>
      <c r="D42" s="113" t="s">
        <v>10</v>
      </c>
      <c r="E42" s="113"/>
      <c r="F42" s="113"/>
      <c r="G42" s="67">
        <v>1</v>
      </c>
      <c r="H42" s="67" t="s">
        <v>106</v>
      </c>
    </row>
    <row r="43" spans="1:8" ht="138" x14ac:dyDescent="0.3">
      <c r="A43" s="67">
        <v>8</v>
      </c>
      <c r="B43" s="67" t="s">
        <v>135</v>
      </c>
      <c r="C43" s="67" t="s">
        <v>136</v>
      </c>
      <c r="D43" s="113" t="s">
        <v>17</v>
      </c>
      <c r="E43" s="113"/>
      <c r="F43" s="113"/>
      <c r="G43" s="67">
        <v>1</v>
      </c>
      <c r="H43" s="67" t="s">
        <v>106</v>
      </c>
    </row>
    <row r="44" spans="1:8" x14ac:dyDescent="0.3">
      <c r="A44" s="114" t="s">
        <v>13</v>
      </c>
      <c r="B44" s="114"/>
      <c r="C44" s="114"/>
      <c r="D44" s="114"/>
      <c r="E44" s="114"/>
      <c r="F44" s="114"/>
      <c r="G44" s="114"/>
      <c r="H44" s="114"/>
    </row>
    <row r="45" spans="1:8" ht="41.4" x14ac:dyDescent="0.3">
      <c r="A45" s="66" t="s">
        <v>0</v>
      </c>
      <c r="B45" s="66" t="s">
        <v>102</v>
      </c>
      <c r="C45" s="66" t="s">
        <v>9</v>
      </c>
      <c r="D45" s="115" t="s">
        <v>2</v>
      </c>
      <c r="E45" s="115"/>
      <c r="F45" s="115"/>
      <c r="G45" s="66" t="s">
        <v>54</v>
      </c>
      <c r="H45" s="66" t="s">
        <v>103</v>
      </c>
    </row>
    <row r="46" spans="1:8" ht="41.4" x14ac:dyDescent="0.3">
      <c r="A46" s="67">
        <v>1</v>
      </c>
      <c r="B46" s="67" t="s">
        <v>19</v>
      </c>
      <c r="C46" s="67" t="s">
        <v>137</v>
      </c>
      <c r="D46" s="113" t="s">
        <v>8</v>
      </c>
      <c r="E46" s="113"/>
      <c r="F46" s="113"/>
      <c r="G46" s="67">
        <v>1</v>
      </c>
      <c r="H46" s="67" t="s">
        <v>138</v>
      </c>
    </row>
    <row r="47" spans="1:8" x14ac:dyDescent="0.3">
      <c r="A47" s="67">
        <v>2</v>
      </c>
      <c r="B47" s="67" t="s">
        <v>22</v>
      </c>
      <c r="C47" s="67" t="s">
        <v>139</v>
      </c>
      <c r="D47" s="113" t="s">
        <v>8</v>
      </c>
      <c r="E47" s="113"/>
      <c r="F47" s="113"/>
      <c r="G47" s="67">
        <v>1</v>
      </c>
      <c r="H47" s="67" t="s">
        <v>138</v>
      </c>
    </row>
    <row r="48" spans="1:8" ht="55.2" x14ac:dyDescent="0.3">
      <c r="A48" s="67">
        <v>3</v>
      </c>
      <c r="B48" s="67" t="s">
        <v>20</v>
      </c>
      <c r="C48" s="67" t="s">
        <v>140</v>
      </c>
      <c r="D48" s="113" t="s">
        <v>8</v>
      </c>
      <c r="E48" s="113"/>
      <c r="F48" s="113"/>
      <c r="G48" s="67">
        <v>1</v>
      </c>
      <c r="H48" s="67" t="s">
        <v>138</v>
      </c>
    </row>
    <row r="49" spans="1:8" ht="55.2" x14ac:dyDescent="0.3">
      <c r="A49" s="67">
        <v>4</v>
      </c>
      <c r="B49" s="67" t="s">
        <v>21</v>
      </c>
      <c r="C49" s="67" t="s">
        <v>141</v>
      </c>
      <c r="D49" s="113" t="s">
        <v>8</v>
      </c>
      <c r="E49" s="113"/>
      <c r="F49" s="113"/>
      <c r="G49" s="67">
        <v>1</v>
      </c>
      <c r="H49" s="67" t="s">
        <v>138</v>
      </c>
    </row>
  </sheetData>
  <mergeCells count="45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41:F41"/>
    <mergeCell ref="D23:F23"/>
    <mergeCell ref="A24:H24"/>
    <mergeCell ref="A25:C25"/>
    <mergeCell ref="D25:H25"/>
    <mergeCell ref="A34:H34"/>
    <mergeCell ref="D35:F35"/>
    <mergeCell ref="D36:F36"/>
    <mergeCell ref="D37:F37"/>
    <mergeCell ref="D38:F38"/>
    <mergeCell ref="D39:F39"/>
    <mergeCell ref="D40:F40"/>
    <mergeCell ref="D48:F48"/>
    <mergeCell ref="D49:F49"/>
    <mergeCell ref="D42:F42"/>
    <mergeCell ref="D43:F43"/>
    <mergeCell ref="A44:H44"/>
    <mergeCell ref="D45:F45"/>
    <mergeCell ref="D46:F46"/>
    <mergeCell ref="D47:F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D13" sqref="D13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74</v>
      </c>
    </row>
    <row r="7" spans="1:1" ht="15.6" x14ac:dyDescent="0.3">
      <c r="A7" s="9" t="s">
        <v>79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2026-03-27T08:09:33Z</dcterms:modified>
</cp:coreProperties>
</file>