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9524FBA-7E08-4A46-A5E9-B4582375EFD6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G4" i="10"/>
  <c r="G3" i="10"/>
  <c r="G5" i="11"/>
  <c r="G4" i="11"/>
  <c r="G3" i="11"/>
  <c r="G5" i="12"/>
  <c r="G2" i="12"/>
  <c r="G4" i="12"/>
  <c r="G3" i="13"/>
  <c r="C9" i="14"/>
  <c r="J1" i="8"/>
  <c r="G28" i="6"/>
  <c r="G25" i="6"/>
  <c r="G26" i="6"/>
  <c r="G27" i="6"/>
  <c r="G2" i="10" l="1"/>
  <c r="G2" i="11"/>
  <c r="G3" i="12"/>
  <c r="G2" i="13"/>
  <c r="C3" i="6"/>
  <c r="G41" i="6" s="1"/>
  <c r="G39" i="6" l="1"/>
</calcChain>
</file>

<file path=xl/sharedStrings.xml><?xml version="1.0" encoding="utf-8"?>
<sst xmlns="http://schemas.openxmlformats.org/spreadsheetml/2006/main" count="382" uniqueCount="128">
  <si>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</si>
  <si>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</si>
  <si>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</si>
  <si>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</si>
  <si>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</si>
  <si>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</si>
  <si>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</si>
  <si>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</si>
  <si>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</si>
  <si>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</si>
  <si>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</si>
  <si>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</si>
  <si>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</si>
  <si>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</si>
  <si>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</si>
  <si>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</si>
  <si>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</si>
  <si>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</si>
  <si>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</si>
  <si>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</si>
  <si>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</si>
  <si>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</si>
  <si>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</si>
  <si>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</si>
  <si>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</si>
  <si>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</si>
  <si>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</si>
  <si>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</si>
  <si>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</si>
  <si>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</si>
  <si>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</si>
  <si>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</si>
  <si>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</si>
  <si>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</si>
  <si>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</si>
  <si>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</si>
  <si>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</si>
  <si>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</si>
  <si>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</si>
  <si>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</si>
  <si>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</si>
  <si>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</si>
  <si>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</si>
  <si>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</si>
  <si>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</si>
  <si>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</si>
  <si>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</si>
  <si>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</si>
  <si>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</si>
  <si>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</si>
  <si>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</si>
  <si>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</si>
  <si>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</si>
  <si>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</si>
  <si>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</si>
  <si>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</si>
  <si>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</si>
  <si>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</si>
  <si>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</si>
  <si>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</si>
  <si>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</si>
  <si>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</si>
  <si>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</si>
  <si>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</si>
  <si>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</si>
  <si>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</si>
  <si>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</si>
  <si>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</si>
  <si>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</si>
  <si>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</si>
  <si>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</si>
  <si>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</si>
  <si>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</si>
  <si>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</si>
  <si>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</si>
  <si>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</si>
  <si>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</si>
  <si>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</si>
  <si>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</si>
  <si>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</si>
  <si>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Транспортная отрасль</t>
  </si>
  <si>
    <t>Кемеровская область - Кузбасс</t>
  </si>
  <si>
    <t>ГПОУ «Кемеровский профессионально-технический техникум»</t>
  </si>
  <si>
    <t>Безопасность дорожного движения</t>
  </si>
  <si>
    <t>23.01.06 Машинист дорожных и строительных машин
23.01.17 Мастер по ремонту и обслуживанию автомобилей
23.02.07 Техническое обслуживание и ремонт автотранспортных средств</t>
  </si>
  <si>
    <t>Инфраструктурный лист для оснащения образовательно-производственного центра (кластера)</t>
  </si>
  <si>
    <t>в сфере Транспортная отрасль, Кемеровская область - Кузбасс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</si>
  <si>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</si>
  <si>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ГПОУ «Кемеровский профессионально-технический техникум»</t>
  </si>
  <si>
    <t xml:space="preserve">Адрес базовой образовательной организации: </t>
  </si>
  <si>
    <t>Кемерово пр-т Химиков Дом: 2 Корпус: А</t>
  </si>
  <si>
    <t>Адрес размещения зоны по виду работ:</t>
  </si>
  <si>
    <t>Площадь зоны: 69 кв.м.</t>
  </si>
  <si>
    <t>Освещение: совмещённое  освещение ( не менее 300 люкс)</t>
  </si>
  <si>
    <t>Интернет: Подключение к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</si>
  <si>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</si>
  <si>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</si>
  <si>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Линолеум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</si>
  <si>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</si>
  <si>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</si>
  <si>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</si>
  <si>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</si>
  <si>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</t>
  </si>
  <si>
    <t>Разрешение экрана по горизонтали, пиксель --- ≥ 3000
Размер диагонали Дюйм (25,4 мм) ≥ 75 и &lt; 80
Время отклика матрицы экрана (от серого к серому), мс --- ≤ 8
Наличие встроенного вычислительного блока --- Да
Поддержка разрешения 3840х2160 пикселей (при 60 Гц) --- Да
Наличие встроенного микрофона --- Да
Наличие встроенной камеры --- Да
Наличие дополнительного вычислительного блока --- Да
Объем накопителя встроенного вычислительного блока Гигабайт ≥ 8
Объем оперативной памяти встроенного вычислительного блока Гигабайт ≥ 8
Наличие встроенной акустической системы --- Да
Наличие пульта для дополнительного вычислительного блока -- Да</t>
  </si>
  <si>
    <t>ФБ</t>
  </si>
  <si>
    <t>Многофункциональное устройство (МФУ)</t>
  </si>
  <si>
    <t>Способ подключения --- Ethernet (RJ-45), USB
Максимальный формат печати --- А4
Цветность печати --- Черно-Белая
Возможность двухстороннего сканирования --- Да
Скорость черно-белой печати в формате А4, стр/мин --- ≥ 20
Тип сканирования --- Протяжный
Возможность сканирования в форматах --- A4
Максимальное разрешение черно-белой печати по горизонтали, dpi --- ≥ 1200
Скорость черно-белого копирования в формате А4, стр/мин --- ≥ 20
Возможность автоматической двухсторонней печати --- Да</t>
  </si>
  <si>
    <t>Тренажер</t>
  </si>
  <si>
    <t>Аппаратно-программный комплекс, предназначенный для первоначального обучения трактористов. Рама-каркас сборно-разборной конструкции. В состав рабочего места тренажера включено: монитор рулевое колесо, педаль сцепления, педаль тормоза, педаль газа,
рычаг переключения коробки передач,
рычаг стояночного тормоза, левый подрулевой переключатель, правый подрулевой переключатель, ремень безопасности</t>
  </si>
  <si>
    <t>Рабочее место учащегося</t>
  </si>
  <si>
    <t xml:space="preserve">Количество рабочих мест: </t>
  </si>
  <si>
    <t>Размер диагонали экрана Дюйм (25,4 мм) ≥ 17
Общий объем установленной оперативной памяти Гигабайт ≥ 16
Тип накопителя --- SSD
Разрешение экрана --- Full HD
Количество ядер процессора Штука ≥ 10
Тип оперативной памяти --- DDR4
Тип беспроводной связи --- Bluetooth, Wi-Fi
Наличие модулей и интерфейсов --- Ethernet RJ45, HDMI
Количество потоков процессора Штука ≥ 12
Тип видеоадаптера --- Интегрированная (встроенная)
Объем SSD накопителя Гигабайт ≥ 480
Форм-фактор --- Ноутбук
Предустановленная операционная система --- Нет
Количество выходных видео разъемов HDMI Штука ≥ 1
Технология изготовления матрицы дисплея --- IPS 
Частота обновления экрана Герц ≥ 60
Проводная оптическая компьютерная мышь USB.</t>
  </si>
  <si>
    <t>шт. (на 1 раб. место)</t>
  </si>
  <si>
    <t>Стол письменный</t>
  </si>
  <si>
    <t>Материал ЛДСП, габариты не менее 1200*600 мм</t>
  </si>
  <si>
    <t>шт. (на 2 раб. места)</t>
  </si>
  <si>
    <t>Стул на металлическом каркасе</t>
  </si>
  <si>
    <t>Нерегулируемый. Каркас: металлический. Сиденье и спинка мягкие, покрытие кожзаменитель</t>
  </si>
  <si>
    <t>Электронное учебное пособие</t>
  </si>
  <si>
    <t>Специализированное программное обеспечение для обучения правилам безопасности дорожного движения машиниста-тракториста дорожных и строительных машин. 1 лицензия на 1 рабочее место на срок не менее 7 лет. Учебное пособие предназначено для обучения работе с трактором, указанным в зоне "Учебный полигон "Вождение транспортных средств"" раздел "Рабочее место учащегося" позиция №1</t>
  </si>
  <si>
    <t>Кресло офисное</t>
  </si>
  <si>
    <t>Регулируемое по высоте, на колесах. Сиденье и спинка мягкие.</t>
  </si>
  <si>
    <t>Аптечка для оказания первой помощи с применением медицинских изделий в организациях, осуществляющих образовательную деятельность, комплектация:  медицинские изделия: Маска медицинская нестерильная одноразовая - не менее 2шт.; Перчатки медицинские нестерильные, размером не менее М - не менее 2 пар; Устройство для проведения искусственного дыхания "Рот-Устройство-Рот" - не менее 2шт.; Жгут кровоостанавливающий для остановки артериального кровотечения - не менее 1шт.; Бинт марлевый медицинский размером не менее 5 м х 5 см или бинт фиксирующий эластичный нестерильный размером не менее 2 м х 5 см - не менее 2шт.; Бинт марлевый медицинский размером не менее 5 м х 10 см или бинт фиксирующий эластичный нестерильный размером не менее 2 м х 10 см - не менее 3шт.; Бинт марлевый медицинский размером не менее 7 м х 14 см или бинт фиксирующий эластичный нестерильный размером не менее 2 м х 14 см - не менее 3шт.; Салфетки медицинские стерильные размером не менее 16 х 13 см N 10 - не менее 2 упак.; Лейкопластырь фиксирующий рулонный размером не менее 2 х 500 см - не менее 1шт.; Лейкопластырь бактерицидный размером не менее 1,9 х 7,2 см - не менее 20шт.; Лейкопластырь бактерицидный размером не менее 4 х 10 см - не менее 4шт.; Покрывало спасательное изотермическое размером не менее 160 х 210 см - не менее 1шт.; Ножницы для разрезания перевязочного материала и ткани - не менее 1 шт.; Инструкция по оказанию первой помощи с использованием аптечки для оказания первой помощи с применением медицинских изделий в организациях, осуществляющих образовательную деятельность - не менее 1шт.; Блокнот формата не менее А7 - не менее 1шт.; Маркер черный (синий) или карандаш - не менее 1шт.; Футляр или сумка - не менее 1шт.</t>
  </si>
  <si>
    <t>РБ</t>
  </si>
  <si>
    <t>Огнетушитель углекислотный, вместимость баллона не менее 8л.; Габаритные размеры не менее 770x160мм; Время выхода ОТВ не менее 15 секунд</t>
  </si>
  <si>
    <t>Тренажер для первоначального обучения трактористов</t>
  </si>
  <si>
    <t>Электронное учебное пособие для обучения правилам безопасности дорожного движения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</si>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</sst>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9" fillId="0" borderId="3" xfId="5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8" fillId="0" borderId="3" xfId="5" applyBorder="1" applyAlignment="1">
      <alignment vertical="center" wrapText="1"/>
    </xf>
    <xf numFmtId="0" fontId="34" fillId="11" borderId="20" xfId="0" applyFont="1" applyFill="1" applyBorder="1" applyAlignment="1">
      <alignment horizontal="left" vertical="justify" wrapText="1"/>
    </xf>
    <xf numFmtId="0" fontId="33" fillId="0" borderId="20" xfId="0" applyFont="1" applyBorder="1" applyAlignment="1">
      <alignment horizontal="center" vertical="justify" wrapText="1"/>
    </xf>
    <xf numFmtId="0" fontId="35" fillId="0" borderId="20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3" fillId="0" borderId="20" xfId="0" applyFont="1" applyBorder="1" applyAlignment="1">
      <alignment horizontal="center" vertical="justify" wrapText="1"/>
    </xf>
    <xf numFmtId="0" fontId="35" fillId="0" borderId="20" xfId="0" applyFont="1" applyBorder="1" applyAlignment="1">
      <alignment horizontal="center" vertical="justify" wrapText="1"/>
    </xf>
    <xf numFmtId="0" fontId="33" fillId="12" borderId="20" xfId="0" applyFont="1" applyFill="1" applyBorder="1" applyAlignment="1">
      <alignment horizontal="center" vertical="justify" wrapText="1"/>
    </xf>
    <xf numFmtId="0" fontId="35" fillId="12" borderId="20" xfId="0" applyFont="1" applyFill="1" applyBorder="1" applyAlignment="1">
      <alignment horizontal="center" vertical="justify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4" fillId="11" borderId="20" xfId="0" applyFont="1" applyFill="1" applyBorder="1" applyAlignment="1">
      <alignment horizontal="left" vertical="justify" wrapText="1"/>
    </xf>
    <xf numFmtId="0" fontId="30" fillId="10" borderId="18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32" fillId="5" borderId="20" xfId="0" applyFont="1" applyFill="1" applyBorder="1" applyAlignment="1">
      <alignment vertical="center" wrapText="1"/>
    </xf>
    <xf numFmtId="0" fontId="33" fillId="5" borderId="20" xfId="0" applyFont="1" applyFill="1" applyBorder="1" applyAlignment="1">
      <alignment vertical="center" wrapText="1"/>
    </xf>
    <xf numFmtId="0" fontId="33" fillId="0" borderId="21" xfId="0" applyFont="1" applyBorder="1" applyAlignment="1">
      <alignment horizontal="left"/>
    </xf>
    <xf numFmtId="0" fontId="36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5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28" t="s">
        <v>127</v>
      </c>
      <c r="B1" s="128"/>
      <c r="C1" s="128"/>
      <c r="D1" s="128"/>
      <c r="E1" s="128"/>
      <c r="F1" s="128"/>
      <c r="G1" s="128"/>
    </row>
    <row r="2" spans="1:7" ht="21" x14ac:dyDescent="0.3">
      <c r="A2" s="19" t="s">
        <v>43</v>
      </c>
      <c r="B2" s="18" t="s">
        <v>44</v>
      </c>
      <c r="C2" s="102" t="s">
        <v>83</v>
      </c>
      <c r="D2" s="102"/>
      <c r="E2" s="102"/>
      <c r="F2" s="102"/>
      <c r="G2" s="102"/>
    </row>
    <row r="3" spans="1:7" ht="18" x14ac:dyDescent="0.35">
      <c r="A3" s="103" t="s">
        <v>45</v>
      </c>
      <c r="B3" s="104"/>
      <c r="C3" s="105">
        <f>D19+D23</f>
        <v>12</v>
      </c>
      <c r="D3" s="105"/>
      <c r="E3" s="105"/>
      <c r="F3" s="105"/>
      <c r="G3" s="105"/>
    </row>
    <row r="4" spans="1:7" ht="50.25" customHeight="1" x14ac:dyDescent="0.3">
      <c r="A4" s="106" t="s">
        <v>46</v>
      </c>
      <c r="B4" s="107"/>
      <c r="C4" s="108" t="s">
        <v>84</v>
      </c>
      <c r="D4" s="108"/>
      <c r="E4" s="108"/>
      <c r="F4" s="108"/>
      <c r="G4" s="108"/>
    </row>
    <row r="5" spans="1:7" ht="14.4" x14ac:dyDescent="0.3">
      <c r="A5" s="111" t="s">
        <v>12</v>
      </c>
      <c r="B5" s="112"/>
      <c r="C5" s="112"/>
      <c r="D5" s="112"/>
      <c r="E5" s="112"/>
      <c r="F5" s="112"/>
      <c r="G5" s="112"/>
    </row>
    <row r="6" spans="1:7" ht="14.4" x14ac:dyDescent="0.3">
      <c r="A6" s="109" t="s">
        <v>47</v>
      </c>
      <c r="B6" s="110"/>
      <c r="C6" s="110"/>
      <c r="D6" s="110"/>
      <c r="E6" s="110"/>
      <c r="F6" s="110"/>
      <c r="G6" s="110"/>
    </row>
    <row r="7" spans="1:7" ht="14.4" x14ac:dyDescent="0.3">
      <c r="A7" s="109" t="s">
        <v>48</v>
      </c>
      <c r="B7" s="110"/>
      <c r="C7" s="110"/>
      <c r="D7" s="110"/>
      <c r="E7" s="110"/>
      <c r="F7" s="110"/>
      <c r="G7" s="110"/>
    </row>
    <row r="8" spans="1:7" ht="14.4" x14ac:dyDescent="0.3">
      <c r="A8" s="109" t="s">
        <v>49</v>
      </c>
      <c r="B8" s="110"/>
      <c r="C8" s="110"/>
      <c r="D8" s="110"/>
      <c r="E8" s="110"/>
      <c r="F8" s="110"/>
      <c r="G8" s="110"/>
    </row>
    <row r="9" spans="1:7" ht="14.4" x14ac:dyDescent="0.3">
      <c r="A9" s="109" t="s">
        <v>50</v>
      </c>
      <c r="B9" s="110"/>
      <c r="C9" s="110"/>
      <c r="D9" s="110"/>
      <c r="E9" s="110"/>
      <c r="F9" s="110"/>
      <c r="G9" s="110"/>
    </row>
    <row r="10" spans="1:7" ht="14.4" x14ac:dyDescent="0.3">
      <c r="A10" s="109" t="s">
        <v>51</v>
      </c>
      <c r="B10" s="110"/>
      <c r="C10" s="110"/>
      <c r="D10" s="110"/>
      <c r="E10" s="110"/>
      <c r="F10" s="110"/>
      <c r="G10" s="110"/>
    </row>
    <row r="11" spans="1:7" ht="14.4" x14ac:dyDescent="0.3">
      <c r="A11" s="109" t="s">
        <v>52</v>
      </c>
      <c r="B11" s="110"/>
      <c r="C11" s="110"/>
      <c r="D11" s="110"/>
      <c r="E11" s="110"/>
      <c r="F11" s="110"/>
      <c r="G11" s="110"/>
    </row>
    <row r="12" spans="1:7" ht="14.4" x14ac:dyDescent="0.3">
      <c r="A12" s="109" t="s">
        <v>53</v>
      </c>
      <c r="B12" s="110"/>
      <c r="C12" s="110"/>
      <c r="D12" s="110"/>
      <c r="E12" s="110"/>
      <c r="F12" s="110"/>
      <c r="G12" s="110"/>
    </row>
    <row r="13" spans="1:7" ht="14.4" x14ac:dyDescent="0.3">
      <c r="A13" s="92" t="s">
        <v>18</v>
      </c>
      <c r="B13" s="93"/>
      <c r="C13" s="93"/>
      <c r="D13" s="93"/>
      <c r="E13" s="93"/>
      <c r="F13" s="93"/>
      <c r="G13" s="93"/>
    </row>
    <row r="14" spans="1:7" ht="17.399999999999999" x14ac:dyDescent="0.3">
      <c r="A14" s="94" t="s">
        <v>11</v>
      </c>
      <c r="B14" s="95"/>
      <c r="C14" s="95"/>
      <c r="D14" s="95"/>
      <c r="E14" s="91"/>
      <c r="F14" s="91"/>
      <c r="G14" s="95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54</v>
      </c>
    </row>
    <row r="16" spans="1:7" s="25" customFormat="1" ht="31.2" x14ac:dyDescent="0.3">
      <c r="A16" s="43">
        <v>1</v>
      </c>
      <c r="B16" s="10" t="s">
        <v>38</v>
      </c>
      <c r="C16" s="20" t="s">
        <v>15</v>
      </c>
      <c r="D16" s="9" t="s">
        <v>5</v>
      </c>
      <c r="E16" s="32"/>
      <c r="F16" s="33"/>
      <c r="G16" s="17">
        <v>1</v>
      </c>
    </row>
    <row r="17" spans="1:7" s="25" customFormat="1" ht="31.2" x14ac:dyDescent="0.3">
      <c r="A17" s="44">
        <v>2</v>
      </c>
      <c r="B17" s="45" t="s">
        <v>27</v>
      </c>
      <c r="C17" s="46" t="s">
        <v>15</v>
      </c>
      <c r="D17" s="9" t="s">
        <v>5</v>
      </c>
      <c r="E17" s="32"/>
      <c r="F17" s="33"/>
      <c r="G17" s="27">
        <v>1</v>
      </c>
    </row>
    <row r="18" spans="1:7" ht="17.399999999999999" x14ac:dyDescent="0.3">
      <c r="A18" s="99" t="s">
        <v>73</v>
      </c>
      <c r="B18" s="100"/>
      <c r="C18" s="100"/>
      <c r="D18" s="101">
        <v>1</v>
      </c>
      <c r="E18" s="101"/>
      <c r="F18" s="101"/>
      <c r="G18" s="101"/>
    </row>
    <row r="19" spans="1:7" x14ac:dyDescent="0.3">
      <c r="A19" s="96" t="s">
        <v>16</v>
      </c>
      <c r="B19" s="97"/>
      <c r="C19" s="97"/>
      <c r="D19" s="98">
        <v>2</v>
      </c>
      <c r="E19" s="98"/>
      <c r="F19" s="98"/>
      <c r="G19" s="98"/>
    </row>
    <row r="20" spans="1:7" s="25" customFormat="1" ht="46.8" x14ac:dyDescent="0.3">
      <c r="A20" s="24" t="s">
        <v>0</v>
      </c>
      <c r="B20" s="24" t="s">
        <v>1</v>
      </c>
      <c r="C20" s="24" t="s">
        <v>9</v>
      </c>
      <c r="D20" s="24" t="s">
        <v>2</v>
      </c>
      <c r="E20" s="24" t="s">
        <v>55</v>
      </c>
      <c r="F20" s="24" t="s">
        <v>56</v>
      </c>
      <c r="G20" s="24" t="s">
        <v>54</v>
      </c>
    </row>
    <row r="21" spans="1:7" s="25" customFormat="1" ht="31.2" x14ac:dyDescent="0.3">
      <c r="A21" s="47">
        <v>1</v>
      </c>
      <c r="B21" s="75" t="s">
        <v>125</v>
      </c>
      <c r="C21" s="8" t="s">
        <v>15</v>
      </c>
      <c r="D21" s="9" t="s">
        <v>10</v>
      </c>
      <c r="E21" s="28">
        <v>1</v>
      </c>
      <c r="F21" s="28" t="s">
        <v>57</v>
      </c>
      <c r="G21" s="28">
        <f>$D$19*E21/IF(F21="на 1 р.м.",1,IF(F21="на 2 р.м.",2,#VALUE!))</f>
        <v>2</v>
      </c>
    </row>
    <row r="22" spans="1:7" ht="17.399999999999999" x14ac:dyDescent="0.3">
      <c r="A22" s="99" t="s">
        <v>73</v>
      </c>
      <c r="B22" s="100"/>
      <c r="C22" s="100"/>
      <c r="D22" s="101">
        <v>2</v>
      </c>
      <c r="E22" s="101"/>
      <c r="F22" s="101"/>
      <c r="G22" s="101"/>
    </row>
    <row r="23" spans="1:7" x14ac:dyDescent="0.3">
      <c r="A23" s="96" t="s">
        <v>16</v>
      </c>
      <c r="B23" s="97"/>
      <c r="C23" s="97"/>
      <c r="D23" s="98">
        <v>10</v>
      </c>
      <c r="E23" s="98"/>
      <c r="F23" s="98"/>
      <c r="G23" s="98"/>
    </row>
    <row r="24" spans="1:7" s="25" customFormat="1" ht="46.8" x14ac:dyDescent="0.3">
      <c r="A24" s="24" t="s">
        <v>0</v>
      </c>
      <c r="B24" s="24" t="s">
        <v>1</v>
      </c>
      <c r="C24" s="24" t="s">
        <v>9</v>
      </c>
      <c r="D24" s="24" t="s">
        <v>2</v>
      </c>
      <c r="E24" s="24" t="s">
        <v>55</v>
      </c>
      <c r="F24" s="24" t="s">
        <v>56</v>
      </c>
      <c r="G24" s="24" t="s">
        <v>54</v>
      </c>
    </row>
    <row r="25" spans="1:7" s="25" customFormat="1" ht="93.6" x14ac:dyDescent="0.3">
      <c r="A25" s="47">
        <v>1</v>
      </c>
      <c r="B25" s="10" t="s">
        <v>40</v>
      </c>
      <c r="C25" s="20" t="s">
        <v>69</v>
      </c>
      <c r="D25" s="9" t="s">
        <v>5</v>
      </c>
      <c r="E25" s="28">
        <v>1</v>
      </c>
      <c r="F25" s="28" t="s">
        <v>57</v>
      </c>
      <c r="G25" s="28">
        <f>$D$23*E25/IF(F25="на 1 р.м.",1,IF(F25="на 2 р.м.",2,#VALUE!))</f>
        <v>10</v>
      </c>
    </row>
    <row r="26" spans="1:7" s="25" customFormat="1" ht="46.8" x14ac:dyDescent="0.3">
      <c r="A26" s="47">
        <v>2</v>
      </c>
      <c r="B26" s="75" t="s">
        <v>126</v>
      </c>
      <c r="C26" s="8" t="s">
        <v>72</v>
      </c>
      <c r="D26" s="9" t="s">
        <v>79</v>
      </c>
      <c r="E26" s="28">
        <v>1</v>
      </c>
      <c r="F26" s="28" t="s">
        <v>57</v>
      </c>
      <c r="G26" s="28">
        <f>$D$23*E26/IF(F26="на 1 р.м.",1,IF(F26="на 2 р.м.",2,#VALUE!))</f>
        <v>10</v>
      </c>
    </row>
    <row r="27" spans="1:7" s="25" customFormat="1" ht="31.2" x14ac:dyDescent="0.3">
      <c r="A27" s="48">
        <v>3</v>
      </c>
      <c r="B27" s="57" t="s">
        <v>58</v>
      </c>
      <c r="C27" s="13" t="s">
        <v>15</v>
      </c>
      <c r="D27" s="9" t="s">
        <v>6</v>
      </c>
      <c r="E27" s="28">
        <v>1</v>
      </c>
      <c r="F27" s="28" t="s">
        <v>57</v>
      </c>
      <c r="G27" s="28">
        <f>$D$23*E27/IF(F27="на 1 р.м.",1,IF(F27="на 2 р.м.",2,#VALUE!))</f>
        <v>10</v>
      </c>
    </row>
    <row r="28" spans="1:7" s="25" customFormat="1" ht="31.2" x14ac:dyDescent="0.3">
      <c r="A28" s="47">
        <v>4</v>
      </c>
      <c r="B28" s="60" t="s">
        <v>59</v>
      </c>
      <c r="C28" s="13" t="s">
        <v>15</v>
      </c>
      <c r="D28" s="9" t="s">
        <v>6</v>
      </c>
      <c r="E28" s="28">
        <v>1</v>
      </c>
      <c r="F28" s="28" t="s">
        <v>57</v>
      </c>
      <c r="G28" s="28">
        <f>$D$23*E28/IF(F28="на 1 р.м.",1,IF(F28="на 2 р.м.",2,#VALUE!))</f>
        <v>10</v>
      </c>
    </row>
    <row r="29" spans="1:7" ht="17.399999999999999" x14ac:dyDescent="0.3">
      <c r="A29" s="88" t="s">
        <v>14</v>
      </c>
      <c r="B29" s="89"/>
      <c r="C29" s="89"/>
      <c r="D29" s="89"/>
      <c r="E29" s="90"/>
      <c r="F29" s="90"/>
      <c r="G29" s="89"/>
    </row>
    <row r="30" spans="1:7" s="25" customFormat="1" ht="46.8" x14ac:dyDescent="0.3">
      <c r="A30" s="24" t="s">
        <v>0</v>
      </c>
      <c r="B30" s="24" t="s">
        <v>1</v>
      </c>
      <c r="C30" s="23" t="s">
        <v>9</v>
      </c>
      <c r="D30" s="23" t="s">
        <v>2</v>
      </c>
      <c r="E30" s="30"/>
      <c r="F30" s="31"/>
      <c r="G30" s="26" t="s">
        <v>54</v>
      </c>
    </row>
    <row r="31" spans="1:7" s="25" customFormat="1" ht="31.2" x14ac:dyDescent="0.3">
      <c r="A31" s="50">
        <v>1</v>
      </c>
      <c r="B31" s="10" t="s">
        <v>40</v>
      </c>
      <c r="C31" s="8" t="s">
        <v>15</v>
      </c>
      <c r="D31" s="87" t="s">
        <v>5</v>
      </c>
      <c r="E31" s="34"/>
      <c r="F31" s="35"/>
      <c r="G31" s="17">
        <v>1</v>
      </c>
    </row>
    <row r="32" spans="1:7" s="25" customFormat="1" ht="31.2" x14ac:dyDescent="0.3">
      <c r="A32" s="50">
        <v>2</v>
      </c>
      <c r="B32" s="7" t="s">
        <v>39</v>
      </c>
      <c r="C32" s="8" t="s">
        <v>15</v>
      </c>
      <c r="D32" s="87" t="s">
        <v>6</v>
      </c>
      <c r="E32" s="34"/>
      <c r="F32" s="35"/>
      <c r="G32" s="17">
        <v>1</v>
      </c>
    </row>
    <row r="33" spans="1:7" s="25" customFormat="1" ht="31.2" x14ac:dyDescent="0.3">
      <c r="A33" s="50">
        <v>3</v>
      </c>
      <c r="B33" s="7" t="s">
        <v>23</v>
      </c>
      <c r="C33" s="8" t="s">
        <v>15</v>
      </c>
      <c r="D33" s="87" t="s">
        <v>6</v>
      </c>
      <c r="E33" s="34"/>
      <c r="F33" s="35"/>
      <c r="G33" s="17">
        <v>1</v>
      </c>
    </row>
    <row r="34" spans="1:7" s="25" customFormat="1" ht="46.8" x14ac:dyDescent="0.3">
      <c r="A34" s="50">
        <v>4</v>
      </c>
      <c r="B34" s="75" t="s">
        <v>126</v>
      </c>
      <c r="C34" s="8" t="s">
        <v>72</v>
      </c>
      <c r="D34" s="87" t="s">
        <v>79</v>
      </c>
      <c r="E34" s="36"/>
      <c r="F34" s="37"/>
      <c r="G34" s="17">
        <v>1</v>
      </c>
    </row>
    <row r="35" spans="1:7" ht="17.399999999999999" x14ac:dyDescent="0.3">
      <c r="A35" s="88" t="s">
        <v>13</v>
      </c>
      <c r="B35" s="89"/>
      <c r="C35" s="89"/>
      <c r="D35" s="89"/>
      <c r="E35" s="91"/>
      <c r="F35" s="91"/>
      <c r="G35" s="89"/>
    </row>
    <row r="36" spans="1:7" s="25" customFormat="1" ht="46.8" x14ac:dyDescent="0.3">
      <c r="A36" s="24" t="s">
        <v>0</v>
      </c>
      <c r="B36" s="24" t="s">
        <v>1</v>
      </c>
      <c r="C36" s="23" t="s">
        <v>9</v>
      </c>
      <c r="D36" s="23" t="s">
        <v>2</v>
      </c>
      <c r="E36" s="30"/>
      <c r="F36" s="31"/>
      <c r="G36" s="26" t="s">
        <v>54</v>
      </c>
    </row>
    <row r="37" spans="1:7" s="25" customFormat="1" ht="31.2" x14ac:dyDescent="0.3">
      <c r="A37" s="50">
        <v>1</v>
      </c>
      <c r="B37" s="10" t="s">
        <v>19</v>
      </c>
      <c r="C37" s="20" t="s">
        <v>15</v>
      </c>
      <c r="D37" s="9" t="s">
        <v>8</v>
      </c>
      <c r="E37" s="32"/>
      <c r="F37" s="33"/>
      <c r="G37" s="29">
        <v>1</v>
      </c>
    </row>
    <row r="38" spans="1:7" s="25" customFormat="1" ht="31.2" x14ac:dyDescent="0.3">
      <c r="A38" s="50">
        <v>2</v>
      </c>
      <c r="B38" s="7" t="s">
        <v>22</v>
      </c>
      <c r="C38" s="20" t="s">
        <v>15</v>
      </c>
      <c r="D38" s="9" t="s">
        <v>8</v>
      </c>
      <c r="E38" s="32"/>
      <c r="F38" s="33"/>
      <c r="G38" s="29">
        <v>1</v>
      </c>
    </row>
    <row r="39" spans="1:7" s="25" customFormat="1" ht="31.2" x14ac:dyDescent="0.3">
      <c r="A39" s="50">
        <v>3</v>
      </c>
      <c r="B39" s="21" t="s">
        <v>34</v>
      </c>
      <c r="C39" s="20" t="s">
        <v>15</v>
      </c>
      <c r="D39" s="9" t="s">
        <v>74</v>
      </c>
      <c r="E39" s="32"/>
      <c r="F39" s="33"/>
      <c r="G39" s="17">
        <f>$C$3</f>
        <v>12</v>
      </c>
    </row>
    <row r="40" spans="1:7" s="25" customFormat="1" ht="31.2" x14ac:dyDescent="0.3">
      <c r="A40" s="50">
        <v>4</v>
      </c>
      <c r="B40" s="10" t="s">
        <v>20</v>
      </c>
      <c r="C40" s="20" t="s">
        <v>15</v>
      </c>
      <c r="D40" s="9" t="s">
        <v>8</v>
      </c>
      <c r="E40" s="38"/>
      <c r="F40" s="39"/>
      <c r="G40" s="29">
        <v>1</v>
      </c>
    </row>
    <row r="41" spans="1:7" s="25" customFormat="1" ht="31.2" x14ac:dyDescent="0.3">
      <c r="A41" s="50">
        <v>5</v>
      </c>
      <c r="B41" s="22" t="s">
        <v>37</v>
      </c>
      <c r="C41" s="20" t="s">
        <v>15</v>
      </c>
      <c r="D41" s="9" t="s">
        <v>74</v>
      </c>
      <c r="E41" s="38"/>
      <c r="F41" s="39"/>
      <c r="G41" s="17">
        <f>$C$3</f>
        <v>12</v>
      </c>
    </row>
    <row r="42" spans="1:7" s="25" customFormat="1" ht="31.2" x14ac:dyDescent="0.3">
      <c r="A42" s="50">
        <v>6</v>
      </c>
      <c r="B42" s="7" t="s">
        <v>21</v>
      </c>
      <c r="C42" s="20" t="s">
        <v>15</v>
      </c>
      <c r="D42" s="9" t="s">
        <v>8</v>
      </c>
      <c r="E42" s="40"/>
      <c r="F42" s="41"/>
      <c r="G42" s="29">
        <v>1</v>
      </c>
    </row>
  </sheetData>
  <sortState xmlns:xlrd2="http://schemas.microsoft.com/office/spreadsheetml/2017/richdata2" ref="B31:D34">
    <sortCondition ref="B31:B34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9:G29"/>
    <mergeCell ref="A35:G35"/>
    <mergeCell ref="A13:G13"/>
    <mergeCell ref="A14:G14"/>
    <mergeCell ref="A23:C23"/>
    <mergeCell ref="D23:G23"/>
    <mergeCell ref="A19:C19"/>
    <mergeCell ref="D19:G19"/>
    <mergeCell ref="A18:C18"/>
    <mergeCell ref="D18:G18"/>
    <mergeCell ref="A22:C22"/>
    <mergeCell ref="D22:G22"/>
  </mergeCells>
  <conditionalFormatting sqref="B42">
    <cfRule type="cellIs" dxfId="133" priority="88" operator="equal">
      <formula>"Аппаратный тренажер "</formula>
    </cfRule>
  </conditionalFormatting>
  <conditionalFormatting sqref="D16:D17">
    <cfRule type="expression" dxfId="132" priority="15">
      <formula>EXACT("Учебное пособие",D16)</formula>
    </cfRule>
    <cfRule type="expression" dxfId="131" priority="16">
      <formula>EXACT("СИЗ",D16)</formula>
    </cfRule>
    <cfRule type="expression" dxfId="130" priority="17">
      <formula>EXACT("Охрана труда",D16)</formula>
    </cfRule>
    <cfRule type="expression" dxfId="129" priority="18">
      <formula>EXACT("Программное обеспечение",D16)</formula>
    </cfRule>
    <cfRule type="expression" dxfId="128" priority="19">
      <formula>EXACT("Оборудование IT",D16)</formula>
    </cfRule>
    <cfRule type="expression" dxfId="127" priority="20">
      <formula>EXACT("Мебель",D16)</formula>
    </cfRule>
    <cfRule type="expression" dxfId="126" priority="21">
      <formula>EXACT("Оборудование",D16)</formula>
    </cfRule>
  </conditionalFormatting>
  <conditionalFormatting sqref="D21">
    <cfRule type="expression" dxfId="125" priority="8">
      <formula>EXACT("Учебное пособие",D21)</formula>
    </cfRule>
    <cfRule type="expression" dxfId="124" priority="9">
      <formula>EXACT("СИЗ",D21)</formula>
    </cfRule>
    <cfRule type="expression" dxfId="123" priority="10">
      <formula>EXACT("Охрана труда",D21)</formula>
    </cfRule>
    <cfRule type="expression" dxfId="122" priority="11">
      <formula>EXACT("Программное обеспечение",D21)</formula>
    </cfRule>
    <cfRule type="expression" dxfId="121" priority="12">
      <formula>EXACT("Оборудование IT",D21)</formula>
    </cfRule>
    <cfRule type="expression" dxfId="120" priority="13">
      <formula>EXACT("Мебель",D21)</formula>
    </cfRule>
    <cfRule type="expression" dxfId="119" priority="14">
      <formula>EXACT("Оборудование",D21)</formula>
    </cfRule>
  </conditionalFormatting>
  <conditionalFormatting sqref="D25:D28">
    <cfRule type="expression" dxfId="118" priority="29">
      <formula>EXACT("Учебное пособие",D25)</formula>
    </cfRule>
    <cfRule type="expression" dxfId="117" priority="30">
      <formula>EXACT("СИЗ",D25)</formula>
    </cfRule>
    <cfRule type="expression" dxfId="116" priority="31">
      <formula>EXACT("Охрана труда",D25)</formula>
    </cfRule>
    <cfRule type="expression" dxfId="115" priority="32">
      <formula>EXACT("Программное обеспечение",D25)</formula>
    </cfRule>
    <cfRule type="expression" dxfId="114" priority="33">
      <formula>EXACT("Оборудование IT",D25)</formula>
    </cfRule>
    <cfRule type="expression" dxfId="113" priority="34">
      <formula>EXACT("Мебель",D25)</formula>
    </cfRule>
    <cfRule type="expression" dxfId="112" priority="35">
      <formula>EXACT("Оборудование",D25)</formula>
    </cfRule>
  </conditionalFormatting>
  <conditionalFormatting sqref="D31:D34">
    <cfRule type="expression" dxfId="111" priority="1">
      <formula>EXACT("Учебное пособие",D31)</formula>
    </cfRule>
    <cfRule type="expression" dxfId="110" priority="2">
      <formula>EXACT("СИЗ",D31)</formula>
    </cfRule>
    <cfRule type="expression" dxfId="109" priority="3">
      <formula>EXACT("Охрана труда",D31)</formula>
    </cfRule>
    <cfRule type="expression" dxfId="108" priority="4">
      <formula>EXACT("Программное обеспечение",D31)</formula>
    </cfRule>
    <cfRule type="expression" dxfId="107" priority="5">
      <formula>EXACT("Оборудование IT",D31)</formula>
    </cfRule>
    <cfRule type="expression" dxfId="106" priority="6">
      <formula>EXACT("Мебель",D31)</formula>
    </cfRule>
    <cfRule type="expression" dxfId="105" priority="7">
      <formula>EXACT("Оборудование",D31)</formula>
    </cfRule>
  </conditionalFormatting>
  <conditionalFormatting sqref="D37:D42">
    <cfRule type="expression" dxfId="104" priority="43">
      <formula>EXACT("Учебное пособие",D37)</formula>
    </cfRule>
    <cfRule type="expression" dxfId="103" priority="44">
      <formula>EXACT("СИЗ",D37)</formula>
    </cfRule>
    <cfRule type="expression" dxfId="102" priority="45">
      <formula>EXACT("Охрана труда",D37)</formula>
    </cfRule>
    <cfRule type="expression" dxfId="101" priority="46">
      <formula>EXACT("Программное обеспечение",D37)</formula>
    </cfRule>
    <cfRule type="expression" dxfId="100" priority="47">
      <formula>EXACT("Оборудование IT",D37)</formula>
    </cfRule>
    <cfRule type="expression" dxfId="99" priority="48">
      <formula>EXACT("Мебель",D37)</formula>
    </cfRule>
    <cfRule type="expression" dxfId="98" priority="49">
      <formula>EXACT("Оборудование",D37)</formula>
    </cfRule>
  </conditionalFormatting>
  <dataValidations count="2">
    <dataValidation type="list" allowBlank="1" showInputMessage="1" showErrorMessage="1" sqref="F25:F28 F21" xr:uid="{860AB650-7BE1-4DA1-902C-ACE91A8B4EA4}">
      <formula1>"на 1 р.м.,на 2 р.м."</formula1>
    </dataValidation>
    <dataValidation allowBlank="1" showErrorMessage="1" sqref="B2:C17 D18 D22 B23:C1048576 B19:C21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D37:D1048576 D5:D14 D25:D29 D3 D31:D35 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54</v>
      </c>
    </row>
    <row r="2" spans="1:5" ht="21" x14ac:dyDescent="0.3">
      <c r="A2" s="113" t="s">
        <v>6</v>
      </c>
      <c r="B2" s="113"/>
      <c r="C2" s="113"/>
      <c r="D2" s="113"/>
      <c r="E2" s="113"/>
    </row>
    <row r="3" spans="1:5" s="25" customFormat="1" ht="31.2" x14ac:dyDescent="0.3">
      <c r="A3" s="48">
        <v>1</v>
      </c>
      <c r="B3" s="10" t="s">
        <v>30</v>
      </c>
      <c r="C3" s="49" t="s">
        <v>15</v>
      </c>
      <c r="D3" s="9" t="s">
        <v>6</v>
      </c>
      <c r="E3" s="51">
        <v>1</v>
      </c>
    </row>
    <row r="4" spans="1:5" s="25" customFormat="1" ht="31.2" x14ac:dyDescent="0.3">
      <c r="A4" s="48">
        <v>2</v>
      </c>
      <c r="B4" s="10" t="s">
        <v>29</v>
      </c>
      <c r="C4" s="49" t="s">
        <v>15</v>
      </c>
      <c r="D4" s="9" t="s">
        <v>6</v>
      </c>
      <c r="E4" s="51">
        <v>1</v>
      </c>
    </row>
    <row r="5" spans="1:5" s="25" customFormat="1" ht="31.2" x14ac:dyDescent="0.3">
      <c r="A5" s="47">
        <v>3</v>
      </c>
      <c r="B5" s="52" t="s">
        <v>68</v>
      </c>
      <c r="C5" s="20" t="s">
        <v>15</v>
      </c>
      <c r="D5" s="9" t="s">
        <v>6</v>
      </c>
      <c r="E5" s="53">
        <v>1</v>
      </c>
    </row>
    <row r="6" spans="1:5" s="25" customFormat="1" ht="31.2" x14ac:dyDescent="0.3">
      <c r="A6" s="48">
        <v>4</v>
      </c>
      <c r="B6" s="54" t="s">
        <v>36</v>
      </c>
      <c r="C6" s="49" t="s">
        <v>15</v>
      </c>
      <c r="D6" s="9" t="s">
        <v>6</v>
      </c>
      <c r="E6" s="51">
        <v>1</v>
      </c>
    </row>
    <row r="7" spans="1:5" s="25" customFormat="1" ht="31.2" x14ac:dyDescent="0.3">
      <c r="A7" s="48">
        <v>5</v>
      </c>
      <c r="B7" s="7" t="s">
        <v>77</v>
      </c>
      <c r="C7" s="13" t="s">
        <v>15</v>
      </c>
      <c r="D7" s="9" t="s">
        <v>6</v>
      </c>
      <c r="E7" s="56">
        <v>1</v>
      </c>
    </row>
    <row r="8" spans="1:5" s="25" customFormat="1" ht="31.2" x14ac:dyDescent="0.3">
      <c r="A8" s="47">
        <v>6</v>
      </c>
      <c r="B8" s="7" t="s">
        <v>78</v>
      </c>
      <c r="C8" s="13" t="s">
        <v>15</v>
      </c>
      <c r="D8" s="9" t="s">
        <v>6</v>
      </c>
      <c r="E8" s="56">
        <v>1</v>
      </c>
    </row>
    <row r="9" spans="1:5" s="25" customFormat="1" ht="31.2" x14ac:dyDescent="0.3">
      <c r="A9" s="48">
        <v>7</v>
      </c>
      <c r="B9" s="55" t="s">
        <v>33</v>
      </c>
      <c r="C9" s="49" t="s">
        <v>15</v>
      </c>
      <c r="D9" s="9" t="s">
        <v>6</v>
      </c>
      <c r="E9" s="56">
        <v>1</v>
      </c>
    </row>
    <row r="10" spans="1:5" s="25" customFormat="1" ht="31.2" x14ac:dyDescent="0.3">
      <c r="A10" s="47">
        <v>8</v>
      </c>
      <c r="B10" s="10" t="s">
        <v>62</v>
      </c>
      <c r="C10" s="20" t="s">
        <v>15</v>
      </c>
      <c r="D10" s="9" t="s">
        <v>6</v>
      </c>
      <c r="E10" s="56">
        <v>1</v>
      </c>
    </row>
    <row r="11" spans="1:5" s="25" customFormat="1" ht="31.2" x14ac:dyDescent="0.3">
      <c r="A11" s="48">
        <v>9</v>
      </c>
      <c r="B11" s="10" t="s">
        <v>61</v>
      </c>
      <c r="C11" s="20" t="s">
        <v>15</v>
      </c>
      <c r="D11" s="9" t="s">
        <v>6</v>
      </c>
      <c r="E11" s="56">
        <v>1</v>
      </c>
    </row>
    <row r="12" spans="1:5" ht="21" x14ac:dyDescent="0.3">
      <c r="A12" s="113" t="s">
        <v>5</v>
      </c>
      <c r="B12" s="113"/>
      <c r="C12" s="113"/>
      <c r="D12" s="113"/>
      <c r="E12" s="113"/>
    </row>
    <row r="13" spans="1:5" s="25" customFormat="1" ht="31.2" x14ac:dyDescent="0.3">
      <c r="A13" s="48">
        <v>1</v>
      </c>
      <c r="B13" s="57" t="s">
        <v>25</v>
      </c>
      <c r="C13" s="49" t="s">
        <v>15</v>
      </c>
      <c r="D13" s="9" t="s">
        <v>5</v>
      </c>
      <c r="E13" s="58">
        <v>1</v>
      </c>
    </row>
    <row r="14" spans="1:5" s="25" customFormat="1" ht="31.2" x14ac:dyDescent="0.3">
      <c r="A14" s="48">
        <v>2</v>
      </c>
      <c r="B14" s="12" t="s">
        <v>24</v>
      </c>
      <c r="C14" s="49" t="s">
        <v>15</v>
      </c>
      <c r="D14" s="9" t="s">
        <v>5</v>
      </c>
      <c r="E14" s="58">
        <v>1</v>
      </c>
    </row>
    <row r="15" spans="1:5" s="25" customFormat="1" ht="31.2" x14ac:dyDescent="0.3">
      <c r="A15" s="48">
        <v>3</v>
      </c>
      <c r="B15" s="12" t="s">
        <v>40</v>
      </c>
      <c r="C15" s="13" t="s">
        <v>15</v>
      </c>
      <c r="D15" s="9" t="s">
        <v>5</v>
      </c>
      <c r="E15" s="58">
        <v>1</v>
      </c>
    </row>
    <row r="16" spans="1:5" s="25" customFormat="1" ht="31.2" x14ac:dyDescent="0.3">
      <c r="A16" s="48">
        <v>4</v>
      </c>
      <c r="B16" s="57" t="s">
        <v>27</v>
      </c>
      <c r="C16" s="49" t="s">
        <v>15</v>
      </c>
      <c r="D16" s="9" t="s">
        <v>5</v>
      </c>
      <c r="E16" s="58">
        <v>1</v>
      </c>
    </row>
    <row r="17" spans="1:5" s="25" customFormat="1" ht="31.2" x14ac:dyDescent="0.3">
      <c r="A17" s="48">
        <v>5</v>
      </c>
      <c r="B17" s="12" t="s">
        <v>28</v>
      </c>
      <c r="C17" s="49" t="s">
        <v>15</v>
      </c>
      <c r="D17" s="9" t="s">
        <v>5</v>
      </c>
      <c r="E17" s="58">
        <v>1</v>
      </c>
    </row>
    <row r="18" spans="1:5" s="25" customFormat="1" ht="31.2" x14ac:dyDescent="0.3">
      <c r="A18" s="48">
        <v>6</v>
      </c>
      <c r="B18" s="7" t="s">
        <v>26</v>
      </c>
      <c r="C18" s="20" t="s">
        <v>15</v>
      </c>
      <c r="D18" s="9" t="s">
        <v>5</v>
      </c>
      <c r="E18" s="58">
        <v>1</v>
      </c>
    </row>
    <row r="19" spans="1:5" s="25" customFormat="1" ht="31.2" x14ac:dyDescent="0.3">
      <c r="A19" s="48">
        <v>7</v>
      </c>
      <c r="B19" s="21" t="s">
        <v>42</v>
      </c>
      <c r="C19" s="20" t="s">
        <v>15</v>
      </c>
      <c r="D19" s="9" t="s">
        <v>5</v>
      </c>
      <c r="E19" s="58">
        <v>1</v>
      </c>
    </row>
    <row r="20" spans="1:5" s="25" customFormat="1" ht="31.2" x14ac:dyDescent="0.3">
      <c r="A20" s="48">
        <v>8</v>
      </c>
      <c r="B20" s="21" t="s">
        <v>41</v>
      </c>
      <c r="C20" s="49" t="s">
        <v>15</v>
      </c>
      <c r="D20" s="9" t="s">
        <v>10</v>
      </c>
      <c r="E20" s="58">
        <v>1</v>
      </c>
    </row>
    <row r="21" spans="1:5" s="25" customFormat="1" ht="62.4" x14ac:dyDescent="0.3">
      <c r="A21" s="48">
        <v>9</v>
      </c>
      <c r="B21" s="12" t="s">
        <v>60</v>
      </c>
      <c r="C21" s="49" t="s">
        <v>70</v>
      </c>
      <c r="D21" s="9" t="s">
        <v>5</v>
      </c>
      <c r="E21" s="51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">
    <cfRule type="endsWith" dxfId="97" priority="79" operator="endsWith" text="Оборудование">
      <formula>RIGHT(D1,LEN("Оборудование"))="Оборудование"</formula>
    </cfRule>
    <cfRule type="containsText" dxfId="96" priority="80" operator="containsText" text="Программное обеспечение">
      <formula>NOT(ISERROR(SEARCH("Программное обеспечение",D1)))</formula>
    </cfRule>
    <cfRule type="endsWith" dxfId="95" priority="81" operator="endsWith" text="Оборудование IT">
      <formula>RIGHT(D1,LEN("Оборудование IT"))="Оборудование IT"</formula>
    </cfRule>
    <cfRule type="containsText" dxfId="94" priority="82" operator="containsText" text="Мебель">
      <formula>NOT(ISERROR(SEARCH("Мебель",D1)))</formula>
    </cfRule>
  </conditionalFormatting>
  <conditionalFormatting sqref="D3:D11">
    <cfRule type="expression" dxfId="93" priority="22">
      <formula>EXACT("Учебное пособие",D3)</formula>
    </cfRule>
    <cfRule type="expression" dxfId="92" priority="23">
      <formula>EXACT("СИЗ",D3)</formula>
    </cfRule>
    <cfRule type="expression" dxfId="91" priority="24">
      <formula>EXACT("Охрана труда",D3)</formula>
    </cfRule>
    <cfRule type="expression" dxfId="90" priority="25">
      <formula>EXACT("Программное обеспечение",D3)</formula>
    </cfRule>
    <cfRule type="expression" dxfId="89" priority="26">
      <formula>EXACT("Оборудование IT",D3)</formula>
    </cfRule>
    <cfRule type="expression" dxfId="88" priority="27">
      <formula>EXACT("Мебель",D3)</formula>
    </cfRule>
    <cfRule type="expression" dxfId="87" priority="28">
      <formula>EXACT("Оборудование",D3)</formula>
    </cfRule>
  </conditionalFormatting>
  <conditionalFormatting sqref="D12">
    <cfRule type="endsWith" dxfId="86" priority="31" operator="endsWith" text="Оборудование">
      <formula>RIGHT(D12,LEN("Оборудование"))="Оборудование"</formula>
    </cfRule>
    <cfRule type="containsText" dxfId="85" priority="32" operator="containsText" text="Программное обеспечение">
      <formula>NOT(ISERROR(SEARCH("Программное обеспечение",D12)))</formula>
    </cfRule>
    <cfRule type="endsWith" dxfId="84" priority="33" operator="endsWith" text="Оборудование IT">
      <formula>RIGHT(D12,LEN("Оборудование IT"))="Оборудование IT"</formula>
    </cfRule>
    <cfRule type="containsText" dxfId="83" priority="34" operator="containsText" text="Мебель">
      <formula>NOT(ISERROR(SEARCH("Мебель",D12)))</formula>
    </cfRule>
  </conditionalFormatting>
  <conditionalFormatting sqref="D13:D21">
    <cfRule type="expression" dxfId="82" priority="15">
      <formula>EXACT("Учебное пособие",D13)</formula>
    </cfRule>
    <cfRule type="expression" dxfId="81" priority="16">
      <formula>EXACT("СИЗ",D13)</formula>
    </cfRule>
    <cfRule type="expression" dxfId="80" priority="17">
      <formula>EXACT("Охрана труда",D13)</formula>
    </cfRule>
    <cfRule type="expression" dxfId="79" priority="18">
      <formula>EXACT("Программное обеспечение",D13)</formula>
    </cfRule>
    <cfRule type="expression" dxfId="78" priority="19">
      <formula>EXACT("Оборудование IT",D13)</formula>
    </cfRule>
    <cfRule type="expression" dxfId="77" priority="20">
      <formula>EXACT("Мебель",D13)</formula>
    </cfRule>
    <cfRule type="expression" dxfId="76" priority="21">
      <formula>EXACT("Оборудование",D13)</formula>
    </cfRule>
  </conditionalFormatting>
  <conditionalFormatting sqref="D25:D9947">
    <cfRule type="endsWith" dxfId="75" priority="115" operator="endsWith" text="Оборудование">
      <formula>RIGHT(D25,LEN("Оборудование"))="Оборудование"</formula>
    </cfRule>
    <cfRule type="containsText" dxfId="74" priority="116" operator="containsText" text="Программное обеспечение">
      <formula>NOT(ISERROR(SEARCH("Программное обеспечение",D25)))</formula>
    </cfRule>
    <cfRule type="endsWith" dxfId="73" priority="117" operator="endsWith" text="Оборудование IT">
      <formula>RIGHT(D25,LEN("Оборудование IT"))="Оборудование IT"</formula>
    </cfRule>
    <cfRule type="containsText" dxfId="72" priority="118" operator="containsText" text="Мебель">
      <formula>NOT(ISERROR(SEARCH("Мебель",D25)))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RowHeight="15.6" x14ac:dyDescent="0.3"/>
  <cols>
    <col min="1" max="1" width="32.6640625" style="83" customWidth="1"/>
    <col min="2" max="2" width="100.6640625" style="42" customWidth="1"/>
    <col min="3" max="3" width="25.6640625" style="85" bestFit="1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71" t="s">
        <v>1</v>
      </c>
      <c r="B1" s="84" t="s">
        <v>9</v>
      </c>
      <c r="C1" s="72" t="s">
        <v>2</v>
      </c>
      <c r="D1" s="73"/>
      <c r="E1" s="74"/>
      <c r="F1" s="71" t="s">
        <v>7</v>
      </c>
      <c r="G1" s="71" t="s">
        <v>31</v>
      </c>
      <c r="H1" s="71" t="s">
        <v>32</v>
      </c>
    </row>
    <row r="2" spans="1:8" x14ac:dyDescent="0.3">
      <c r="A2" s="75" t="s">
        <v>102</v>
      </c>
      <c r="B2" s="76" t="s">
        <v>103</v>
      </c>
      <c r="C2" s="9" t="s">
        <v>5</v>
      </c>
      <c r="D2" s="77"/>
      <c r="E2" s="77"/>
      <c r="F2" s="77">
        <v>1</v>
      </c>
      <c r="G2" s="5">
        <f>COUNTIF($A$2:$A$999,A2)</f>
        <v>1</v>
      </c>
      <c r="H2" s="5" t="s">
        <v>35</v>
      </c>
    </row>
    <row r="3" spans="1:8" ht="31.2" x14ac:dyDescent="0.3">
      <c r="A3" s="75" t="s">
        <v>105</v>
      </c>
      <c r="B3" s="76" t="s">
        <v>106</v>
      </c>
      <c r="C3" s="9" t="s">
        <v>5</v>
      </c>
      <c r="D3" s="77"/>
      <c r="E3" s="77"/>
      <c r="F3" s="77">
        <v>1</v>
      </c>
      <c r="G3" s="5">
        <f>COUNTIF($A$2:$A$999,A3)</f>
        <v>1</v>
      </c>
      <c r="H3" s="5" t="s">
        <v>35</v>
      </c>
    </row>
    <row r="4" spans="1:8" ht="31.2" x14ac:dyDescent="0.3">
      <c r="A4" s="75" t="s">
        <v>125</v>
      </c>
      <c r="B4" s="76" t="s">
        <v>108</v>
      </c>
      <c r="C4" s="9" t="s">
        <v>10</v>
      </c>
      <c r="D4" s="77"/>
      <c r="E4" s="77"/>
      <c r="F4" s="77">
        <v>1</v>
      </c>
      <c r="G4" s="5">
        <f>COUNTIF($A$2:$A$999,A4)</f>
        <v>1</v>
      </c>
      <c r="H4" s="5" t="s">
        <v>35</v>
      </c>
    </row>
    <row r="5" spans="1:8" x14ac:dyDescent="0.3">
      <c r="C5" s="80"/>
    </row>
    <row r="6" spans="1:8" x14ac:dyDescent="0.3">
      <c r="C6" s="80"/>
    </row>
    <row r="7" spans="1:8" x14ac:dyDescent="0.3">
      <c r="C7" s="80"/>
    </row>
    <row r="8" spans="1:8" x14ac:dyDescent="0.3">
      <c r="C8" s="80"/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4" xr:uid="{B23CC546-2D1F-4D77-8557-6B74FEFF857B}">
    <sortState xmlns:xlrd2="http://schemas.microsoft.com/office/spreadsheetml/2017/richdata2" ref="A2:H4">
      <sortCondition ref="A2:A4"/>
    </sortState>
  </autoFilter>
  <conditionalFormatting sqref="C2:C4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5:C999">
    <cfRule type="expression" dxfId="64" priority="8">
      <formula>EXACT("Учебные пособия",C5)</formula>
    </cfRule>
    <cfRule type="expression" dxfId="63" priority="9">
      <formula>EXACT("Техника безопасности",C5)</formula>
    </cfRule>
    <cfRule type="expression" dxfId="62" priority="10">
      <formula>EXACT("Охрана труда",C5)</formula>
    </cfRule>
    <cfRule type="expression" dxfId="61" priority="11">
      <formula>EXACT("Программное обеспечение",C5)</formula>
    </cfRule>
    <cfRule type="expression" dxfId="60" priority="12">
      <formula>EXACT("Оборудование IT",C5)</formula>
    </cfRule>
    <cfRule type="expression" dxfId="59" priority="13">
      <formula>EXACT("Мебель",C5)</formula>
    </cfRule>
    <cfRule type="expression" dxfId="58" priority="14">
      <formula>EXACT("Оборудование",C5)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4" xr:uid="{D21DAE20-EAB0-4C6B-AEC9-307264B14F56}">
      <formula1>"Базовая часть, Вариативная часть"</formula1>
    </dataValidation>
    <dataValidation allowBlank="1" showErrorMessage="1" sqref="A2:B4" xr:uid="{724DFD60-2092-491C-BB26-4D1EE21ECE9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RowHeight="15.6" x14ac:dyDescent="0.3"/>
  <cols>
    <col min="1" max="1" width="32.6640625" style="83" customWidth="1"/>
    <col min="2" max="2" width="100.6640625" style="42" customWidth="1"/>
    <col min="3" max="3" width="25.6640625" style="85" bestFit="1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71" t="s">
        <v>1</v>
      </c>
      <c r="B1" s="84" t="s">
        <v>9</v>
      </c>
      <c r="C1" s="86" t="s">
        <v>2</v>
      </c>
      <c r="D1" s="71" t="s">
        <v>4</v>
      </c>
      <c r="E1" s="71" t="s">
        <v>3</v>
      </c>
      <c r="F1" s="71" t="s">
        <v>7</v>
      </c>
      <c r="G1" s="71" t="s">
        <v>31</v>
      </c>
      <c r="H1" s="71" t="s">
        <v>32</v>
      </c>
    </row>
    <row r="2" spans="1:8" x14ac:dyDescent="0.3">
      <c r="A2" s="75" t="s">
        <v>26</v>
      </c>
      <c r="B2" s="76" t="s">
        <v>111</v>
      </c>
      <c r="C2" s="9" t="s">
        <v>5</v>
      </c>
      <c r="D2" s="77">
        <v>1</v>
      </c>
      <c r="E2" s="77" t="s">
        <v>112</v>
      </c>
      <c r="F2" s="77">
        <v>26</v>
      </c>
      <c r="G2" s="11">
        <f>COUNTIF($A$2:$A$999,A2)</f>
        <v>1</v>
      </c>
      <c r="H2" s="11" t="s">
        <v>35</v>
      </c>
    </row>
    <row r="3" spans="1:8" x14ac:dyDescent="0.3">
      <c r="A3" s="75" t="s">
        <v>113</v>
      </c>
      <c r="B3" s="76" t="s">
        <v>114</v>
      </c>
      <c r="C3" s="9" t="s">
        <v>6</v>
      </c>
      <c r="D3" s="77">
        <v>1</v>
      </c>
      <c r="E3" s="77" t="s">
        <v>115</v>
      </c>
      <c r="F3" s="77">
        <v>13</v>
      </c>
      <c r="G3" s="11">
        <f>COUNTIF($A$2:$A$999,A3)</f>
        <v>1</v>
      </c>
      <c r="H3" s="11" t="s">
        <v>35</v>
      </c>
    </row>
    <row r="4" spans="1:8" x14ac:dyDescent="0.3">
      <c r="A4" s="75" t="s">
        <v>116</v>
      </c>
      <c r="B4" s="76" t="s">
        <v>117</v>
      </c>
      <c r="C4" s="9" t="s">
        <v>6</v>
      </c>
      <c r="D4" s="77">
        <v>1</v>
      </c>
      <c r="E4" s="77" t="s">
        <v>112</v>
      </c>
      <c r="F4" s="77">
        <v>26</v>
      </c>
      <c r="G4" s="11">
        <f>COUNTIF($A$2:$A$999,A4)</f>
        <v>1</v>
      </c>
      <c r="H4" s="11" t="s">
        <v>35</v>
      </c>
    </row>
    <row r="5" spans="1:8" ht="62.4" x14ac:dyDescent="0.3">
      <c r="A5" s="75" t="s">
        <v>126</v>
      </c>
      <c r="B5" s="76" t="s">
        <v>119</v>
      </c>
      <c r="C5" s="9" t="s">
        <v>79</v>
      </c>
      <c r="D5" s="77">
        <v>1</v>
      </c>
      <c r="E5" s="77" t="s">
        <v>112</v>
      </c>
      <c r="F5" s="77">
        <v>26</v>
      </c>
      <c r="G5" s="11">
        <f>COUNTIF($A$2:$A$999,A5)</f>
        <v>1</v>
      </c>
      <c r="H5" s="11" t="s">
        <v>35</v>
      </c>
    </row>
    <row r="6" spans="1:8" x14ac:dyDescent="0.3">
      <c r="C6" s="80"/>
    </row>
    <row r="7" spans="1:8" x14ac:dyDescent="0.3">
      <c r="C7" s="80"/>
    </row>
    <row r="8" spans="1:8" x14ac:dyDescent="0.3">
      <c r="C8" s="80"/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5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6:C999">
    <cfRule type="expression" dxfId="48" priority="8">
      <formula>EXACT("Учебные пособия",C6)</formula>
    </cfRule>
    <cfRule type="expression" dxfId="47" priority="9">
      <formula>EXACT("Техника безопасности",C6)</formula>
    </cfRule>
    <cfRule type="expression" dxfId="46" priority="10">
      <formula>EXACT("Охрана труда",C6)</formula>
    </cfRule>
    <cfRule type="expression" dxfId="45" priority="11">
      <formula>EXACT("Программное обеспечение",C6)</formula>
    </cfRule>
    <cfRule type="expression" dxfId="44" priority="12">
      <formula>EXACT("Оборудование IT",C6)</formula>
    </cfRule>
    <cfRule type="expression" dxfId="43" priority="13">
      <formula>EXACT("Мебель",C6)</formula>
    </cfRule>
    <cfRule type="expression" dxfId="42" priority="14">
      <formula>EXACT("Оборудование",C6)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77047AF0-E7BA-4AFB-8C4C-B4ED9DE6D7C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7B2CBD-AE17-4285-A86B-C7874A3CFD7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RowHeight="15.6" x14ac:dyDescent="0.3"/>
  <cols>
    <col min="1" max="1" width="32.6640625" style="83" customWidth="1"/>
    <col min="2" max="2" width="100.6640625" style="42" customWidth="1"/>
    <col min="3" max="3" width="20.44140625" style="85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71" t="s">
        <v>1</v>
      </c>
      <c r="B1" s="84" t="s">
        <v>9</v>
      </c>
      <c r="C1" s="72" t="s">
        <v>2</v>
      </c>
      <c r="D1" s="73"/>
      <c r="E1" s="74"/>
      <c r="F1" s="71" t="s">
        <v>7</v>
      </c>
      <c r="G1" s="84" t="s">
        <v>31</v>
      </c>
      <c r="H1" s="71" t="s">
        <v>32</v>
      </c>
    </row>
    <row r="2" spans="1:8" x14ac:dyDescent="0.3">
      <c r="A2" s="75" t="s">
        <v>120</v>
      </c>
      <c r="B2" s="76" t="s">
        <v>121</v>
      </c>
      <c r="C2" s="9" t="s">
        <v>6</v>
      </c>
      <c r="D2" s="77"/>
      <c r="E2" s="77"/>
      <c r="F2" s="77">
        <v>1</v>
      </c>
      <c r="G2" s="5">
        <f>COUNTIF($A$2:$A$999,A2)</f>
        <v>1</v>
      </c>
      <c r="H2" s="5" t="s">
        <v>35</v>
      </c>
    </row>
    <row r="3" spans="1:8" x14ac:dyDescent="0.3">
      <c r="A3" s="75" t="s">
        <v>26</v>
      </c>
      <c r="B3" s="76" t="s">
        <v>111</v>
      </c>
      <c r="C3" s="9" t="s">
        <v>5</v>
      </c>
      <c r="D3" s="77"/>
      <c r="E3" s="77"/>
      <c r="F3" s="77">
        <v>1</v>
      </c>
      <c r="G3" s="5">
        <f>COUNTIF($A$2:$A$999,A3)</f>
        <v>1</v>
      </c>
      <c r="H3" s="5" t="s">
        <v>35</v>
      </c>
    </row>
    <row r="4" spans="1:8" x14ac:dyDescent="0.3">
      <c r="A4" s="75" t="s">
        <v>113</v>
      </c>
      <c r="B4" s="76" t="s">
        <v>114</v>
      </c>
      <c r="C4" s="9" t="s">
        <v>6</v>
      </c>
      <c r="D4" s="77"/>
      <c r="E4" s="77"/>
      <c r="F4" s="77">
        <v>1</v>
      </c>
      <c r="G4" s="5">
        <f>COUNTIF($A$2:$A$999,A4)</f>
        <v>1</v>
      </c>
      <c r="H4" s="5" t="s">
        <v>35</v>
      </c>
    </row>
    <row r="5" spans="1:8" x14ac:dyDescent="0.3">
      <c r="A5" s="75" t="s">
        <v>118</v>
      </c>
      <c r="B5" s="76" t="s">
        <v>119</v>
      </c>
      <c r="C5" s="9" t="s">
        <v>79</v>
      </c>
      <c r="D5" s="77"/>
      <c r="E5" s="77"/>
      <c r="F5" s="77">
        <v>1</v>
      </c>
      <c r="G5" s="5">
        <f>COUNTIF($A$2:$A$999,A5)</f>
        <v>1</v>
      </c>
      <c r="H5" s="5" t="s">
        <v>35</v>
      </c>
    </row>
    <row r="6" spans="1:8" x14ac:dyDescent="0.3">
      <c r="C6" s="80"/>
    </row>
    <row r="7" spans="1:8" x14ac:dyDescent="0.3">
      <c r="C7" s="80"/>
    </row>
    <row r="8" spans="1:8" x14ac:dyDescent="0.3">
      <c r="C8" s="80"/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5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6:C999">
    <cfRule type="expression" dxfId="32" priority="8">
      <formula>EXACT("Учебные пособия",C6)</formula>
    </cfRule>
    <cfRule type="expression" dxfId="31" priority="9">
      <formula>EXACT("Техника безопасности",C6)</formula>
    </cfRule>
    <cfRule type="expression" dxfId="30" priority="10">
      <formula>EXACT("Охрана труда",C6)</formula>
    </cfRule>
    <cfRule type="expression" dxfId="29" priority="11">
      <formula>EXACT("Программное обеспечение",C6)</formula>
    </cfRule>
    <cfRule type="expression" dxfId="28" priority="12">
      <formula>EXACT("Оборудование IT",C6)</formula>
    </cfRule>
    <cfRule type="expression" dxfId="27" priority="13">
      <formula>EXACT("Мебель",C6)</formula>
    </cfRule>
    <cfRule type="expression" dxfId="26" priority="14">
      <formula>EXACT("Оборудование",C6)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6ED927CE-9CDE-4D49-9DF2-562124A0870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F5EA49-7BFB-4093-946D-A780B1BDE18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RowHeight="15.6" x14ac:dyDescent="0.3"/>
  <cols>
    <col min="1" max="1" width="32.6640625" style="83" customWidth="1"/>
    <col min="2" max="2" width="100.6640625" style="42" customWidth="1"/>
    <col min="3" max="3" width="29.33203125" style="85" customWidth="1"/>
    <col min="4" max="4" width="14.44140625" style="85" customWidth="1"/>
    <col min="5" max="5" width="25.6640625" style="85" customWidth="1"/>
    <col min="6" max="6" width="14.33203125" style="85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71" t="s">
        <v>1</v>
      </c>
      <c r="B1" s="84" t="s">
        <v>9</v>
      </c>
      <c r="C1" s="72" t="s">
        <v>2</v>
      </c>
      <c r="D1" s="73"/>
      <c r="E1" s="74"/>
      <c r="F1" s="71" t="s">
        <v>7</v>
      </c>
      <c r="G1" s="71" t="s">
        <v>31</v>
      </c>
      <c r="H1" s="71" t="s">
        <v>32</v>
      </c>
    </row>
    <row r="2" spans="1:8" x14ac:dyDescent="0.3">
      <c r="A2" s="75" t="s">
        <v>19</v>
      </c>
      <c r="B2" s="76" t="s">
        <v>122</v>
      </c>
      <c r="C2" s="9" t="s">
        <v>8</v>
      </c>
      <c r="D2" s="77"/>
      <c r="E2" s="77"/>
      <c r="F2" s="77">
        <v>1</v>
      </c>
      <c r="G2" s="5">
        <f>COUNTIF($A$2:$A$998,A2)</f>
        <v>1</v>
      </c>
      <c r="H2" s="5" t="s">
        <v>35</v>
      </c>
    </row>
    <row r="3" spans="1:8" x14ac:dyDescent="0.3">
      <c r="A3" s="75" t="s">
        <v>20</v>
      </c>
      <c r="B3" s="76" t="s">
        <v>124</v>
      </c>
      <c r="C3" s="9" t="s">
        <v>8</v>
      </c>
      <c r="D3" s="77"/>
      <c r="E3" s="77"/>
      <c r="F3" s="77">
        <v>1</v>
      </c>
      <c r="G3" s="5">
        <f>COUNTIF($A$2:$A$998,A3)</f>
        <v>1</v>
      </c>
      <c r="H3" s="5" t="s">
        <v>35</v>
      </c>
    </row>
    <row r="4" spans="1:8" x14ac:dyDescent="0.3">
      <c r="A4" s="78"/>
      <c r="B4" s="79"/>
      <c r="C4" s="80"/>
      <c r="D4" s="81"/>
      <c r="E4" s="81"/>
      <c r="F4" s="80"/>
    </row>
    <row r="5" spans="1:8" x14ac:dyDescent="0.3">
      <c r="A5" s="78"/>
      <c r="B5" s="79"/>
      <c r="C5" s="80"/>
      <c r="D5" s="80"/>
      <c r="E5" s="81"/>
      <c r="F5" s="80"/>
    </row>
    <row r="6" spans="1:8" x14ac:dyDescent="0.3">
      <c r="A6" s="78"/>
      <c r="B6" s="79"/>
      <c r="C6" s="80"/>
      <c r="D6" s="80"/>
      <c r="E6" s="81"/>
      <c r="F6" s="80"/>
    </row>
    <row r="7" spans="1:8" x14ac:dyDescent="0.3">
      <c r="A7" s="78"/>
      <c r="B7" s="79"/>
      <c r="C7" s="80"/>
      <c r="D7" s="80"/>
      <c r="E7" s="81"/>
      <c r="F7" s="80"/>
    </row>
    <row r="8" spans="1:8" x14ac:dyDescent="0.3">
      <c r="A8" s="78"/>
      <c r="B8" s="79"/>
      <c r="C8" s="80"/>
      <c r="D8" s="80"/>
      <c r="E8" s="81"/>
      <c r="F8" s="81"/>
    </row>
    <row r="9" spans="1:8" x14ac:dyDescent="0.3">
      <c r="A9" s="78"/>
      <c r="B9" s="79"/>
      <c r="C9" s="80"/>
      <c r="D9" s="80"/>
      <c r="E9" s="81"/>
      <c r="F9" s="81"/>
    </row>
    <row r="10" spans="1:8" x14ac:dyDescent="0.3">
      <c r="A10" s="78"/>
      <c r="B10" s="79"/>
      <c r="C10" s="80"/>
      <c r="D10" s="80"/>
      <c r="E10" s="81"/>
      <c r="F10" s="81"/>
    </row>
    <row r="11" spans="1:8" x14ac:dyDescent="0.3">
      <c r="A11" s="78"/>
      <c r="B11" s="79"/>
      <c r="C11" s="80"/>
      <c r="D11" s="80"/>
      <c r="E11" s="81"/>
      <c r="F11" s="81"/>
    </row>
    <row r="12" spans="1:8" x14ac:dyDescent="0.3">
      <c r="A12" s="78"/>
      <c r="B12" s="79"/>
      <c r="C12" s="80"/>
      <c r="D12" s="81"/>
      <c r="E12" s="81"/>
      <c r="F12" s="81"/>
    </row>
    <row r="13" spans="1:8" x14ac:dyDescent="0.3">
      <c r="A13" s="78"/>
      <c r="B13" s="79"/>
      <c r="C13" s="80"/>
      <c r="D13" s="81"/>
      <c r="E13" s="81"/>
      <c r="F13" s="81"/>
    </row>
    <row r="14" spans="1:8" x14ac:dyDescent="0.3">
      <c r="A14" s="78"/>
      <c r="B14" s="79"/>
      <c r="C14" s="80"/>
      <c r="D14" s="81"/>
      <c r="E14" s="81"/>
      <c r="F14" s="81"/>
    </row>
    <row r="15" spans="1:8" x14ac:dyDescent="0.3">
      <c r="A15" s="78"/>
      <c r="B15" s="79"/>
      <c r="C15" s="80"/>
      <c r="D15" s="81"/>
      <c r="E15" s="81"/>
      <c r="F15" s="81"/>
    </row>
    <row r="16" spans="1:8" x14ac:dyDescent="0.3">
      <c r="A16" s="78"/>
      <c r="B16" s="79"/>
      <c r="C16" s="80"/>
      <c r="D16" s="81"/>
      <c r="E16" s="81"/>
      <c r="F16" s="81"/>
    </row>
    <row r="17" spans="1:6" x14ac:dyDescent="0.3">
      <c r="A17" s="78"/>
      <c r="B17" s="79"/>
      <c r="C17" s="80"/>
      <c r="D17" s="81"/>
      <c r="E17" s="81"/>
      <c r="F17" s="81"/>
    </row>
    <row r="18" spans="1:6" x14ac:dyDescent="0.3">
      <c r="A18" s="78"/>
      <c r="B18" s="79"/>
      <c r="C18" s="80"/>
      <c r="D18" s="81"/>
      <c r="E18" s="81"/>
      <c r="F18" s="81"/>
    </row>
    <row r="19" spans="1:6" x14ac:dyDescent="0.3">
      <c r="A19" s="78"/>
      <c r="B19" s="79"/>
      <c r="C19" s="80"/>
      <c r="D19" s="81"/>
      <c r="E19" s="81"/>
      <c r="F19" s="81"/>
    </row>
    <row r="20" spans="1:6" x14ac:dyDescent="0.3">
      <c r="A20" s="78"/>
      <c r="B20" s="79"/>
      <c r="C20" s="80"/>
      <c r="D20" s="81"/>
      <c r="E20" s="81"/>
      <c r="F20" s="81"/>
    </row>
    <row r="21" spans="1:6" x14ac:dyDescent="0.3">
      <c r="A21" s="78"/>
      <c r="B21" s="79"/>
      <c r="C21" s="80"/>
      <c r="D21" s="81"/>
      <c r="E21" s="81"/>
      <c r="F21" s="81"/>
    </row>
    <row r="22" spans="1:6" x14ac:dyDescent="0.3">
      <c r="A22" s="78"/>
      <c r="B22" s="79"/>
      <c r="C22" s="80"/>
      <c r="D22" s="81"/>
      <c r="E22" s="81"/>
      <c r="F22" s="81"/>
    </row>
    <row r="23" spans="1:6" x14ac:dyDescent="0.3">
      <c r="A23" s="78"/>
      <c r="B23" s="79"/>
      <c r="C23" s="80"/>
      <c r="D23" s="81"/>
      <c r="E23" s="81"/>
      <c r="F23" s="81"/>
    </row>
    <row r="24" spans="1:6" x14ac:dyDescent="0.3">
      <c r="A24" s="78"/>
      <c r="B24" s="79"/>
      <c r="C24" s="80"/>
      <c r="D24" s="81"/>
      <c r="E24" s="81"/>
      <c r="F24" s="81"/>
    </row>
    <row r="25" spans="1:6" x14ac:dyDescent="0.3">
      <c r="A25" s="78"/>
      <c r="B25" s="79"/>
      <c r="C25" s="80"/>
      <c r="D25" s="81"/>
      <c r="E25" s="81"/>
      <c r="F25" s="81"/>
    </row>
    <row r="26" spans="1:6" x14ac:dyDescent="0.3">
      <c r="A26" s="78"/>
      <c r="B26" s="79"/>
      <c r="C26" s="80"/>
      <c r="D26" s="81"/>
      <c r="E26" s="81"/>
      <c r="F26" s="81"/>
    </row>
    <row r="27" spans="1:6" x14ac:dyDescent="0.3">
      <c r="A27" s="78"/>
      <c r="B27" s="79"/>
      <c r="C27" s="80"/>
      <c r="D27" s="81"/>
      <c r="E27" s="81"/>
      <c r="F27" s="81"/>
    </row>
    <row r="28" spans="1:6" x14ac:dyDescent="0.3">
      <c r="A28" s="78"/>
      <c r="B28" s="79"/>
      <c r="C28" s="80"/>
      <c r="D28" s="81"/>
      <c r="E28" s="81"/>
      <c r="F28" s="81"/>
    </row>
    <row r="29" spans="1:6" x14ac:dyDescent="0.3">
      <c r="A29" s="78"/>
      <c r="B29" s="79"/>
      <c r="C29" s="80"/>
      <c r="D29" s="81"/>
      <c r="E29" s="81"/>
      <c r="F29" s="81"/>
    </row>
    <row r="30" spans="1:6" x14ac:dyDescent="0.3">
      <c r="A30" s="78"/>
      <c r="B30" s="79"/>
      <c r="C30" s="80"/>
      <c r="D30" s="81"/>
      <c r="E30" s="81"/>
      <c r="F30" s="81"/>
    </row>
    <row r="31" spans="1:6" x14ac:dyDescent="0.3">
      <c r="A31" s="78"/>
      <c r="B31" s="79"/>
      <c r="C31" s="80"/>
      <c r="D31" s="81"/>
      <c r="E31" s="81"/>
      <c r="F31" s="81"/>
    </row>
    <row r="32" spans="1:6" x14ac:dyDescent="0.3">
      <c r="A32" s="78"/>
      <c r="B32" s="79"/>
      <c r="C32" s="80"/>
      <c r="D32" s="81"/>
      <c r="E32" s="81"/>
      <c r="F32" s="81"/>
    </row>
    <row r="33" spans="1:6" x14ac:dyDescent="0.3">
      <c r="A33" s="78"/>
      <c r="B33" s="79"/>
      <c r="C33" s="80"/>
      <c r="D33" s="81"/>
      <c r="E33" s="81"/>
      <c r="F33" s="81"/>
    </row>
    <row r="34" spans="1:6" x14ac:dyDescent="0.3">
      <c r="A34" s="78"/>
      <c r="B34" s="79"/>
      <c r="C34" s="80"/>
      <c r="D34" s="81"/>
      <c r="E34" s="81"/>
      <c r="F34" s="81"/>
    </row>
    <row r="35" spans="1:6" x14ac:dyDescent="0.3">
      <c r="A35" s="78"/>
      <c r="B35" s="79"/>
      <c r="C35" s="80"/>
      <c r="D35" s="81"/>
      <c r="E35" s="81"/>
      <c r="F35" s="81"/>
    </row>
    <row r="36" spans="1:6" x14ac:dyDescent="0.3">
      <c r="A36" s="78"/>
      <c r="B36" s="79"/>
      <c r="C36" s="80"/>
      <c r="D36" s="81"/>
      <c r="E36" s="81"/>
      <c r="F36" s="81"/>
    </row>
    <row r="37" spans="1:6" x14ac:dyDescent="0.3">
      <c r="A37" s="78"/>
      <c r="B37" s="79"/>
      <c r="C37" s="80"/>
      <c r="D37" s="81"/>
      <c r="E37" s="81"/>
      <c r="F37" s="81"/>
    </row>
    <row r="38" spans="1:6" x14ac:dyDescent="0.3">
      <c r="A38" s="78"/>
      <c r="B38" s="82"/>
      <c r="C38" s="80"/>
      <c r="D38" s="81"/>
      <c r="E38" s="81"/>
      <c r="F38" s="81"/>
    </row>
    <row r="39" spans="1:6" x14ac:dyDescent="0.3">
      <c r="A39" s="78"/>
      <c r="B39" s="82"/>
      <c r="C39" s="80"/>
      <c r="D39" s="81"/>
      <c r="E39" s="81"/>
      <c r="F39" s="81"/>
    </row>
    <row r="40" spans="1:6" x14ac:dyDescent="0.3">
      <c r="A40" s="78"/>
      <c r="B40" s="82"/>
      <c r="C40" s="80"/>
      <c r="D40" s="81"/>
      <c r="E40" s="81"/>
      <c r="F40" s="81"/>
    </row>
    <row r="41" spans="1:6" x14ac:dyDescent="0.3">
      <c r="C41" s="80"/>
    </row>
    <row r="42" spans="1:6" x14ac:dyDescent="0.3">
      <c r="C42" s="80"/>
    </row>
    <row r="43" spans="1:6" x14ac:dyDescent="0.3">
      <c r="C43" s="80"/>
    </row>
    <row r="44" spans="1:6" x14ac:dyDescent="0.3">
      <c r="C44" s="80"/>
    </row>
    <row r="45" spans="1:6" x14ac:dyDescent="0.3">
      <c r="C45" s="80"/>
    </row>
    <row r="46" spans="1:6" x14ac:dyDescent="0.3">
      <c r="C46" s="80"/>
    </row>
    <row r="47" spans="1:6" x14ac:dyDescent="0.3">
      <c r="C47" s="80"/>
    </row>
    <row r="48" spans="1:6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4:C998">
    <cfRule type="expression" dxfId="16" priority="8">
      <formula>EXACT("Учебные пособия",C4)</formula>
    </cfRule>
    <cfRule type="expression" dxfId="15" priority="9">
      <formula>EXACT("Техника безопасности",C4)</formula>
    </cfRule>
    <cfRule type="expression" dxfId="14" priority="10">
      <formula>EXACT("Охрана труда",C4)</formula>
    </cfRule>
    <cfRule type="expression" dxfId="13" priority="11">
      <formula>EXACT("Программное обеспечение",C4)</formula>
    </cfRule>
    <cfRule type="expression" dxfId="12" priority="12">
      <formula>EXACT("Оборудование IT",C4)</formula>
    </cfRule>
    <cfRule type="expression" dxfId="11" priority="13">
      <formula>EXACT("Мебель",C4)</formula>
    </cfRule>
    <cfRule type="expression" dxfId="10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567A0131-DC47-427C-B70D-80D9A4D6BA4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DC4121-3EA0-4CEE-B2D9-603049EE9CD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4" sqref="A4:C4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9" t="s">
        <v>71</v>
      </c>
      <c r="B1" s="59" t="s">
        <v>63</v>
      </c>
      <c r="C1" s="59" t="s">
        <v>64</v>
      </c>
      <c r="D1" s="59" t="s">
        <v>75</v>
      </c>
      <c r="E1" s="59" t="s">
        <v>65</v>
      </c>
      <c r="F1" s="59" t="s">
        <v>76</v>
      </c>
      <c r="G1" s="59" t="s">
        <v>44</v>
      </c>
      <c r="H1" s="59" t="s">
        <v>66</v>
      </c>
      <c r="I1" s="59" t="s">
        <v>67</v>
      </c>
      <c r="J1" s="42" t="str">
        <f>_xlfn.TEXTJOIN("
",TRUE,H2:H99)</f>
        <v>23.01.06 Машинист дорожных и строительных машин
23.01.17 Мастер по ремонту и обслуживанию автомобилей
23.02.07 Техническое обслуживание и ремонт автотранспортных средств</v>
      </c>
    </row>
    <row r="2" spans="1:10" ht="43.2" x14ac:dyDescent="0.3">
      <c r="A2" s="61" t="s">
        <v>80</v>
      </c>
      <c r="B2" s="62">
        <v>2025</v>
      </c>
      <c r="C2" s="63" t="s">
        <v>81</v>
      </c>
      <c r="D2" s="63">
        <v>551</v>
      </c>
      <c r="E2" s="67" t="s">
        <v>82</v>
      </c>
      <c r="F2" s="65">
        <v>1</v>
      </c>
      <c r="G2" s="64" t="s">
        <v>83</v>
      </c>
      <c r="H2" s="66" t="s">
        <v>84</v>
      </c>
      <c r="I2" s="64" t="s">
        <v>83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674289DB-5A67-4648-BCD1-A46CC1A8D25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1"/>
  <sheetViews>
    <sheetView topLeftCell="A38" workbookViewId="0">
      <selection activeCell="A4" sqref="A4:C4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3" t="s">
        <v>85</v>
      </c>
      <c r="B1" s="123"/>
      <c r="C1" s="123"/>
      <c r="D1" s="123"/>
      <c r="E1" s="123"/>
      <c r="F1" s="123"/>
      <c r="G1" s="123"/>
      <c r="H1" s="123"/>
    </row>
    <row r="2" spans="1:8" ht="21" customHeight="1" x14ac:dyDescent="0.3">
      <c r="A2" s="124" t="s">
        <v>86</v>
      </c>
      <c r="B2" s="124"/>
      <c r="C2" s="124"/>
      <c r="D2" s="124"/>
      <c r="E2" s="124"/>
      <c r="F2" s="124"/>
      <c r="G2" s="124"/>
      <c r="H2" s="124"/>
    </row>
    <row r="3" spans="1:8" ht="15.75" customHeight="1" x14ac:dyDescent="0.3">
      <c r="A3" s="125" t="s">
        <v>87</v>
      </c>
      <c r="B3" s="125"/>
      <c r="C3" s="125"/>
      <c r="D3" s="125"/>
      <c r="E3" s="125"/>
      <c r="F3" s="125"/>
      <c r="G3" s="125"/>
      <c r="H3" s="125"/>
    </row>
    <row r="4" spans="1:8" ht="15" customHeight="1" x14ac:dyDescent="0.3">
      <c r="A4" s="126" t="s">
        <v>88</v>
      </c>
      <c r="B4" s="126"/>
      <c r="C4" s="126"/>
      <c r="D4" s="126"/>
      <c r="E4" s="126"/>
      <c r="F4" s="126"/>
      <c r="G4" s="126"/>
      <c r="H4" s="126"/>
    </row>
    <row r="5" spans="1:8" ht="15" customHeight="1" x14ac:dyDescent="0.3">
      <c r="A5" s="126" t="s">
        <v>89</v>
      </c>
      <c r="B5" s="126"/>
      <c r="C5" s="126"/>
      <c r="D5" s="126"/>
      <c r="E5" s="126"/>
      <c r="F5" s="126"/>
      <c r="G5" s="126"/>
      <c r="H5" s="126"/>
    </row>
    <row r="6" spans="1:8" ht="15" customHeight="1" x14ac:dyDescent="0.3">
      <c r="A6" s="127" t="s">
        <v>90</v>
      </c>
      <c r="B6" s="127"/>
      <c r="C6" s="127"/>
      <c r="D6" s="127"/>
      <c r="E6" s="127"/>
      <c r="F6" s="127"/>
      <c r="G6" s="127"/>
      <c r="H6" s="127"/>
    </row>
    <row r="7" spans="1:8" ht="18.600000000000001" x14ac:dyDescent="0.3">
      <c r="A7" s="68">
        <v>1</v>
      </c>
      <c r="B7" s="68" t="s">
        <v>44</v>
      </c>
      <c r="C7" s="122" t="s">
        <v>83</v>
      </c>
      <c r="D7" s="122"/>
      <c r="E7" s="122"/>
      <c r="F7" s="122"/>
      <c r="G7" s="122"/>
      <c r="H7" s="122"/>
    </row>
    <row r="8" spans="1:8" ht="18.600000000000001" x14ac:dyDescent="0.3">
      <c r="A8" s="122" t="s">
        <v>91</v>
      </c>
      <c r="B8" s="122"/>
      <c r="C8" s="122" t="s">
        <v>90</v>
      </c>
      <c r="D8" s="122"/>
      <c r="E8" s="122"/>
      <c r="F8" s="122"/>
      <c r="G8" s="122"/>
      <c r="H8" s="122"/>
    </row>
    <row r="9" spans="1:8" ht="18.600000000000001" x14ac:dyDescent="0.3">
      <c r="A9" s="122" t="s">
        <v>45</v>
      </c>
      <c r="B9" s="122"/>
      <c r="C9" s="122">
        <f>D26</f>
        <v>26</v>
      </c>
      <c r="D9" s="122"/>
      <c r="E9" s="122"/>
      <c r="F9" s="122"/>
      <c r="G9" s="122"/>
      <c r="H9" s="122"/>
    </row>
    <row r="10" spans="1:8" ht="60" customHeight="1" x14ac:dyDescent="0.3">
      <c r="A10" s="122" t="s">
        <v>46</v>
      </c>
      <c r="B10" s="122"/>
      <c r="C10" s="122" t="s">
        <v>84</v>
      </c>
      <c r="D10" s="122"/>
      <c r="E10" s="122"/>
      <c r="F10" s="122"/>
      <c r="G10" s="122"/>
      <c r="H10" s="122"/>
    </row>
    <row r="11" spans="1:8" x14ac:dyDescent="0.3">
      <c r="A11" s="120" t="s">
        <v>12</v>
      </c>
      <c r="B11" s="120"/>
      <c r="C11" s="120"/>
      <c r="D11" s="121"/>
      <c r="E11" s="120"/>
      <c r="F11" s="120"/>
      <c r="G11" s="120"/>
      <c r="H11" s="121"/>
    </row>
    <row r="12" spans="1:8" x14ac:dyDescent="0.3">
      <c r="A12" s="118" t="s">
        <v>92</v>
      </c>
      <c r="B12" s="118"/>
      <c r="C12" s="118"/>
      <c r="D12" s="119"/>
      <c r="E12" s="118"/>
      <c r="F12" s="118"/>
      <c r="G12" s="118"/>
      <c r="H12" s="119"/>
    </row>
    <row r="13" spans="1:8" x14ac:dyDescent="0.3">
      <c r="A13" s="118" t="s">
        <v>93</v>
      </c>
      <c r="B13" s="118"/>
      <c r="C13" s="118"/>
      <c r="D13" s="119"/>
      <c r="E13" s="118"/>
      <c r="F13" s="118"/>
      <c r="G13" s="118"/>
      <c r="H13" s="119"/>
    </row>
    <row r="14" spans="1:8" x14ac:dyDescent="0.3">
      <c r="A14" s="118" t="s">
        <v>94</v>
      </c>
      <c r="B14" s="118"/>
      <c r="C14" s="118"/>
      <c r="D14" s="119"/>
      <c r="E14" s="118"/>
      <c r="F14" s="118"/>
      <c r="G14" s="118"/>
      <c r="H14" s="119"/>
    </row>
    <row r="15" spans="1:8" x14ac:dyDescent="0.3">
      <c r="A15" s="118" t="s">
        <v>95</v>
      </c>
      <c r="B15" s="118"/>
      <c r="C15" s="118"/>
      <c r="D15" s="119"/>
      <c r="E15" s="118"/>
      <c r="F15" s="118"/>
      <c r="G15" s="118"/>
      <c r="H15" s="119"/>
    </row>
    <row r="16" spans="1:8" x14ac:dyDescent="0.3">
      <c r="A16" s="118" t="s">
        <v>96</v>
      </c>
      <c r="B16" s="118"/>
      <c r="C16" s="118"/>
      <c r="D16" s="119"/>
      <c r="E16" s="118"/>
      <c r="F16" s="118"/>
      <c r="G16" s="118"/>
      <c r="H16" s="119"/>
    </row>
    <row r="17" spans="1:8" x14ac:dyDescent="0.3">
      <c r="A17" s="118" t="s">
        <v>97</v>
      </c>
      <c r="B17" s="118"/>
      <c r="C17" s="118"/>
      <c r="D17" s="119"/>
      <c r="E17" s="118"/>
      <c r="F17" s="118"/>
      <c r="G17" s="118"/>
      <c r="H17" s="119"/>
    </row>
    <row r="18" spans="1:8" x14ac:dyDescent="0.3">
      <c r="A18" s="118" t="s">
        <v>98</v>
      </c>
      <c r="B18" s="118"/>
      <c r="C18" s="118"/>
      <c r="D18" s="119"/>
      <c r="E18" s="118"/>
      <c r="F18" s="118"/>
      <c r="G18" s="118"/>
      <c r="H18" s="119"/>
    </row>
    <row r="19" spans="1:8" x14ac:dyDescent="0.3">
      <c r="A19" s="118" t="s">
        <v>99</v>
      </c>
      <c r="B19" s="118"/>
      <c r="C19" s="118"/>
      <c r="D19" s="119"/>
      <c r="E19" s="118"/>
      <c r="F19" s="118"/>
      <c r="G19" s="118"/>
      <c r="H19" s="119"/>
    </row>
    <row r="20" spans="1:8" x14ac:dyDescent="0.3">
      <c r="A20" s="116" t="s">
        <v>11</v>
      </c>
      <c r="B20" s="116"/>
      <c r="C20" s="116"/>
      <c r="D20" s="116"/>
      <c r="E20" s="116"/>
      <c r="F20" s="116"/>
      <c r="G20" s="116"/>
      <c r="H20" s="116"/>
    </row>
    <row r="21" spans="1:8" ht="41.4" x14ac:dyDescent="0.3">
      <c r="A21" s="69" t="s">
        <v>0</v>
      </c>
      <c r="B21" s="69" t="s">
        <v>100</v>
      </c>
      <c r="C21" s="69" t="s">
        <v>9</v>
      </c>
      <c r="D21" s="114" t="s">
        <v>2</v>
      </c>
      <c r="E21" s="114"/>
      <c r="F21" s="114"/>
      <c r="G21" s="69" t="s">
        <v>54</v>
      </c>
      <c r="H21" s="69" t="s">
        <v>101</v>
      </c>
    </row>
    <row r="22" spans="1:8" ht="262.2" x14ac:dyDescent="0.3">
      <c r="A22" s="70">
        <v>1</v>
      </c>
      <c r="B22" s="70" t="s">
        <v>102</v>
      </c>
      <c r="C22" s="70" t="s">
        <v>103</v>
      </c>
      <c r="D22" s="115" t="s">
        <v>5</v>
      </c>
      <c r="E22" s="115"/>
      <c r="F22" s="115"/>
      <c r="G22" s="70">
        <v>1</v>
      </c>
      <c r="H22" s="70" t="s">
        <v>104</v>
      </c>
    </row>
    <row r="23" spans="1:8" ht="193.2" x14ac:dyDescent="0.3">
      <c r="A23" s="70">
        <v>2</v>
      </c>
      <c r="B23" s="70" t="s">
        <v>105</v>
      </c>
      <c r="C23" s="70" t="s">
        <v>106</v>
      </c>
      <c r="D23" s="115" t="s">
        <v>5</v>
      </c>
      <c r="E23" s="115"/>
      <c r="F23" s="115"/>
      <c r="G23" s="70">
        <v>1</v>
      </c>
      <c r="H23" s="70" t="s">
        <v>104</v>
      </c>
    </row>
    <row r="24" spans="1:8" ht="138" x14ac:dyDescent="0.3">
      <c r="A24" s="70">
        <v>3</v>
      </c>
      <c r="B24" s="70" t="s">
        <v>107</v>
      </c>
      <c r="C24" s="70" t="s">
        <v>108</v>
      </c>
      <c r="D24" s="115" t="s">
        <v>10</v>
      </c>
      <c r="E24" s="115"/>
      <c r="F24" s="115"/>
      <c r="G24" s="70">
        <v>1</v>
      </c>
      <c r="H24" s="70" t="s">
        <v>104</v>
      </c>
    </row>
    <row r="25" spans="1:8" x14ac:dyDescent="0.3">
      <c r="A25" s="116" t="s">
        <v>109</v>
      </c>
      <c r="B25" s="116"/>
      <c r="C25" s="116"/>
      <c r="D25" s="116"/>
      <c r="E25" s="116"/>
      <c r="F25" s="116"/>
      <c r="G25" s="116"/>
      <c r="H25" s="116"/>
    </row>
    <row r="26" spans="1:8" x14ac:dyDescent="0.3">
      <c r="A26" s="117" t="s">
        <v>110</v>
      </c>
      <c r="B26" s="117"/>
      <c r="C26" s="117"/>
      <c r="D26" s="117">
        <v>26</v>
      </c>
      <c r="E26" s="117"/>
      <c r="F26" s="117"/>
      <c r="G26" s="117"/>
      <c r="H26" s="117"/>
    </row>
    <row r="27" spans="1:8" ht="41.4" x14ac:dyDescent="0.3">
      <c r="A27" s="69" t="s">
        <v>0</v>
      </c>
      <c r="B27" s="69" t="s">
        <v>100</v>
      </c>
      <c r="C27" s="69" t="s">
        <v>9</v>
      </c>
      <c r="D27" s="69" t="s">
        <v>2</v>
      </c>
      <c r="E27" s="69" t="s">
        <v>55</v>
      </c>
      <c r="F27" s="69" t="s">
        <v>56</v>
      </c>
      <c r="G27" s="69" t="s">
        <v>54</v>
      </c>
      <c r="H27" s="69" t="s">
        <v>101</v>
      </c>
    </row>
    <row r="28" spans="1:8" ht="276" x14ac:dyDescent="0.3">
      <c r="A28" s="70">
        <v>1</v>
      </c>
      <c r="B28" s="70" t="s">
        <v>26</v>
      </c>
      <c r="C28" s="70" t="s">
        <v>111</v>
      </c>
      <c r="D28" s="70" t="s">
        <v>5</v>
      </c>
      <c r="E28" s="70">
        <v>1</v>
      </c>
      <c r="F28" s="70" t="s">
        <v>112</v>
      </c>
      <c r="G28" s="70">
        <v>26</v>
      </c>
      <c r="H28" s="70" t="s">
        <v>104</v>
      </c>
    </row>
    <row r="29" spans="1:8" ht="27.6" x14ac:dyDescent="0.3">
      <c r="A29" s="70">
        <v>2</v>
      </c>
      <c r="B29" s="70" t="s">
        <v>113</v>
      </c>
      <c r="C29" s="70" t="s">
        <v>114</v>
      </c>
      <c r="D29" s="70" t="s">
        <v>6</v>
      </c>
      <c r="E29" s="70">
        <v>1</v>
      </c>
      <c r="F29" s="70" t="s">
        <v>115</v>
      </c>
      <c r="G29" s="70">
        <v>13</v>
      </c>
      <c r="H29" s="70" t="s">
        <v>104</v>
      </c>
    </row>
    <row r="30" spans="1:8" ht="27.6" x14ac:dyDescent="0.3">
      <c r="A30" s="70">
        <v>3</v>
      </c>
      <c r="B30" s="70" t="s">
        <v>116</v>
      </c>
      <c r="C30" s="70" t="s">
        <v>117</v>
      </c>
      <c r="D30" s="70" t="s">
        <v>6</v>
      </c>
      <c r="E30" s="70">
        <v>1</v>
      </c>
      <c r="F30" s="70" t="s">
        <v>112</v>
      </c>
      <c r="G30" s="70">
        <v>26</v>
      </c>
      <c r="H30" s="70" t="s">
        <v>104</v>
      </c>
    </row>
    <row r="31" spans="1:8" ht="124.2" x14ac:dyDescent="0.3">
      <c r="A31" s="70">
        <v>4</v>
      </c>
      <c r="B31" s="70" t="s">
        <v>118</v>
      </c>
      <c r="C31" s="70" t="s">
        <v>119</v>
      </c>
      <c r="D31" s="70" t="s">
        <v>79</v>
      </c>
      <c r="E31" s="70">
        <v>1</v>
      </c>
      <c r="F31" s="70" t="s">
        <v>112</v>
      </c>
      <c r="G31" s="70">
        <v>26</v>
      </c>
      <c r="H31" s="70" t="s">
        <v>104</v>
      </c>
    </row>
    <row r="32" spans="1:8" x14ac:dyDescent="0.3">
      <c r="A32" s="116" t="s">
        <v>14</v>
      </c>
      <c r="B32" s="116"/>
      <c r="C32" s="116"/>
      <c r="D32" s="116"/>
      <c r="E32" s="116"/>
      <c r="F32" s="116"/>
      <c r="G32" s="116"/>
      <c r="H32" s="116"/>
    </row>
    <row r="33" spans="1:8" ht="41.4" x14ac:dyDescent="0.3">
      <c r="A33" s="69" t="s">
        <v>0</v>
      </c>
      <c r="B33" s="69" t="s">
        <v>100</v>
      </c>
      <c r="C33" s="69" t="s">
        <v>9</v>
      </c>
      <c r="D33" s="114" t="s">
        <v>2</v>
      </c>
      <c r="E33" s="114"/>
      <c r="F33" s="114"/>
      <c r="G33" s="69" t="s">
        <v>54</v>
      </c>
      <c r="H33" s="69" t="s">
        <v>101</v>
      </c>
    </row>
    <row r="34" spans="1:8" ht="276" x14ac:dyDescent="0.3">
      <c r="A34" s="70">
        <v>1</v>
      </c>
      <c r="B34" s="70" t="s">
        <v>26</v>
      </c>
      <c r="C34" s="70" t="s">
        <v>111</v>
      </c>
      <c r="D34" s="115" t="s">
        <v>5</v>
      </c>
      <c r="E34" s="115"/>
      <c r="F34" s="115"/>
      <c r="G34" s="70">
        <v>1</v>
      </c>
      <c r="H34" s="70" t="s">
        <v>104</v>
      </c>
    </row>
    <row r="35" spans="1:8" x14ac:dyDescent="0.3">
      <c r="A35" s="70">
        <v>2</v>
      </c>
      <c r="B35" s="70" t="s">
        <v>113</v>
      </c>
      <c r="C35" s="70" t="s">
        <v>114</v>
      </c>
      <c r="D35" s="115" t="s">
        <v>6</v>
      </c>
      <c r="E35" s="115"/>
      <c r="F35" s="115"/>
      <c r="G35" s="70">
        <v>1</v>
      </c>
      <c r="H35" s="70" t="s">
        <v>104</v>
      </c>
    </row>
    <row r="36" spans="1:8" ht="27.6" x14ac:dyDescent="0.3">
      <c r="A36" s="70">
        <v>3</v>
      </c>
      <c r="B36" s="70" t="s">
        <v>120</v>
      </c>
      <c r="C36" s="70" t="s">
        <v>121</v>
      </c>
      <c r="D36" s="115" t="s">
        <v>6</v>
      </c>
      <c r="E36" s="115"/>
      <c r="F36" s="115"/>
      <c r="G36" s="70">
        <v>1</v>
      </c>
      <c r="H36" s="70" t="s">
        <v>104</v>
      </c>
    </row>
    <row r="37" spans="1:8" ht="124.2" x14ac:dyDescent="0.3">
      <c r="A37" s="70">
        <v>4</v>
      </c>
      <c r="B37" s="70" t="s">
        <v>118</v>
      </c>
      <c r="C37" s="70" t="s">
        <v>119</v>
      </c>
      <c r="D37" s="115" t="s">
        <v>79</v>
      </c>
      <c r="E37" s="115"/>
      <c r="F37" s="115"/>
      <c r="G37" s="70">
        <v>1</v>
      </c>
      <c r="H37" s="70" t="s">
        <v>104</v>
      </c>
    </row>
    <row r="38" spans="1:8" x14ac:dyDescent="0.3">
      <c r="A38" s="116" t="s">
        <v>13</v>
      </c>
      <c r="B38" s="116"/>
      <c r="C38" s="116"/>
      <c r="D38" s="116"/>
      <c r="E38" s="116"/>
      <c r="F38" s="116"/>
      <c r="G38" s="116"/>
      <c r="H38" s="116"/>
    </row>
    <row r="39" spans="1:8" ht="41.4" x14ac:dyDescent="0.3">
      <c r="A39" s="69" t="s">
        <v>0</v>
      </c>
      <c r="B39" s="69" t="s">
        <v>100</v>
      </c>
      <c r="C39" s="69" t="s">
        <v>9</v>
      </c>
      <c r="D39" s="114" t="s">
        <v>2</v>
      </c>
      <c r="E39" s="114"/>
      <c r="F39" s="114"/>
      <c r="G39" s="69" t="s">
        <v>54</v>
      </c>
      <c r="H39" s="69" t="s">
        <v>101</v>
      </c>
    </row>
    <row r="40" spans="1:8" ht="409.6" x14ac:dyDescent="0.3">
      <c r="A40" s="70">
        <v>1</v>
      </c>
      <c r="B40" s="70" t="s">
        <v>19</v>
      </c>
      <c r="C40" s="70" t="s">
        <v>122</v>
      </c>
      <c r="D40" s="115" t="s">
        <v>8</v>
      </c>
      <c r="E40" s="115"/>
      <c r="F40" s="115"/>
      <c r="G40" s="70">
        <v>1</v>
      </c>
      <c r="H40" s="70" t="s">
        <v>123</v>
      </c>
    </row>
    <row r="41" spans="1:8" ht="41.4" x14ac:dyDescent="0.3">
      <c r="A41" s="70">
        <v>2</v>
      </c>
      <c r="B41" s="70" t="s">
        <v>20</v>
      </c>
      <c r="C41" s="70" t="s">
        <v>124</v>
      </c>
      <c r="D41" s="115" t="s">
        <v>8</v>
      </c>
      <c r="E41" s="115"/>
      <c r="F41" s="115"/>
      <c r="G41" s="70">
        <v>1</v>
      </c>
      <c r="H41" s="70" t="s">
        <v>123</v>
      </c>
    </row>
  </sheetData>
  <mergeCells count="40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32:H32"/>
    <mergeCell ref="A17:H17"/>
    <mergeCell ref="A18:H18"/>
    <mergeCell ref="A19:H19"/>
    <mergeCell ref="A20:H20"/>
    <mergeCell ref="D21:F21"/>
    <mergeCell ref="D22:F22"/>
    <mergeCell ref="D23:F23"/>
    <mergeCell ref="D24:F24"/>
    <mergeCell ref="A25:H25"/>
    <mergeCell ref="A26:C26"/>
    <mergeCell ref="D26:H26"/>
    <mergeCell ref="D39:F39"/>
    <mergeCell ref="D40:F40"/>
    <mergeCell ref="D41:F41"/>
    <mergeCell ref="D33:F33"/>
    <mergeCell ref="D34:F34"/>
    <mergeCell ref="D35:F35"/>
    <mergeCell ref="D36:F36"/>
    <mergeCell ref="D37:F37"/>
    <mergeCell ref="A38:H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4" sqref="A4:C4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74</v>
      </c>
    </row>
    <row r="7" spans="1:1" ht="15.6" x14ac:dyDescent="0.3">
      <c r="A7" s="9" t="s">
        <v>79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2026-03-27T10:28:14Z</dcterms:modified>
</cp:coreProperties>
</file>