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1D11E130-A4CD-4360-8114-098AC4AEF3F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труда'!$A$1:$H$10</definedName>
    <definedName name="_xlnm._FilterDatabase" localSheetId="4" hidden="1">'Рабочее место преподавателя'!$A$1:$H$4</definedName>
    <definedName name="_xlnm._FilterDatabase" localSheetId="3" hidden="1">'Рабочее место учащегося'!$A$1:$H$24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0" i="6" l="1"/>
  <c r="G25" i="6"/>
  <c r="G31" i="6"/>
  <c r="G36" i="6"/>
  <c r="G41" i="6"/>
  <c r="G40" i="6"/>
  <c r="G35" i="6"/>
  <c r="G30" i="6"/>
  <c r="G26" i="6"/>
  <c r="G21" i="6"/>
  <c r="G2" i="10"/>
  <c r="G4" i="10"/>
  <c r="G3" i="11"/>
  <c r="G17" i="11"/>
  <c r="G16" i="11"/>
  <c r="G24" i="11"/>
  <c r="G23" i="11"/>
  <c r="G20" i="11"/>
  <c r="G22" i="11"/>
  <c r="G19" i="11"/>
  <c r="G21" i="11"/>
  <c r="G18" i="11"/>
  <c r="G15" i="11"/>
  <c r="G14" i="11"/>
  <c r="G13" i="11"/>
  <c r="G11" i="11"/>
  <c r="G6" i="11"/>
  <c r="G2" i="11"/>
  <c r="G8" i="11"/>
  <c r="G4" i="11"/>
  <c r="G7" i="11"/>
  <c r="G9" i="11"/>
  <c r="G12" i="11"/>
  <c r="G10" i="11"/>
  <c r="G4" i="12"/>
  <c r="G3" i="12"/>
  <c r="G9" i="13"/>
  <c r="G3" i="13"/>
  <c r="G8" i="13"/>
  <c r="G4" i="13"/>
  <c r="G6" i="13"/>
  <c r="G10" i="13"/>
  <c r="G5" i="13"/>
  <c r="G7" i="13"/>
  <c r="F10" i="13"/>
  <c r="F5" i="13"/>
  <c r="F7" i="13"/>
  <c r="G74" i="14"/>
  <c r="G73" i="14"/>
  <c r="G72" i="14"/>
  <c r="G3" i="10" l="1"/>
  <c r="G5" i="11"/>
  <c r="G2" i="12"/>
  <c r="G2" i="13"/>
  <c r="G53" i="6" l="1"/>
  <c r="E42" i="7"/>
  <c r="E41" i="7"/>
  <c r="E40" i="7"/>
  <c r="G51" i="6"/>
</calcChain>
</file>

<file path=xl/sharedStrings.xml><?xml version="1.0" encoding="utf-8"?>
<sst xmlns="http://schemas.openxmlformats.org/spreadsheetml/2006/main" count="772" uniqueCount="191">
  <si>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</si>
  <si>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</si>
  <si>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</si>
  <si>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</si>
  <si>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</si>
  <si>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</si>
  <si>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</si>
  <si>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</si>
  <si>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</si>
  <si>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</si>
  <si>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</si>
  <si>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</si>
  <si>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</si>
  <si>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</si>
  <si>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</si>
  <si>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</si>
  <si>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</si>
  <si>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</si>
  <si>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</si>
  <si>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</si>
  <si>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</si>
  <si>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</si>
  <si>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</si>
  <si>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</si>
  <si>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</si>
  <si>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</si>
  <si>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</si>
  <si>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</si>
  <si>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</si>
  <si>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</si>
  <si>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</si>
  <si>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</si>
  <si>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</si>
  <si>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</si>
  <si>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</si>
  <si>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</si>
  <si>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</si>
  <si>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</si>
  <si>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</si>
  <si>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</si>
  <si>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</si>
  <si>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</si>
  <si>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</si>
  <si>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</si>
  <si>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</si>
  <si>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</si>
  <si>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</si>
  <si>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</si>
  <si>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</si>
  <si>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</si>
  <si>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</si>
  <si>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</si>
  <si>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</si>
  <si>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</si>
  <si>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</si>
  <si>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</si>
  <si>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</si>
  <si>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</si>
  <si>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</si>
  <si>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</si>
  <si>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</si>
  <si>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</si>
  <si>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</si>
  <si>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</si>
  <si>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</si>
  <si>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</si>
  <si>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</si>
  <si>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</si>
  <si>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</si>
  <si>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</si>
  <si>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</si>
  <si>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</si>
  <si>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</si>
  <si>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</si>
  <si>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Отрасль: Топливно-энергетический комплекс
Специализация: Транспортировка нефти и нефтепродуктов трубопроводным транспортом</t>
    </r>
  </si>
  <si>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</si>
  <si>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charset val="204"/>
      </rPr>
      <t>Чувашская Республика</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</si>
  <si>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Чувашской Республики  «Канашский транспортно-энергетический техникум» Министерства образования и молодёжной политики Чувашской Республики</t>
    </r>
  </si>
  <si>
    <r>
      <t xml:space="preserve">Адрес базовой образовательной организации: </t>
    </r>
    <r>
      <rPr>
        <sz val="11"/>
        <color theme="1"/>
        <rFont val="Times New Roman"/>
        <family val="1"/>
        <charset val="204"/>
      </rPr>
      <t>429333, Чувашская Республика, г. Канаш, Ибресинское шоссе, д. 1</t>
    </r>
  </si>
  <si>
    <t>Топливно-энергетический комплекс</t>
  </si>
  <si>
    <t>Чувашская Республика</t>
  </si>
  <si>
    <t>ГАПОУ Чувашской Республики «Канашский транспортно-энергетический техникум» Министерства образования Чувашской Республики</t>
  </si>
  <si>
    <t>Лаборатория автоматизации технологических процессов</t>
  </si>
  <si>
    <t>18.01.28 Оператор  нефтепереработки</t>
  </si>
  <si>
    <t>Автоматизация технологических процессов (нефтепереработка)</t>
  </si>
  <si>
    <t>Площадь зоны:  73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</si>
  <si>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t>
    </r>
    <r>
      <rPr>
        <sz val="11"/>
        <color theme="1"/>
        <rFont val="Times New Roman"/>
        <family val="1"/>
        <charset val="204"/>
      </rPr>
      <t xml:space="preserve"> (не менее 300 люкс)</t>
    </r>
  </si>
  <si>
    <t xml:space="preserve">Интернет : наличие 75Мб/с 	</t>
  </si>
  <si>
    <t xml:space="preserve">Электричество: наличие подключения к сети  по (220 Вольт и 380 Вольт)	 </t>
  </si>
  <si>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</si>
  <si>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кафель  -</t>
    </r>
    <r>
      <rPr>
        <sz val="11"/>
        <color theme="1"/>
        <rFont val="Times New Roman"/>
        <family val="1"/>
        <charset val="204"/>
      </rPr>
      <t xml:space="preserve"> 73 м2 на всю зону</t>
    </r>
  </si>
  <si>
    <r>
      <t xml:space="preserve">Подведение/ отведение ГХВС (при необходимости) : </t>
    </r>
    <r>
      <rPr>
        <sz val="11"/>
        <rFont val="Times New Roman"/>
        <family val="1"/>
        <charset val="204"/>
      </rPr>
      <t>наличие подключения к централизованной системе водоснабжения (ГХВС) и водоотведения</t>
    </r>
  </si>
  <si>
    <r>
      <t xml:space="preserve">Подведение сжатого воздуха (при необходимости): </t>
    </r>
    <r>
      <rPr>
        <sz val="11"/>
        <rFont val="Times New Roman"/>
        <family val="1"/>
        <charset val="204"/>
      </rPr>
      <t>не требуется</t>
    </r>
  </si>
  <si>
    <t>Источник финансирования</t>
  </si>
  <si>
    <t>Стол лабораторный</t>
  </si>
  <si>
    <t>стол лабораторный с ящиками и розетками, комплектуется дополнительным ребром жесткости для большей надежности стола, допустимая распределенная нагрузка на рабочую поверхность до 500 кг/м2, Ширина: –1500 мм, Высота (в) – 900 мм, Глубина столов – 750 мм</t>
  </si>
  <si>
    <t>в наличии</t>
  </si>
  <si>
    <t>Вес пользователя до 120 кг, Каркас -  Немонолитный, Колеса/опоры для паркета - Нет, Механизм - отсутствует, Подголовник - Нет, Подлокотники - Нет, 
Поясничный упор - Нет, Пюпитр - Нет, Синхромеханизм - Нет, Спинка кресла - Средняя, Тип базы - Ножки, Высота min (мм)  - 830, Высота сиденья min (мм)  - 490, Высота спинки (мм) - 340, Глубина сиденья min (мм) - 410, Ширина сиденья (мм) - 480, Ширина спинки (мм) - 480, Вес - 5,7 кг, Материал крестовины/опор -Металл, Материал сидения - Ткань, Материал спинки - Ткань.</t>
  </si>
  <si>
    <t>Стелаж</t>
  </si>
  <si>
    <t xml:space="preserve">Конструкция с полками, открытая, модульная, Тип крепления -напольный, Материал корпуса ЛДСП </t>
  </si>
  <si>
    <t>Рабочее место учащегося</t>
  </si>
  <si>
    <r>
      <t xml:space="preserve">Площадь зоны:  </t>
    </r>
    <r>
      <rPr>
        <sz val="11"/>
        <rFont val="Times New Roman"/>
        <family val="1"/>
        <charset val="204"/>
      </rPr>
      <t xml:space="preserve">67 </t>
    </r>
    <r>
      <rPr>
        <sz val="11"/>
        <color theme="1"/>
        <rFont val="Times New Roman"/>
        <family val="1"/>
        <charset val="204"/>
      </rPr>
      <t>кв.м.</t>
    </r>
  </si>
  <si>
    <r>
      <t>Освещение:</t>
    </r>
    <r>
      <rPr>
        <sz val="11"/>
        <color rgb="FFFF0000"/>
        <rFont val="Times New Roman"/>
        <family val="1"/>
        <charset val="204"/>
      </rPr>
      <t xml:space="preserve"> </t>
    </r>
    <r>
      <rPr>
        <sz val="11"/>
        <rFont val="Times New Roman"/>
        <family val="1"/>
        <charset val="204"/>
      </rPr>
      <t xml:space="preserve"> верхнее искусственное освещение</t>
    </r>
    <r>
      <rPr>
        <sz val="11"/>
        <color theme="1"/>
        <rFont val="Times New Roman"/>
        <family val="1"/>
        <charset val="204"/>
      </rPr>
      <t xml:space="preserve"> (не менее 300 люкс)</t>
    </r>
  </si>
  <si>
    <t xml:space="preserve">Электричество: наличие подключения к сети  по (220 Вольти 380 Вольт)	</t>
  </si>
  <si>
    <r>
      <t>Покрытие пола:кафель</t>
    </r>
    <r>
      <rPr>
        <sz val="11"/>
        <color rgb="FFFF0000"/>
        <rFont val="Times New Roman"/>
        <family val="1"/>
        <charset val="204"/>
      </rPr>
      <t xml:space="preserve"> </t>
    </r>
    <r>
      <rPr>
        <sz val="11"/>
        <rFont val="Times New Roman"/>
        <family val="1"/>
        <charset val="204"/>
      </rPr>
      <t>- 67</t>
    </r>
    <r>
      <rPr>
        <sz val="11"/>
        <color theme="1"/>
        <rFont val="Times New Roman"/>
        <family val="1"/>
        <charset val="204"/>
      </rPr>
      <t xml:space="preserve"> м2 на всю зону</t>
    </r>
  </si>
  <si>
    <t>2.1. Лаборатория автоматизации технологических процессов</t>
  </si>
  <si>
    <t>Комплект оборудования для определения давления насыщенных паров по Рейду, аппарат для определения давления насыщенных паров по Рейду</t>
  </si>
  <si>
    <t>состоит из металлической бомбы, манометра диаметром 100-150мм и водяной бани, обеспечивающей температуру 0-1С. Металлическая бомба имеет топливную и воздушную камеры, которые соединяются между собой в соотношении обьемов 3,95-4,05. все соответствует ГОСТ 1756-2000</t>
  </si>
  <si>
    <t xml:space="preserve">шт (на 14 рабочих мест)  </t>
  </si>
  <si>
    <t>Комплект оборудования для переноса отобранных проб нефти</t>
  </si>
  <si>
    <t>Пробоотборник донный. Пpобоотбоpник pазpаботан в соответствии с требованиями ГОСТ 2517-2012 "Нефть и нефтепродукты. Методы отбора проб". Объем отбиpаемой пpобы - 0,8 л; - Глубина отбора пробы – от 0,3 до 5 м; - Материал пробоотборника - латунь ЛС59-1; Габаритные размеры - 315х82х82; Масса пpобоотбоpника - 3 кг;  Пробосборник, изготавливается из нержавеющей стали, что не дает искры при трении о корпус емкости. Длина троса 10 м. Объем, миллилитров 1000, Размер (Высота х Диаметр), миллиметров 210×125</t>
  </si>
  <si>
    <t>Комплекты оборудования для определения температуры вспышки в открытом тигле</t>
  </si>
  <si>
    <t>Параметры рабочей среды нефтепродукты с температурой вспышки от 79°С до 360°С, Зажигательное устройство газовое, масляное, Параметры питания переменный однофазный ток, напряжение 220 В, частота 50±1 Гц, Потребляемая мощность не более 400 Вт, 
Давление газа от 40 до 50 кПа (от 0,4 до 0,5 кгс/см2), Расход газа не более 8,5 х 10-6м3/с</t>
  </si>
  <si>
    <t>Комплект оборудования для определения фракционного состава нефти и нефтепродуктов</t>
  </si>
  <si>
    <t>согласно ГОСТ 2177-99 1 - колба для перегонки; 2 - термометр; 3 - крышка бани; 4 - фильтровальная бумага; 5 - подставка; 6 - мерный цилиндр; 7 - газопровод; 8 - охлаждающая баня; 9 - вентиляционные отверстия; 10 - горелка; 11 - кожух; 12 - асбестовая прокладка</t>
  </si>
  <si>
    <t>Комплект оборудования для определения плотности (ареометр, термостат жидкостный для определения плотности), анализатор плотности жидкостей</t>
  </si>
  <si>
    <t xml:space="preserve">Ареометры для нефти по ГОСТ 18481, термостат или водяная баня для поддержания температуры с погрешностью не более 0,2 °С, цифровой анализатор плотности, состоящий из U-образной осциллирующей трубки для образца, системы электронного возбуждения, вычисления частоты и дисплея. Анализатор должен обеспечивать точное
измерение температуры образца во время измерений или поддержание температуры    </t>
  </si>
  <si>
    <t>Комплект оборудования для определения вязкости (вискозиметры для нефти и нефтепродуктов, термостат жидкостный для вискозиметров)</t>
  </si>
  <si>
    <t xml:space="preserve">Вискозиметры стеклянные капиллярные калиброванные, обеспечивающие измерение кинематической вязкости с точностью, указанную в ГОСТ 33-2016.   Для диапазона измерения от 0°С до 100°С применяют калиброванные жидкостные стеклянные термометры с точностью после корректировки не менее ±0,02°С или выше или другие термометрические устройства равноценной или более высокой точности. </t>
  </si>
  <si>
    <t>Комплект оборудования для определения содержания: хлористых солей, воды</t>
  </si>
  <si>
    <t>Воронка делительная стеклянная вместимостью 500 см с винтовой или лопастной металлической мешалкой, Колбы конические, исполнения 1 или 2, вместимостью 250 и 500 см, бюретки типа I или типа II, исполнений 1, 2, 4 или 5, 1-го или 2-го класса точности, вместимостью 5 см с наименьшей ценой деления 0,02 см и вместимостью 10 см с наименьшей ценой деления 0,02 или 0,05 см, цилиндры исполнения 1 или 3, вместимостью 10, 25, 50, 100 и 250 см, 1-го или 2-го класса точности , воды: аппарат для количественного определения содержания воды в нефтяных, пищевых и других про
дуктах со стеклянным дистилляционным сосудом,  колбы типа К-1-500-29/32 ТС, К-1 -1000-29/32 ТС, К-1 -2000-45/40 ТС по ГОСТ 25336, холодильник типа ХПТ по ГОСТ 25336 с длиной кожуха не менее 300 мм; палочка стеклянная длиной примерно 500 мм с резиновым наконечником; приемники-ловушки с меткой 25 см3, оснащенные запорным краном, с меткой 10 см3 и 2 см3; с меткой 5 см3 с ценой деления 0,1 см3 и погрешностью не более 0,05 см3</t>
  </si>
  <si>
    <t>Анализатор рентгенофлуоресцентный</t>
  </si>
  <si>
    <t xml:space="preserve">для рентгенофлуоресцентного анализа для измерения массовой доли серы в нефти и нефтепродуктах                             Диапазон определения массовой доли серы, % - От 0,0005 до 5,0. Диапазон показаний массовой доли серы, %- От 0,0002 до 10,0. Объем пробы, мл- 5-18. </t>
  </si>
  <si>
    <t>Комплект оборудования для определения механических примесей в нефти и нефтепродуктах (в комплекте с насосом вакуумным или водоструйным)</t>
  </si>
  <si>
    <t>для определения механических примесей в нефти Мощность водной нагревательной ванны 2x500 Вт, Максимальная температура управляемого нагрева ванны +90°C, Точность поддержания температуры нагрева ванны ±1°C, Мощность вспомогательного нагревателя 90 Вт, Максимальная температура вспомогательного нагревателя ванны +90°C, Погрешность вспомогательного нагревателя ±4°C, Питание Переменный электрический ток 220±22 В, 50±1 Гц</t>
  </si>
  <si>
    <t>Комплект пробоотборников ручных разных типов</t>
  </si>
  <si>
    <t>Пробоотборник донный. Пpобоотбоpник pазpаботан в соответствии с требованиями ГОСТ 2517-2012 "Нефть и нефтепродукты. Методы отбора проб". Объем отбиpаемой пpобы - 0,8 л; - Глубина отбора пробы – от 0,3 до 5 м; - Материал пробоотборника - латунь ЛС59-1; Габаритные размеры - 315х82х82; Масса пpобоотбоpника - 3 кг;  Пробоотборник каркасный из латуни, что не дает искры при трении о корпус емкости. Объем, миллилитров 1000, Размер (Высота х Диаметр) мм 210×125, Материал пробоотборника Латунь ЛС 59-1.</t>
  </si>
  <si>
    <t xml:space="preserve">Метрошток </t>
  </si>
  <si>
    <t>Общая длина метроштока в развернутом виде и зафиксированном положении, мм 4500, Длина шкалы, мм 4300, Цена деления шкалы, мм 1, Предел допускаемой основной абсолютной погрешности при температуре 20°С ± 5 °С по всей длине шкалы, не более, мм 2,0
от начала до средины шкалы, не более, мм 1,0 для сантиметровых делений, не более, мм 0,5 для миллиметровых делений, не более, мм 0,2, Масса, кг, не более 4,0</t>
  </si>
  <si>
    <t>Рулетка измерительная</t>
  </si>
  <si>
    <t>с лотом и водочувствительной пастой. Выполнена в виде ленты из углеродистой или нержавеющей стали, должна быть не ниже 3 класса точности по ГОСТ 7502.</t>
  </si>
  <si>
    <t>Рулетка электронная</t>
  </si>
  <si>
    <t>трехфункциональная для замера уровней нефти, подтоварной воды и измерения температуры. Точность измерения уровня - + 3мм; точность измерения температуры-+ 0,2; Стандартная длина рулеток - 15,25,30,50 м; вес рулеток - 3,2 3,6,4,5кг</t>
  </si>
  <si>
    <t>Стенды демонстрационные</t>
  </si>
  <si>
    <t xml:space="preserve"> по устройству и эксплуатации оборудования, ЛЧ, НПС, резевуаров и СИКН; 1200х1000</t>
  </si>
  <si>
    <t>Тренажер СОИ СИКН</t>
  </si>
  <si>
    <t>Электропитание: напряжение, В / частота, Гц 220 (+ 10/- 15) % / 50±1, Потребляемая мощность компонентов шкафа, обеспеченных питанием от источника бесперебойного питания, не более, кВ*А 1, Исполнение шкафа IP43, Условия эксплуатации 
рабочая температура окружающей среды, ˚С от +5 до +45, относительная влажность воздуха (без конденсации влаги), % от 20 до 80, место установки взрывобезопасная зона</t>
  </si>
  <si>
    <t>Тренажер АРМ оператора товарного</t>
  </si>
  <si>
    <t>персональный компьютер,
программное обеспечение,
обучающая система,
средства настройки и эксплуатации.</t>
  </si>
  <si>
    <t>Тренажерный комплекс  АРМ Оператора товарного</t>
  </si>
  <si>
    <t>комплекс на 14 мест:  персональный компьютер, программное обеспечение, обучающая система</t>
  </si>
  <si>
    <t>Тренажер для обучения навыкам замера уровня нефти, нефтепродуктов, температуры, подтоварной воды и донных отложений</t>
  </si>
  <si>
    <t xml:space="preserve">Учебный стенд для проведения замера уровня нефти и отбора точечных проб </t>
  </si>
  <si>
    <t>Устройство для определения содержания газа УОСГ</t>
  </si>
  <si>
    <t>Вместимость пробоотборной камеры - не менее 280 см3. Диапазон измерения давления в пробоотборной камере - 0...10 МПа. Температура измеряемой среды - 0…80 ºС. </t>
  </si>
  <si>
    <t xml:space="preserve">Фильмы учебные </t>
  </si>
  <si>
    <t>видеофильмы в формате .mp3, по устройству и принципам работы оборудования МН, НПС, СИКН, по правилам безопасного проведения различных видов работ.</t>
  </si>
  <si>
    <t xml:space="preserve">Стенд учебный для проверки работоспособности приборов измерения и контроля вибрации </t>
  </si>
  <si>
    <t>в комплекте: вибростенд переносной (с диапазоном выдаваемых среднеквадратических значений виброскорости от 0 до 20 мм/с), прибор контроля вибрации (Частота дискретизации АЦП: 51,2 кГц, Максимальный входной заряд: 48000 пкл, Диапазон входного напряжения: ±4,8 В), датчики вибрации и осевого сдвига, микрометр (Погрешность: 2 мкм, Батарейки: CR2032, Исполнение: МКЦ, Диапазон измерений: 0-25 мм, Шаг измерения: 0.001 мм), источник питания постоянного тока регулируемый</t>
  </si>
  <si>
    <t>Стенд учебный для проверки работоспособности приборов измерения и контроля загазованности</t>
  </si>
  <si>
    <t xml:space="preserve"> в комплекте: система контроля загазованности типа «СКЗ-12» (стационарный, быстродействующий, автоматический многоканальный газоанализатор непрерывного действия, компонуемый из пульта контроля ПК-12-Н-01 и взрывозащищенных (вид взрывозащиты 2ExeIIT4) датчиков загазованности инфракрасных ДЗИ-К-01 (пластиковый корпус) или ДЗИ-К-02 (металлический корпус). Датчик ДЗИ-К-01 подключается к пульту контроля через интерфейсный кабель и клеммную коробку КЕх-01. Датчик ДЗИ-К-02 подключается напрямую к кабелю связи через расположенные внутри датчика клеммы), «СГАЭС» (тип прибора — Стационарный, Канальность — Многоканальный, Взрывозащита — Да, Измеряемые газы — Аммиак (NH3), Водород (H2), Гексан (C6H14), Диоксид азота (NO2), Диоксид серы (SO2), Диоксид углерода (CO2), Кислород (O2), Метан (CH4), Оксид углерода (CO), Пропан (C3H8), Сероводород (H2S), Хлор (Cl2), Этанол (C2H5OH)) в комплекте с датчиками, источник питания постоянного тока регулируемый</t>
  </si>
  <si>
    <t>Интерактивная профессиональная панель в комплекте с виртуальными лабораториями</t>
  </si>
  <si>
    <t xml:space="preserve">Разрешение UHD (3840x2160), Диагональ 86 дюймов,  угол обзора не менее 170 градусов, Питание AC 100В ~ 240В (50/60 Гц), Колонки
</t>
  </si>
  <si>
    <t>ВБ</t>
  </si>
  <si>
    <r>
      <t xml:space="preserve">Площадь зоны:  </t>
    </r>
    <r>
      <rPr>
        <sz val="11"/>
        <rFont val="Times New Roman"/>
        <family val="1"/>
        <charset val="204"/>
      </rPr>
      <t>6</t>
    </r>
    <r>
      <rPr>
        <sz val="11"/>
        <color rgb="FFFF0000"/>
        <rFont val="Times New Roman"/>
        <family val="1"/>
        <charset val="204"/>
      </rPr>
      <t xml:space="preserve"> </t>
    </r>
    <r>
      <rPr>
        <sz val="11"/>
        <color theme="1"/>
        <rFont val="Times New Roman"/>
        <family val="1"/>
        <charset val="204"/>
      </rPr>
      <t>кв.м.</t>
    </r>
  </si>
  <si>
    <t xml:space="preserve">Интернет : наличие 75Мб/с   	</t>
  </si>
  <si>
    <r>
      <t xml:space="preserve">Электричество: </t>
    </r>
    <r>
      <rPr>
        <sz val="11"/>
        <rFont val="Times New Roman"/>
        <family val="1"/>
        <charset val="204"/>
      </rPr>
      <t>2</t>
    </r>
    <r>
      <rPr>
        <sz val="11"/>
        <color theme="1"/>
        <rFont val="Times New Roman"/>
        <family val="1"/>
        <charset val="204"/>
      </rPr>
      <t xml:space="preserve"> подключения к сети  по (220 Вольт и 380 Вольт)	</t>
    </r>
  </si>
  <si>
    <r>
      <t xml:space="preserve">Покрытие пола: </t>
    </r>
    <r>
      <rPr>
        <sz val="11"/>
        <rFont val="Times New Roman"/>
        <family val="1"/>
        <charset val="204"/>
      </rPr>
      <t xml:space="preserve">кафель 6 </t>
    </r>
    <r>
      <rPr>
        <sz val="11"/>
        <color theme="1"/>
        <rFont val="Times New Roman"/>
        <family val="1"/>
        <charset val="204"/>
      </rPr>
      <t>м2 на всю зону</t>
    </r>
  </si>
  <si>
    <r>
      <t xml:space="preserve">Подведение/ отведение ГХВС (при необходимости) : </t>
    </r>
    <r>
      <rPr>
        <sz val="11"/>
        <rFont val="Times New Roman"/>
        <family val="1"/>
        <charset val="204"/>
      </rPr>
      <t>не требуется</t>
    </r>
  </si>
  <si>
    <t>Компьютер</t>
  </si>
  <si>
    <t>Процессор 2600 МГц  количество ядер процессора 6 частота процессора 2600 МГц объем оперативной памяти 32 ГБ
тип видеокарты дискретная видеокарта
объем видеопамяти 12 ГБ
общий объем накопителей HDD 1 ТБ
беспроводные интерфейсы Wi-Fi</t>
  </si>
  <si>
    <t>Тип устройства МФУ
Тип печати лазерный
Цветность печати черно-белая
Максимальный формат A4
Количество страниц в месяц 20000
Область применения малый офис
Размещение настольный
Функции сканера/копира сканирование, копирование</t>
  </si>
  <si>
    <t xml:space="preserve">Оборудование </t>
  </si>
  <si>
    <t xml:space="preserve"> Стол</t>
  </si>
  <si>
    <t>Стол снабжен подвесной тумбой с двумя полками. Материал: ЛДСП, Материал кромки: ПВХ, Столешница: 16 мм, Высота, мм: 760, Глубина, мм: 600, Ширина, мм: 1200.</t>
  </si>
  <si>
    <t>Жгут кровоостанавливающий, бинты марлевые медецинские, пакет перевязочный, салфетки марлевые, лейкопластыри, устройство для искуственного дыхания, ножницы, перчатки медицинские</t>
  </si>
  <si>
    <t>Огнетушитель углекислотный ОУ-2 Площадь защиты до 10 кв.м.
Полная масса 6 кг.
Масса заряда 2 кг.
Длина струи огнетушащего вещества 2 м. Время подачи огнетушащего вещества 6 сек. Размеры 110*490</t>
  </si>
  <si>
    <t xml:space="preserve">Кулер </t>
  </si>
  <si>
    <t>19 л (холодная/горячая вода)</t>
  </si>
  <si>
    <t>Дезинфицирующее средство</t>
  </si>
  <si>
    <t xml:space="preserve">Маски медицинские </t>
  </si>
  <si>
    <t>Одноразовые</t>
  </si>
  <si>
    <t>Защитные очки</t>
  </si>
  <si>
    <t>Открытые очки для защиты глаз от механических воздействий с боковых сторон и сверху, от УФ (ультрафиолетового) излучения 
Линзы	 поликарбонат, поляризационные
Размер линзы (ШхВ)	65х38 мм
Материал оправы	 поликарбонат, пластик
Степень затемнения	 2 светопропускание 18-43%) Комплектация 	футляр
Ширина моста	 15 мм Вес 	20 г</t>
  </si>
  <si>
    <t>ТБ</t>
  </si>
  <si>
    <t>Хлопчатобумажные Цвет белый
Тип воздействия	 механическое, скольжение, нетоксичная пыль, общие производственные загрязнения
Вид механического воздействия истирание
Вид скольжения	 зажиренная поверхность, обледенелая поверхность
Дополнительное покрытие	 точечное
Источник повышенной температуры 
другой
Источник пониженной температуры	 воздух
Количество применений 	многоразовое</t>
  </si>
  <si>
    <t>Беруши</t>
  </si>
  <si>
    <t xml:space="preserve">Противошумные многоразовые Тип беруши Снижение уровня шума (SNR) 35 дБ </t>
  </si>
  <si>
    <t>Респиратор</t>
  </si>
  <si>
    <t xml:space="preserve">Защитные свойства: от аэрозолей    Класс защиты: FFP3 Тип респиратора: многоразовый Наличие клапана: есть    Наличие угля в фильтре : нет    Регулировка оголовья: есть </t>
  </si>
  <si>
    <t>Маски медицинские</t>
  </si>
  <si>
    <t>Метрошток</t>
  </si>
  <si>
    <t>Тренажерный комплекс АРМ Оператора товарного</t>
  </si>
  <si>
    <t>Фильмы учебные</t>
  </si>
  <si>
    <t>Стенд учебный для проверки работоспособности приборов измерения и контроля вибрации</t>
  </si>
  <si>
    <t>Тренажер для операторов технологических установок</t>
  </si>
  <si>
    <t>Устройство для определения содержания газа</t>
  </si>
  <si>
    <t>Тренажер системы обработки информации узла учета нефти</t>
  </si>
  <si>
    <t>Рабочее место учащегося №3</t>
  </si>
  <si>
    <t>Рабочее место учащегося №4</t>
  </si>
  <si>
    <t>Рабочее место учащегося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</si>
</sst>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i/>
      <sz val="16"/>
      <color theme="0"/>
      <name val="Times New Roman"/>
      <family val="1"/>
      <charset val="204"/>
    </font>
    <font>
      <b/>
      <sz val="14"/>
      <color theme="1"/>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2" tint="-0.749992370372631"/>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2" tint="-0.249977111117893"/>
        <bgColor indexed="64"/>
      </patternFill>
    </fill>
    <fill>
      <patternFill patternType="solid">
        <fgColor rgb="FFECA71C"/>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7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3" fillId="0" borderId="8" xfId="0" applyFont="1" applyBorder="1" applyAlignment="1">
      <alignment horizontal="center" vertical="center" wrapText="1"/>
    </xf>
    <xf numFmtId="0" fontId="24" fillId="9"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6" fillId="8" borderId="5" xfId="0" applyFont="1" applyFill="1" applyBorder="1" applyAlignment="1">
      <alignment vertical="center"/>
    </xf>
    <xf numFmtId="0" fontId="13" fillId="8" borderId="15" xfId="0" applyFont="1" applyFill="1" applyBorder="1" applyAlignment="1">
      <alignment horizontal="center" vertical="center" wrapText="1"/>
    </xf>
    <xf numFmtId="0" fontId="16" fillId="8" borderId="12" xfId="0" applyFont="1" applyFill="1" applyBorder="1" applyAlignment="1">
      <alignment vertical="center"/>
    </xf>
    <xf numFmtId="0" fontId="13" fillId="8" borderId="16" xfId="0" applyFont="1" applyFill="1" applyBorder="1" applyAlignment="1">
      <alignment horizontal="center" vertical="center" wrapText="1"/>
    </xf>
    <xf numFmtId="0" fontId="25"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11" borderId="8" xfId="0" applyFill="1" applyBorder="1" applyAlignment="1">
      <alignment horizontal="center" vertical="center"/>
    </xf>
    <xf numFmtId="0" fontId="27" fillId="12" borderId="8" xfId="0" applyFont="1" applyFill="1" applyBorder="1" applyAlignment="1">
      <alignment vertical="center" wrapText="1"/>
    </xf>
    <xf numFmtId="0" fontId="0" fillId="12" borderId="8" xfId="0" applyFill="1" applyBorder="1" applyAlignment="1">
      <alignment horizontal="left" vertical="center" wrapText="1"/>
    </xf>
    <xf numFmtId="0" fontId="27" fillId="0" borderId="8" xfId="0" applyFont="1" applyBorder="1" applyAlignment="1">
      <alignment horizontal="left" vertical="center" wrapText="1"/>
    </xf>
    <xf numFmtId="0" fontId="0" fillId="11" borderId="8" xfId="0"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8" xfId="0" applyFont="1" applyBorder="1" applyAlignment="1" applyProtection="1">
      <alignment horizontal="left" vertical="center"/>
      <protection locked="0"/>
    </xf>
    <xf numFmtId="0" fontId="4" fillId="0" borderId="8" xfId="0" applyFont="1" applyBorder="1" applyAlignment="1">
      <alignment horizontal="left" vertical="center" wrapText="1"/>
    </xf>
    <xf numFmtId="0" fontId="4" fillId="2" borderId="8" xfId="0" applyFont="1" applyFill="1" applyBorder="1" applyAlignment="1">
      <alignment vertical="center" wrapText="1"/>
    </xf>
    <xf numFmtId="0" fontId="2" fillId="0" borderId="8" xfId="0" applyFont="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2" fillId="0" borderId="8" xfId="0" applyFont="1" applyBorder="1" applyAlignment="1">
      <alignment vertical="center" wrapText="1"/>
    </xf>
    <xf numFmtId="0" fontId="2" fillId="1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18"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4" fillId="2" borderId="8" xfId="0" applyFont="1" applyFill="1" applyBorder="1" applyAlignment="1">
      <alignment vertical="center"/>
    </xf>
    <xf numFmtId="0" fontId="0" fillId="0" borderId="8" xfId="0" applyBorder="1" applyAlignment="1">
      <alignment horizontal="lef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8" xfId="0" applyFont="1" applyBorder="1" applyAlignment="1">
      <alignment horizontal="center" vertical="center" wrapText="1"/>
    </xf>
    <xf numFmtId="0" fontId="14" fillId="0" borderId="8"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Alignment="1">
      <alignment horizontal="center" vertical="center" wrapText="1"/>
    </xf>
    <xf numFmtId="0" fontId="22" fillId="0" borderId="8" xfId="0" applyFont="1" applyBorder="1" applyAlignment="1">
      <alignment horizontal="center" vertical="center" wrapText="1"/>
    </xf>
    <xf numFmtId="0" fontId="14" fillId="0" borderId="8" xfId="0" applyFont="1" applyBorder="1" applyAlignment="1" applyProtection="1">
      <alignment horizontal="left" vertical="center"/>
      <protection locked="0"/>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15" fillId="7" borderId="11" xfId="0" applyFont="1" applyFill="1" applyBorder="1" applyAlignment="1">
      <alignment horizontal="left" vertical="center"/>
    </xf>
    <xf numFmtId="0" fontId="17"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8"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0"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1" fillId="13" borderId="24" xfId="0" applyFont="1" applyFill="1" applyBorder="1" applyAlignment="1">
      <alignment horizontal="center" vertical="center"/>
    </xf>
    <xf numFmtId="0" fontId="1" fillId="13" borderId="25"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9" fillId="14" borderId="12"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30"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5" t="s">
        <v>46</v>
      </c>
      <c r="C1" s="132" t="s">
        <v>84</v>
      </c>
      <c r="D1" s="132"/>
      <c r="E1" s="132"/>
      <c r="F1" s="132"/>
      <c r="G1" s="132"/>
    </row>
    <row r="2" spans="1:7" ht="18" x14ac:dyDescent="0.35">
      <c r="A2" s="133" t="s">
        <v>47</v>
      </c>
      <c r="B2" s="134"/>
      <c r="C2" s="135">
        <f>D18+D23+D28+D33+D38</f>
        <v>12</v>
      </c>
      <c r="D2" s="135"/>
      <c r="E2" s="135"/>
      <c r="F2" s="135"/>
      <c r="G2" s="135"/>
    </row>
    <row r="3" spans="1:7" ht="50.25" customHeight="1" x14ac:dyDescent="0.3">
      <c r="A3" s="136" t="s">
        <v>48</v>
      </c>
      <c r="B3" s="137"/>
      <c r="C3" s="138" t="s">
        <v>83</v>
      </c>
      <c r="D3" s="138"/>
      <c r="E3" s="138"/>
      <c r="F3" s="138"/>
      <c r="G3" s="138"/>
    </row>
    <row r="4" spans="1:7" ht="14.4" x14ac:dyDescent="0.3">
      <c r="A4" s="141" t="s">
        <v>13</v>
      </c>
      <c r="B4" s="142"/>
      <c r="C4" s="142"/>
      <c r="D4" s="142"/>
      <c r="E4" s="142"/>
      <c r="F4" s="142"/>
      <c r="G4" s="142"/>
    </row>
    <row r="5" spans="1:7" ht="14.4" x14ac:dyDescent="0.3">
      <c r="A5" s="139" t="s">
        <v>49</v>
      </c>
      <c r="B5" s="140"/>
      <c r="C5" s="140"/>
      <c r="D5" s="140"/>
      <c r="E5" s="140"/>
      <c r="F5" s="140"/>
      <c r="G5" s="140"/>
    </row>
    <row r="6" spans="1:7" ht="14.4" x14ac:dyDescent="0.3">
      <c r="A6" s="139" t="s">
        <v>50</v>
      </c>
      <c r="B6" s="140"/>
      <c r="C6" s="140"/>
      <c r="D6" s="140"/>
      <c r="E6" s="140"/>
      <c r="F6" s="140"/>
      <c r="G6" s="140"/>
    </row>
    <row r="7" spans="1:7" ht="14.4" x14ac:dyDescent="0.3">
      <c r="A7" s="139" t="s">
        <v>51</v>
      </c>
      <c r="B7" s="140"/>
      <c r="C7" s="140"/>
      <c r="D7" s="140"/>
      <c r="E7" s="140"/>
      <c r="F7" s="140"/>
      <c r="G7" s="140"/>
    </row>
    <row r="8" spans="1:7" ht="14.4" x14ac:dyDescent="0.3">
      <c r="A8" s="139" t="s">
        <v>52</v>
      </c>
      <c r="B8" s="140"/>
      <c r="C8" s="140"/>
      <c r="D8" s="140"/>
      <c r="E8" s="140"/>
      <c r="F8" s="140"/>
      <c r="G8" s="140"/>
    </row>
    <row r="9" spans="1:7" ht="14.4" x14ac:dyDescent="0.3">
      <c r="A9" s="139" t="s">
        <v>53</v>
      </c>
      <c r="B9" s="140"/>
      <c r="C9" s="140"/>
      <c r="D9" s="140"/>
      <c r="E9" s="140"/>
      <c r="F9" s="140"/>
      <c r="G9" s="140"/>
    </row>
    <row r="10" spans="1:7" ht="14.4" x14ac:dyDescent="0.3">
      <c r="A10" s="139" t="s">
        <v>54</v>
      </c>
      <c r="B10" s="140"/>
      <c r="C10" s="140"/>
      <c r="D10" s="140"/>
      <c r="E10" s="140"/>
      <c r="F10" s="140"/>
      <c r="G10" s="140"/>
    </row>
    <row r="11" spans="1:7" ht="14.4" x14ac:dyDescent="0.3">
      <c r="A11" s="139" t="s">
        <v>55</v>
      </c>
      <c r="B11" s="140"/>
      <c r="C11" s="140"/>
      <c r="D11" s="140"/>
      <c r="E11" s="140"/>
      <c r="F11" s="140"/>
      <c r="G11" s="140"/>
    </row>
    <row r="12" spans="1:7" ht="14.4" x14ac:dyDescent="0.3">
      <c r="A12" s="125" t="s">
        <v>19</v>
      </c>
      <c r="B12" s="126"/>
      <c r="C12" s="126"/>
      <c r="D12" s="126"/>
      <c r="E12" s="126"/>
      <c r="F12" s="126"/>
      <c r="G12" s="126"/>
    </row>
    <row r="13" spans="1:7" ht="17.399999999999999" x14ac:dyDescent="0.3">
      <c r="A13" s="127" t="s">
        <v>12</v>
      </c>
      <c r="B13" s="128"/>
      <c r="C13" s="128"/>
      <c r="D13" s="128"/>
      <c r="E13" s="124"/>
      <c r="F13" s="124"/>
      <c r="G13" s="128"/>
    </row>
    <row r="14" spans="1:7" s="35" customFormat="1" ht="46.8" x14ac:dyDescent="0.3">
      <c r="A14" s="33" t="s">
        <v>0</v>
      </c>
      <c r="B14" s="33" t="s">
        <v>1</v>
      </c>
      <c r="C14" s="52" t="s">
        <v>10</v>
      </c>
      <c r="D14" s="31" t="s">
        <v>2</v>
      </c>
      <c r="E14" s="40"/>
      <c r="F14" s="41"/>
      <c r="G14" s="36" t="s">
        <v>56</v>
      </c>
    </row>
    <row r="15" spans="1:7" s="35" customFormat="1" ht="31.2" x14ac:dyDescent="0.3">
      <c r="A15" s="56">
        <v>1</v>
      </c>
      <c r="B15" s="15" t="s">
        <v>40</v>
      </c>
      <c r="C15" s="28" t="s">
        <v>16</v>
      </c>
      <c r="D15" s="14" t="s">
        <v>5</v>
      </c>
      <c r="E15" s="42"/>
      <c r="F15" s="43"/>
      <c r="G15" s="24">
        <v>1</v>
      </c>
    </row>
    <row r="16" spans="1:7" s="35" customFormat="1" ht="31.2" x14ac:dyDescent="0.3">
      <c r="A16" s="57">
        <v>2</v>
      </c>
      <c r="B16" s="58" t="s">
        <v>28</v>
      </c>
      <c r="C16" s="59" t="s">
        <v>16</v>
      </c>
      <c r="D16" s="32" t="s">
        <v>5</v>
      </c>
      <c r="E16" s="42"/>
      <c r="F16" s="43"/>
      <c r="G16" s="37">
        <v>1</v>
      </c>
    </row>
    <row r="17" spans="1:7" ht="17.399999999999999" x14ac:dyDescent="0.3">
      <c r="A17" s="121" t="s">
        <v>57</v>
      </c>
      <c r="B17" s="122"/>
      <c r="C17" s="122"/>
      <c r="D17" s="122"/>
      <c r="E17" s="122"/>
      <c r="F17" s="122"/>
      <c r="G17" s="122"/>
    </row>
    <row r="18" spans="1:7" x14ac:dyDescent="0.3">
      <c r="A18" s="129" t="s">
        <v>17</v>
      </c>
      <c r="B18" s="130"/>
      <c r="C18" s="130"/>
      <c r="D18" s="131">
        <v>2</v>
      </c>
      <c r="E18" s="131"/>
      <c r="F18" s="131"/>
      <c r="G18" s="131"/>
    </row>
    <row r="19" spans="1:7" s="35" customFormat="1" ht="46.8" x14ac:dyDescent="0.3">
      <c r="A19" s="33" t="s">
        <v>0</v>
      </c>
      <c r="B19" s="33" t="s">
        <v>1</v>
      </c>
      <c r="C19" s="33" t="s">
        <v>10</v>
      </c>
      <c r="D19" s="33" t="s">
        <v>2</v>
      </c>
      <c r="E19" s="33" t="s">
        <v>58</v>
      </c>
      <c r="F19" s="33" t="s">
        <v>59</v>
      </c>
      <c r="G19" s="33" t="s">
        <v>56</v>
      </c>
    </row>
    <row r="20" spans="1:7" ht="46.8" x14ac:dyDescent="0.3">
      <c r="A20" s="60">
        <v>1</v>
      </c>
      <c r="B20" s="15" t="s">
        <v>184</v>
      </c>
      <c r="C20" s="13" t="s">
        <v>16</v>
      </c>
      <c r="D20" s="9" t="s">
        <v>5</v>
      </c>
      <c r="E20" s="38">
        <v>1</v>
      </c>
      <c r="F20" s="38" t="s">
        <v>60</v>
      </c>
      <c r="G20" s="38">
        <f>$D$18*E20/IF(F20="на 1 р.м.",1,IF(F20="на 2 р.м.",2,#VALUE!))</f>
        <v>2</v>
      </c>
    </row>
    <row r="21" spans="1:7" s="35" customFormat="1" ht="31.2" x14ac:dyDescent="0.3">
      <c r="A21" s="60">
        <v>2</v>
      </c>
      <c r="B21" s="12" t="s">
        <v>24</v>
      </c>
      <c r="C21" s="13" t="s">
        <v>16</v>
      </c>
      <c r="D21" s="14" t="s">
        <v>7</v>
      </c>
      <c r="E21" s="38">
        <v>1</v>
      </c>
      <c r="F21" s="38" t="s">
        <v>60</v>
      </c>
      <c r="G21" s="38">
        <f>$D$18*E21/IF(F21="на 1 р.м.",1,IF(F21="на 2 р.м.",2,#VALUE!))</f>
        <v>2</v>
      </c>
    </row>
    <row r="22" spans="1:7" ht="17.399999999999999" x14ac:dyDescent="0.3">
      <c r="A22" s="121" t="s">
        <v>61</v>
      </c>
      <c r="B22" s="122"/>
      <c r="C22" s="122"/>
      <c r="D22" s="122"/>
      <c r="E22" s="122"/>
      <c r="F22" s="122"/>
      <c r="G22" s="122"/>
    </row>
    <row r="23" spans="1:7" x14ac:dyDescent="0.3">
      <c r="A23" s="129" t="s">
        <v>17</v>
      </c>
      <c r="B23" s="130"/>
      <c r="C23" s="130"/>
      <c r="D23" s="131">
        <v>2</v>
      </c>
      <c r="E23" s="131"/>
      <c r="F23" s="131"/>
      <c r="G23" s="131"/>
    </row>
    <row r="24" spans="1:7" s="35" customFormat="1" ht="46.8" x14ac:dyDescent="0.3">
      <c r="A24" s="33" t="s">
        <v>0</v>
      </c>
      <c r="B24" s="33" t="s">
        <v>1</v>
      </c>
      <c r="C24" s="33" t="s">
        <v>10</v>
      </c>
      <c r="D24" s="33" t="s">
        <v>2</v>
      </c>
      <c r="E24" s="33" t="s">
        <v>58</v>
      </c>
      <c r="F24" s="33" t="s">
        <v>59</v>
      </c>
      <c r="G24" s="33" t="s">
        <v>56</v>
      </c>
    </row>
    <row r="25" spans="1:7" ht="46.8" x14ac:dyDescent="0.3">
      <c r="A25" s="60">
        <v>1</v>
      </c>
      <c r="B25" s="15" t="s">
        <v>149</v>
      </c>
      <c r="C25" s="13" t="s">
        <v>16</v>
      </c>
      <c r="D25" s="9" t="s">
        <v>5</v>
      </c>
      <c r="E25" s="38">
        <v>1</v>
      </c>
      <c r="F25" s="38" t="s">
        <v>60</v>
      </c>
      <c r="G25" s="38">
        <f>$D$23*E25/IF(F25="на 1 р.м.",1,IF(F25="на 2 р.м.",2,#VALUE!))</f>
        <v>2</v>
      </c>
    </row>
    <row r="26" spans="1:7" s="35" customFormat="1" ht="31.2" x14ac:dyDescent="0.3">
      <c r="A26" s="60">
        <v>2</v>
      </c>
      <c r="B26" s="12" t="s">
        <v>24</v>
      </c>
      <c r="C26" s="13" t="s">
        <v>16</v>
      </c>
      <c r="D26" s="14" t="s">
        <v>7</v>
      </c>
      <c r="E26" s="38">
        <v>1</v>
      </c>
      <c r="F26" s="38" t="s">
        <v>60</v>
      </c>
      <c r="G26" s="38">
        <f>$D$23*E26/IF(F26="на 1 р.м.",1,IF(F26="на 2 р.м.",2,#VALUE!))</f>
        <v>2</v>
      </c>
    </row>
    <row r="27" spans="1:7" x14ac:dyDescent="0.3">
      <c r="A27" s="121" t="s">
        <v>188</v>
      </c>
      <c r="B27" s="122"/>
      <c r="C27" s="122"/>
      <c r="D27" s="122"/>
      <c r="E27" s="122"/>
      <c r="F27" s="122"/>
      <c r="G27" s="122"/>
    </row>
    <row r="28" spans="1:7" x14ac:dyDescent="0.3">
      <c r="A28" s="129" t="s">
        <v>17</v>
      </c>
      <c r="B28" s="130"/>
      <c r="C28" s="130"/>
      <c r="D28" s="131">
        <v>3</v>
      </c>
      <c r="E28" s="131"/>
      <c r="F28" s="131"/>
      <c r="G28" s="131"/>
    </row>
    <row r="29" spans="1:7" s="35" customFormat="1" ht="46.8" x14ac:dyDescent="0.3">
      <c r="A29" s="33" t="s">
        <v>0</v>
      </c>
      <c r="B29" s="33" t="s">
        <v>1</v>
      </c>
      <c r="C29" s="33" t="s">
        <v>10</v>
      </c>
      <c r="D29" s="33" t="s">
        <v>2</v>
      </c>
      <c r="E29" s="33" t="s">
        <v>58</v>
      </c>
      <c r="F29" s="33" t="s">
        <v>59</v>
      </c>
      <c r="G29" s="33" t="s">
        <v>56</v>
      </c>
    </row>
    <row r="30" spans="1:7" ht="31.2" x14ac:dyDescent="0.3">
      <c r="A30" s="60">
        <v>1</v>
      </c>
      <c r="B30" s="12" t="s">
        <v>24</v>
      </c>
      <c r="C30" s="13" t="s">
        <v>16</v>
      </c>
      <c r="D30" s="14" t="s">
        <v>7</v>
      </c>
      <c r="E30" s="38">
        <v>1</v>
      </c>
      <c r="F30" s="38" t="s">
        <v>60</v>
      </c>
      <c r="G30" s="38">
        <f>$D$28*E30/IF(F30="на 1 р.м.",1,IF(F30="на 2 р.м.",2,#VALUE!))</f>
        <v>3</v>
      </c>
    </row>
    <row r="31" spans="1:7" s="35" customFormat="1" ht="31.2" x14ac:dyDescent="0.3">
      <c r="A31" s="60">
        <v>2</v>
      </c>
      <c r="B31" s="15" t="s">
        <v>185</v>
      </c>
      <c r="C31" s="13" t="s">
        <v>16</v>
      </c>
      <c r="D31" s="9" t="s">
        <v>5</v>
      </c>
      <c r="E31" s="38">
        <v>1</v>
      </c>
      <c r="F31" s="38" t="s">
        <v>60</v>
      </c>
      <c r="G31" s="38">
        <f>$D$28*E31/IF(F31="на 1 р.м.",1,IF(F31="на 2 р.м.",2,#VALUE!))</f>
        <v>3</v>
      </c>
    </row>
    <row r="32" spans="1:7" ht="17.399999999999999" x14ac:dyDescent="0.3">
      <c r="A32" s="121" t="s">
        <v>189</v>
      </c>
      <c r="B32" s="122"/>
      <c r="C32" s="122"/>
      <c r="D32" s="122"/>
      <c r="E32" s="122"/>
      <c r="F32" s="122"/>
      <c r="G32" s="122"/>
    </row>
    <row r="33" spans="1:7" x14ac:dyDescent="0.3">
      <c r="A33" s="129" t="s">
        <v>17</v>
      </c>
      <c r="B33" s="130"/>
      <c r="C33" s="130"/>
      <c r="D33" s="131">
        <v>3</v>
      </c>
      <c r="E33" s="131"/>
      <c r="F33" s="131"/>
      <c r="G33" s="131"/>
    </row>
    <row r="34" spans="1:7" s="35" customFormat="1" ht="46.8" x14ac:dyDescent="0.3">
      <c r="A34" s="33" t="s">
        <v>0</v>
      </c>
      <c r="B34" s="33" t="s">
        <v>1</v>
      </c>
      <c r="C34" s="33" t="s">
        <v>10</v>
      </c>
      <c r="D34" s="33" t="s">
        <v>2</v>
      </c>
      <c r="E34" s="33" t="s">
        <v>58</v>
      </c>
      <c r="F34" s="33" t="s">
        <v>59</v>
      </c>
      <c r="G34" s="33" t="s">
        <v>56</v>
      </c>
    </row>
    <row r="35" spans="1:7" ht="31.2" x14ac:dyDescent="0.3">
      <c r="A35" s="60">
        <v>1</v>
      </c>
      <c r="B35" s="12" t="s">
        <v>24</v>
      </c>
      <c r="C35" s="13" t="s">
        <v>16</v>
      </c>
      <c r="D35" s="14" t="s">
        <v>7</v>
      </c>
      <c r="E35" s="38">
        <v>1</v>
      </c>
      <c r="F35" s="38" t="s">
        <v>60</v>
      </c>
      <c r="G35" s="38">
        <f>$D$33*E35/IF(F35="на 1 р.м.",1,IF(F35="на 2 р.м.",2,#VALUE!))</f>
        <v>3</v>
      </c>
    </row>
    <row r="36" spans="1:7" s="35" customFormat="1" ht="46.8" x14ac:dyDescent="0.3">
      <c r="A36" s="60">
        <v>2</v>
      </c>
      <c r="B36" s="15" t="s">
        <v>141</v>
      </c>
      <c r="C36" s="13" t="s">
        <v>16</v>
      </c>
      <c r="D36" s="9" t="s">
        <v>11</v>
      </c>
      <c r="E36" s="38">
        <v>1</v>
      </c>
      <c r="F36" s="38" t="s">
        <v>60</v>
      </c>
      <c r="G36" s="38">
        <f>$D$33*E36/IF(F36="на 1 р.м.",1,IF(F36="на 2 р.м.",2,#VALUE!))</f>
        <v>3</v>
      </c>
    </row>
    <row r="37" spans="1:7" ht="17.399999999999999" x14ac:dyDescent="0.3">
      <c r="A37" s="121" t="s">
        <v>190</v>
      </c>
      <c r="B37" s="122"/>
      <c r="C37" s="122"/>
      <c r="D37" s="122"/>
      <c r="E37" s="122"/>
      <c r="F37" s="122"/>
      <c r="G37" s="122"/>
    </row>
    <row r="38" spans="1:7" x14ac:dyDescent="0.3">
      <c r="A38" s="129" t="s">
        <v>17</v>
      </c>
      <c r="B38" s="130"/>
      <c r="C38" s="130"/>
      <c r="D38" s="131">
        <v>2</v>
      </c>
      <c r="E38" s="131"/>
      <c r="F38" s="131"/>
      <c r="G38" s="131"/>
    </row>
    <row r="39" spans="1:7" s="35" customFormat="1" ht="46.8" x14ac:dyDescent="0.3">
      <c r="A39" s="33" t="s">
        <v>0</v>
      </c>
      <c r="B39" s="33" t="s">
        <v>1</v>
      </c>
      <c r="C39" s="33" t="s">
        <v>10</v>
      </c>
      <c r="D39" s="33" t="s">
        <v>2</v>
      </c>
      <c r="E39" s="33" t="s">
        <v>58</v>
      </c>
      <c r="F39" s="33" t="s">
        <v>59</v>
      </c>
      <c r="G39" s="33" t="s">
        <v>56</v>
      </c>
    </row>
    <row r="40" spans="1:7" ht="31.2" x14ac:dyDescent="0.3">
      <c r="A40" s="60">
        <v>1</v>
      </c>
      <c r="B40" s="12" t="s">
        <v>24</v>
      </c>
      <c r="C40" s="13" t="s">
        <v>16</v>
      </c>
      <c r="D40" s="14" t="s">
        <v>7</v>
      </c>
      <c r="E40" s="38">
        <v>1</v>
      </c>
      <c r="F40" s="38" t="s">
        <v>60</v>
      </c>
      <c r="G40" s="38">
        <f>$D$38*E40/IF(F40="на 1 р.м.",1,IF(F40="на 2 р.м.",2,#VALUE!))</f>
        <v>2</v>
      </c>
    </row>
    <row r="41" spans="1:7" s="35" customFormat="1" ht="31.2" x14ac:dyDescent="0.3">
      <c r="A41" s="60">
        <v>2</v>
      </c>
      <c r="B41" s="15" t="s">
        <v>187</v>
      </c>
      <c r="C41" s="13" t="s">
        <v>16</v>
      </c>
      <c r="D41" s="9" t="s">
        <v>11</v>
      </c>
      <c r="E41" s="38">
        <v>1</v>
      </c>
      <c r="F41" s="38" t="s">
        <v>60</v>
      </c>
      <c r="G41" s="38">
        <f>$D$38*E41/IF(F41="на 1 р.м.",1,IF(F41="на 2 р.м.",2,#VALUE!))</f>
        <v>2</v>
      </c>
    </row>
    <row r="42" spans="1:7" ht="17.399999999999999" x14ac:dyDescent="0.3">
      <c r="A42" s="121" t="s">
        <v>15</v>
      </c>
      <c r="B42" s="122"/>
      <c r="C42" s="122"/>
      <c r="D42" s="122"/>
      <c r="E42" s="123"/>
      <c r="F42" s="123"/>
      <c r="G42" s="122"/>
    </row>
    <row r="43" spans="1:7" s="35" customFormat="1" ht="46.8" x14ac:dyDescent="0.3">
      <c r="A43" s="33" t="s">
        <v>0</v>
      </c>
      <c r="B43" s="33" t="s">
        <v>1</v>
      </c>
      <c r="C43" s="31" t="s">
        <v>10</v>
      </c>
      <c r="D43" s="31" t="s">
        <v>2</v>
      </c>
      <c r="E43" s="40"/>
      <c r="F43" s="41"/>
      <c r="G43" s="36" t="s">
        <v>56</v>
      </c>
    </row>
    <row r="44" spans="1:7" s="35" customFormat="1" ht="31.2" x14ac:dyDescent="0.3">
      <c r="A44" s="63">
        <v>1</v>
      </c>
      <c r="B44" s="15" t="s">
        <v>42</v>
      </c>
      <c r="C44" s="13" t="s">
        <v>16</v>
      </c>
      <c r="D44" s="23" t="s">
        <v>5</v>
      </c>
      <c r="E44" s="44"/>
      <c r="F44" s="45"/>
      <c r="G44" s="24">
        <v>1</v>
      </c>
    </row>
    <row r="45" spans="1:7" s="35" customFormat="1" ht="31.2" x14ac:dyDescent="0.3">
      <c r="A45" s="63">
        <v>2</v>
      </c>
      <c r="B45" s="12" t="s">
        <v>41</v>
      </c>
      <c r="C45" s="13" t="s">
        <v>16</v>
      </c>
      <c r="D45" s="23" t="s">
        <v>7</v>
      </c>
      <c r="E45" s="44"/>
      <c r="F45" s="45"/>
      <c r="G45" s="24">
        <v>1</v>
      </c>
    </row>
    <row r="46" spans="1:7" s="35" customFormat="1" ht="31.2" x14ac:dyDescent="0.3">
      <c r="A46" s="63">
        <v>3</v>
      </c>
      <c r="B46" s="12" t="s">
        <v>24</v>
      </c>
      <c r="C46" s="13" t="s">
        <v>16</v>
      </c>
      <c r="D46" s="23" t="s">
        <v>7</v>
      </c>
      <c r="E46" s="46"/>
      <c r="F46" s="47"/>
      <c r="G46" s="24">
        <v>1</v>
      </c>
    </row>
    <row r="47" spans="1:7" ht="17.399999999999999" x14ac:dyDescent="0.3">
      <c r="A47" s="121" t="s">
        <v>14</v>
      </c>
      <c r="B47" s="122"/>
      <c r="C47" s="122"/>
      <c r="D47" s="122"/>
      <c r="E47" s="124"/>
      <c r="F47" s="124"/>
      <c r="G47" s="122"/>
    </row>
    <row r="48" spans="1:7" s="35" customFormat="1" ht="46.8" x14ac:dyDescent="0.3">
      <c r="A48" s="33" t="s">
        <v>0</v>
      </c>
      <c r="B48" s="33" t="s">
        <v>1</v>
      </c>
      <c r="C48" s="31" t="s">
        <v>10</v>
      </c>
      <c r="D48" s="31" t="s">
        <v>2</v>
      </c>
      <c r="E48" s="40"/>
      <c r="F48" s="41"/>
      <c r="G48" s="36" t="s">
        <v>56</v>
      </c>
    </row>
    <row r="49" spans="1:7" s="35" customFormat="1" ht="31.2" x14ac:dyDescent="0.3">
      <c r="A49" s="63">
        <v>1</v>
      </c>
      <c r="B49" s="15" t="s">
        <v>20</v>
      </c>
      <c r="C49" s="28" t="s">
        <v>16</v>
      </c>
      <c r="D49" s="34" t="s">
        <v>9</v>
      </c>
      <c r="E49" s="42"/>
      <c r="F49" s="43"/>
      <c r="G49" s="39">
        <v>1</v>
      </c>
    </row>
    <row r="50" spans="1:7" s="35" customFormat="1" ht="31.2" x14ac:dyDescent="0.3">
      <c r="A50" s="63">
        <v>2</v>
      </c>
      <c r="B50" s="12" t="s">
        <v>23</v>
      </c>
      <c r="C50" s="28" t="s">
        <v>16</v>
      </c>
      <c r="D50" s="34" t="s">
        <v>9</v>
      </c>
      <c r="E50" s="42"/>
      <c r="F50" s="43"/>
      <c r="G50" s="39">
        <v>1</v>
      </c>
    </row>
    <row r="51" spans="1:7" s="35" customFormat="1" ht="31.2" x14ac:dyDescent="0.3">
      <c r="A51" s="63">
        <v>3</v>
      </c>
      <c r="B51" s="29" t="s">
        <v>36</v>
      </c>
      <c r="C51" s="28" t="s">
        <v>16</v>
      </c>
      <c r="D51" s="23" t="s">
        <v>9</v>
      </c>
      <c r="E51" s="42"/>
      <c r="F51" s="43"/>
      <c r="G51" s="24">
        <f>$C$2</f>
        <v>12</v>
      </c>
    </row>
    <row r="52" spans="1:7" s="35" customFormat="1" ht="31.2" x14ac:dyDescent="0.3">
      <c r="A52" s="63">
        <v>4</v>
      </c>
      <c r="B52" s="15" t="s">
        <v>21</v>
      </c>
      <c r="C52" s="28" t="s">
        <v>16</v>
      </c>
      <c r="D52" s="34" t="s">
        <v>9</v>
      </c>
      <c r="E52" s="48"/>
      <c r="F52" s="49"/>
      <c r="G52" s="39">
        <v>1</v>
      </c>
    </row>
    <row r="53" spans="1:7" s="35" customFormat="1" ht="31.2" x14ac:dyDescent="0.3">
      <c r="A53" s="63">
        <v>5</v>
      </c>
      <c r="B53" s="30" t="s">
        <v>39</v>
      </c>
      <c r="C53" s="28" t="s">
        <v>16</v>
      </c>
      <c r="D53" s="23" t="s">
        <v>32</v>
      </c>
      <c r="E53" s="48"/>
      <c r="F53" s="49"/>
      <c r="G53" s="24">
        <f>$C$2</f>
        <v>12</v>
      </c>
    </row>
    <row r="54" spans="1:7" s="35" customFormat="1" ht="31.2" x14ac:dyDescent="0.3">
      <c r="A54" s="63">
        <v>6</v>
      </c>
      <c r="B54" s="12" t="s">
        <v>22</v>
      </c>
      <c r="C54" s="28" t="s">
        <v>16</v>
      </c>
      <c r="D54" s="34" t="s">
        <v>9</v>
      </c>
      <c r="E54" s="50"/>
      <c r="F54" s="51"/>
      <c r="G54" s="39">
        <v>1</v>
      </c>
    </row>
  </sheetData>
  <sortState xmlns:xlrd2="http://schemas.microsoft.com/office/spreadsheetml/2017/richdata2" ref="B20:G21">
    <sortCondition ref="B20:B21"/>
  </sortState>
  <mergeCells count="32">
    <mergeCell ref="A32:G32"/>
    <mergeCell ref="A33:C33"/>
    <mergeCell ref="D33:G33"/>
    <mergeCell ref="A37:G37"/>
    <mergeCell ref="A38:C38"/>
    <mergeCell ref="D38:G38"/>
    <mergeCell ref="A9:G9"/>
    <mergeCell ref="A10:G10"/>
    <mergeCell ref="A11:G11"/>
    <mergeCell ref="A4:G4"/>
    <mergeCell ref="A5:G5"/>
    <mergeCell ref="A6:G6"/>
    <mergeCell ref="A7:G7"/>
    <mergeCell ref="A8:G8"/>
    <mergeCell ref="C1:G1"/>
    <mergeCell ref="A2:B2"/>
    <mergeCell ref="C2:G2"/>
    <mergeCell ref="A3:B3"/>
    <mergeCell ref="C3:G3"/>
    <mergeCell ref="A42:G42"/>
    <mergeCell ref="A47:G47"/>
    <mergeCell ref="A12:G12"/>
    <mergeCell ref="A13:G13"/>
    <mergeCell ref="A18:C18"/>
    <mergeCell ref="D18:G18"/>
    <mergeCell ref="A17:G17"/>
    <mergeCell ref="A22:G22"/>
    <mergeCell ref="A23:C23"/>
    <mergeCell ref="D23:G23"/>
    <mergeCell ref="A27:G27"/>
    <mergeCell ref="A28:C28"/>
    <mergeCell ref="D28:G28"/>
  </mergeCells>
  <dataValidations count="2">
    <dataValidation type="list" allowBlank="1" showInputMessage="1" showErrorMessage="1" sqref="F40:F41 F20:F21 F25:F26 F30:F31 F35:F36" xr:uid="{860AB650-7BE1-4DA1-902C-ACE91A8B4EA4}">
      <formula1>"на 1 р.м.,на 2 р.м."</formula1>
    </dataValidation>
    <dataValidation allowBlank="1" showErrorMessage="1" sqref="B58:C1048576 B1:C54"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D58:D1048576 D44:D47 D49:D54 D20:D22 D25:D27 D30:D32 D35:D37 D40:D42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22" t="s">
        <v>56</v>
      </c>
    </row>
    <row r="2" spans="1:5" ht="21" x14ac:dyDescent="0.3">
      <c r="A2" s="143" t="s">
        <v>7</v>
      </c>
      <c r="B2" s="143"/>
      <c r="C2" s="143"/>
      <c r="D2" s="143"/>
      <c r="E2" s="143"/>
    </row>
    <row r="3" spans="1:5" s="35" customFormat="1" ht="31.2" x14ac:dyDescent="0.3">
      <c r="A3" s="61">
        <v>1</v>
      </c>
      <c r="B3" s="15" t="s">
        <v>31</v>
      </c>
      <c r="C3" s="62" t="s">
        <v>16</v>
      </c>
      <c r="D3" s="64" t="s">
        <v>7</v>
      </c>
      <c r="E3" s="65">
        <v>1</v>
      </c>
    </row>
    <row r="4" spans="1:5" s="35" customFormat="1" ht="31.2" x14ac:dyDescent="0.3">
      <c r="A4" s="61">
        <v>2</v>
      </c>
      <c r="B4" s="15" t="s">
        <v>30</v>
      </c>
      <c r="C4" s="62" t="s">
        <v>16</v>
      </c>
      <c r="D4" s="64" t="s">
        <v>7</v>
      </c>
      <c r="E4" s="65">
        <v>1</v>
      </c>
    </row>
    <row r="5" spans="1:5" s="35" customFormat="1" ht="31.2" x14ac:dyDescent="0.3">
      <c r="A5" s="60">
        <v>3</v>
      </c>
      <c r="B5" s="66" t="s">
        <v>70</v>
      </c>
      <c r="C5" s="28" t="s">
        <v>16</v>
      </c>
      <c r="D5" s="67" t="s">
        <v>7</v>
      </c>
      <c r="E5" s="68">
        <v>1</v>
      </c>
    </row>
    <row r="6" spans="1:5" s="35" customFormat="1" ht="31.2" x14ac:dyDescent="0.3">
      <c r="A6" s="61">
        <v>4</v>
      </c>
      <c r="B6" s="69" t="s">
        <v>38</v>
      </c>
      <c r="C6" s="62" t="s">
        <v>16</v>
      </c>
      <c r="D6" s="19" t="s">
        <v>7</v>
      </c>
      <c r="E6" s="65">
        <v>1</v>
      </c>
    </row>
    <row r="7" spans="1:5" s="35" customFormat="1" ht="31.2" x14ac:dyDescent="0.3">
      <c r="A7" s="61">
        <v>5</v>
      </c>
      <c r="B7" s="15" t="s">
        <v>41</v>
      </c>
      <c r="C7" s="62" t="s">
        <v>16</v>
      </c>
      <c r="D7" s="64" t="s">
        <v>7</v>
      </c>
      <c r="E7" s="71">
        <v>1</v>
      </c>
    </row>
    <row r="8" spans="1:5" s="35" customFormat="1" ht="31.2" x14ac:dyDescent="0.3">
      <c r="A8" s="60">
        <v>6</v>
      </c>
      <c r="B8" s="15" t="s">
        <v>24</v>
      </c>
      <c r="C8" s="62" t="s">
        <v>16</v>
      </c>
      <c r="D8" s="64" t="s">
        <v>7</v>
      </c>
      <c r="E8" s="71">
        <v>1</v>
      </c>
    </row>
    <row r="9" spans="1:5" s="35" customFormat="1" ht="31.2" x14ac:dyDescent="0.3">
      <c r="A9" s="61">
        <v>7</v>
      </c>
      <c r="B9" s="70" t="s">
        <v>35</v>
      </c>
      <c r="C9" s="62" t="s">
        <v>16</v>
      </c>
      <c r="D9" s="19" t="s">
        <v>7</v>
      </c>
      <c r="E9" s="71">
        <v>1</v>
      </c>
    </row>
    <row r="10" spans="1:5" ht="31.2" x14ac:dyDescent="0.3">
      <c r="A10" s="60">
        <v>8</v>
      </c>
      <c r="B10" s="15" t="s">
        <v>64</v>
      </c>
      <c r="C10" s="62" t="s">
        <v>16</v>
      </c>
      <c r="D10" s="64" t="s">
        <v>7</v>
      </c>
      <c r="E10" s="71">
        <v>1</v>
      </c>
    </row>
    <row r="11" spans="1:5" s="35" customFormat="1" ht="31.2" x14ac:dyDescent="0.3">
      <c r="A11" s="61">
        <v>9</v>
      </c>
      <c r="B11" s="15" t="s">
        <v>63</v>
      </c>
      <c r="C11" s="62" t="s">
        <v>16</v>
      </c>
      <c r="D11" s="64" t="s">
        <v>7</v>
      </c>
      <c r="E11" s="71">
        <v>1</v>
      </c>
    </row>
    <row r="12" spans="1:5" s="35" customFormat="1" ht="21" x14ac:dyDescent="0.3">
      <c r="A12" s="143" t="s">
        <v>5</v>
      </c>
      <c r="B12" s="143"/>
      <c r="C12" s="143"/>
      <c r="D12" s="143"/>
      <c r="E12" s="143"/>
    </row>
    <row r="13" spans="1:5" s="35" customFormat="1" ht="31.2" x14ac:dyDescent="0.3">
      <c r="A13" s="61">
        <v>1</v>
      </c>
      <c r="B13" s="72" t="s">
        <v>26</v>
      </c>
      <c r="C13" s="62" t="s">
        <v>16</v>
      </c>
      <c r="D13" s="64" t="s">
        <v>5</v>
      </c>
      <c r="E13" s="73">
        <v>1</v>
      </c>
    </row>
    <row r="14" spans="1:5" s="35" customFormat="1" ht="31.2" x14ac:dyDescent="0.3">
      <c r="A14" s="61">
        <v>2</v>
      </c>
      <c r="B14" s="17" t="s">
        <v>25</v>
      </c>
      <c r="C14" s="62" t="s">
        <v>16</v>
      </c>
      <c r="D14" s="64" t="s">
        <v>5</v>
      </c>
      <c r="E14" s="73">
        <v>1</v>
      </c>
    </row>
    <row r="15" spans="1:5" s="35" customFormat="1" ht="31.2" x14ac:dyDescent="0.3">
      <c r="A15" s="61">
        <v>3</v>
      </c>
      <c r="B15" s="17" t="s">
        <v>42</v>
      </c>
      <c r="C15" s="18" t="s">
        <v>16</v>
      </c>
      <c r="D15" s="19" t="s">
        <v>5</v>
      </c>
      <c r="E15" s="73">
        <v>1</v>
      </c>
    </row>
    <row r="16" spans="1:5" s="35" customFormat="1" ht="31.2" x14ac:dyDescent="0.3">
      <c r="A16" s="61">
        <v>4</v>
      </c>
      <c r="B16" s="72" t="s">
        <v>28</v>
      </c>
      <c r="C16" s="62" t="s">
        <v>16</v>
      </c>
      <c r="D16" s="64" t="s">
        <v>5</v>
      </c>
      <c r="E16" s="73">
        <v>1</v>
      </c>
    </row>
    <row r="17" spans="1:5" s="35" customFormat="1" ht="31.2" x14ac:dyDescent="0.3">
      <c r="A17" s="61">
        <v>5</v>
      </c>
      <c r="B17" s="17" t="s">
        <v>29</v>
      </c>
      <c r="C17" s="62" t="s">
        <v>16</v>
      </c>
      <c r="D17" s="64" t="s">
        <v>5</v>
      </c>
      <c r="E17" s="73">
        <v>1</v>
      </c>
    </row>
    <row r="18" spans="1:5" s="35" customFormat="1" ht="31.2" x14ac:dyDescent="0.3">
      <c r="A18" s="61">
        <v>6</v>
      </c>
      <c r="B18" s="12" t="s">
        <v>27</v>
      </c>
      <c r="C18" s="28" t="s">
        <v>16</v>
      </c>
      <c r="D18" s="74" t="s">
        <v>5</v>
      </c>
      <c r="E18" s="73">
        <v>1</v>
      </c>
    </row>
    <row r="19" spans="1:5" s="35" customFormat="1" ht="31.2" x14ac:dyDescent="0.3">
      <c r="A19" s="61">
        <v>7</v>
      </c>
      <c r="B19" s="29" t="s">
        <v>44</v>
      </c>
      <c r="C19" s="28" t="s">
        <v>16</v>
      </c>
      <c r="D19" s="74" t="s">
        <v>5</v>
      </c>
      <c r="E19" s="73">
        <v>1</v>
      </c>
    </row>
    <row r="20" spans="1:5" ht="31.2" x14ac:dyDescent="0.3">
      <c r="A20" s="61">
        <v>8</v>
      </c>
      <c r="B20" s="29" t="s">
        <v>43</v>
      </c>
      <c r="C20" s="62" t="s">
        <v>16</v>
      </c>
      <c r="D20" s="9" t="s">
        <v>11</v>
      </c>
      <c r="E20" s="73">
        <v>1</v>
      </c>
    </row>
    <row r="21" spans="1:5" ht="62.4" x14ac:dyDescent="0.3">
      <c r="A21" s="61">
        <v>9</v>
      </c>
      <c r="B21" s="17" t="s">
        <v>62</v>
      </c>
      <c r="C21" s="62" t="s">
        <v>71</v>
      </c>
      <c r="D21" s="64" t="s">
        <v>5</v>
      </c>
      <c r="E21" s="65">
        <v>1</v>
      </c>
    </row>
    <row r="22" spans="1:5" ht="21" x14ac:dyDescent="0.3">
      <c r="A22" s="144" t="s">
        <v>11</v>
      </c>
      <c r="B22" s="145"/>
      <c r="C22" s="145"/>
      <c r="D22" s="145"/>
      <c r="E22" s="146"/>
    </row>
    <row r="23" spans="1:5" ht="31.2" x14ac:dyDescent="0.3">
      <c r="A23" s="75">
        <v>1</v>
      </c>
      <c r="B23" s="15" t="s">
        <v>121</v>
      </c>
      <c r="C23" s="62" t="s">
        <v>16</v>
      </c>
      <c r="D23" s="9" t="s">
        <v>11</v>
      </c>
      <c r="E23" s="73">
        <v>2</v>
      </c>
    </row>
    <row r="24" spans="1:5" ht="31.2" x14ac:dyDescent="0.3">
      <c r="A24" s="75">
        <v>2</v>
      </c>
      <c r="B24" s="15" t="s">
        <v>151</v>
      </c>
      <c r="C24" s="62" t="s">
        <v>16</v>
      </c>
      <c r="D24" s="9" t="s">
        <v>11</v>
      </c>
      <c r="E24" s="73">
        <v>3</v>
      </c>
    </row>
    <row r="25" spans="1:5" ht="46.8" x14ac:dyDescent="0.3">
      <c r="A25" s="75">
        <v>3</v>
      </c>
      <c r="B25" s="15" t="s">
        <v>117</v>
      </c>
      <c r="C25" s="62" t="s">
        <v>16</v>
      </c>
      <c r="D25" s="9" t="s">
        <v>11</v>
      </c>
      <c r="E25" s="73">
        <v>4</v>
      </c>
    </row>
    <row r="26" spans="1:5" ht="46.8" x14ac:dyDescent="0.3">
      <c r="A26" s="75">
        <v>4</v>
      </c>
      <c r="B26" s="15" t="s">
        <v>106</v>
      </c>
      <c r="C26" s="62" t="s">
        <v>16</v>
      </c>
      <c r="D26" s="9" t="s">
        <v>11</v>
      </c>
      <c r="E26" s="73">
        <v>5</v>
      </c>
    </row>
    <row r="27" spans="1:5" ht="46.8" x14ac:dyDescent="0.3">
      <c r="A27" s="75">
        <v>5</v>
      </c>
      <c r="B27" s="15" t="s">
        <v>123</v>
      </c>
      <c r="C27" s="62" t="s">
        <v>16</v>
      </c>
      <c r="D27" s="9" t="s">
        <v>11</v>
      </c>
      <c r="E27" s="73">
        <v>6</v>
      </c>
    </row>
    <row r="28" spans="1:5" ht="46.8" x14ac:dyDescent="0.3">
      <c r="A28" s="75">
        <v>6</v>
      </c>
      <c r="B28" s="15" t="s">
        <v>115</v>
      </c>
      <c r="C28" s="62" t="s">
        <v>16</v>
      </c>
      <c r="D28" s="9" t="s">
        <v>11</v>
      </c>
      <c r="E28" s="73">
        <v>7</v>
      </c>
    </row>
    <row r="29" spans="1:5" ht="31.2" x14ac:dyDescent="0.3">
      <c r="A29" s="75">
        <v>7</v>
      </c>
      <c r="B29" s="15" t="s">
        <v>119</v>
      </c>
      <c r="C29" s="62" t="s">
        <v>16</v>
      </c>
      <c r="D29" s="9" t="s">
        <v>11</v>
      </c>
      <c r="E29" s="73">
        <v>8</v>
      </c>
    </row>
    <row r="30" spans="1:5" ht="31.2" x14ac:dyDescent="0.3">
      <c r="A30" s="75">
        <v>8</v>
      </c>
      <c r="B30" s="15" t="s">
        <v>113</v>
      </c>
      <c r="C30" s="62" t="s">
        <v>16</v>
      </c>
      <c r="D30" s="9" t="s">
        <v>11</v>
      </c>
      <c r="E30" s="73">
        <v>9</v>
      </c>
    </row>
    <row r="31" spans="1:5" ht="31.2" x14ac:dyDescent="0.3">
      <c r="A31" s="75">
        <v>9</v>
      </c>
      <c r="B31" s="15" t="s">
        <v>109</v>
      </c>
      <c r="C31" s="62" t="s">
        <v>16</v>
      </c>
      <c r="D31" s="9" t="s">
        <v>11</v>
      </c>
      <c r="E31" s="73">
        <v>10</v>
      </c>
    </row>
    <row r="32" spans="1:5" ht="31.2" x14ac:dyDescent="0.3">
      <c r="A32" s="75">
        <v>10</v>
      </c>
      <c r="B32" s="15" t="s">
        <v>125</v>
      </c>
      <c r="C32" s="62" t="s">
        <v>16</v>
      </c>
      <c r="D32" s="9" t="s">
        <v>11</v>
      </c>
      <c r="E32" s="73">
        <v>11</v>
      </c>
    </row>
    <row r="33" spans="1:5" ht="31.2" x14ac:dyDescent="0.3">
      <c r="A33" s="75">
        <v>11</v>
      </c>
      <c r="B33" s="15" t="s">
        <v>111</v>
      </c>
      <c r="C33" s="62" t="s">
        <v>16</v>
      </c>
      <c r="D33" s="9" t="s">
        <v>11</v>
      </c>
      <c r="E33" s="73">
        <v>12</v>
      </c>
    </row>
    <row r="34" spans="1:5" ht="31.2" x14ac:dyDescent="0.3">
      <c r="A34" s="75">
        <v>12</v>
      </c>
      <c r="B34" s="15" t="s">
        <v>181</v>
      </c>
      <c r="C34" s="62" t="s">
        <v>16</v>
      </c>
      <c r="D34" s="9" t="s">
        <v>11</v>
      </c>
      <c r="E34" s="73">
        <v>13</v>
      </c>
    </row>
    <row r="35" spans="1:5" ht="31.2" x14ac:dyDescent="0.3">
      <c r="A35" s="75">
        <v>13</v>
      </c>
      <c r="B35" s="15" t="s">
        <v>129</v>
      </c>
      <c r="C35" s="62" t="s">
        <v>16</v>
      </c>
      <c r="D35" s="9" t="s">
        <v>11</v>
      </c>
      <c r="E35" s="73">
        <v>14</v>
      </c>
    </row>
    <row r="36" spans="1:5" ht="31.2" x14ac:dyDescent="0.3">
      <c r="A36" s="75">
        <v>14</v>
      </c>
      <c r="B36" s="15" t="s">
        <v>131</v>
      </c>
      <c r="C36" s="62" t="s">
        <v>16</v>
      </c>
      <c r="D36" s="9" t="s">
        <v>11</v>
      </c>
      <c r="E36" s="73">
        <v>15</v>
      </c>
    </row>
    <row r="37" spans="1:5" ht="31.2" x14ac:dyDescent="0.3">
      <c r="A37" s="75">
        <v>15</v>
      </c>
      <c r="B37" s="15" t="s">
        <v>133</v>
      </c>
      <c r="C37" s="62" t="s">
        <v>16</v>
      </c>
      <c r="D37" s="9" t="s">
        <v>11</v>
      </c>
      <c r="E37" s="73">
        <v>16</v>
      </c>
    </row>
    <row r="38" spans="1:5" ht="31.2" x14ac:dyDescent="0.3">
      <c r="A38" s="75">
        <v>16</v>
      </c>
      <c r="B38" s="15" t="s">
        <v>186</v>
      </c>
      <c r="C38" s="62" t="s">
        <v>16</v>
      </c>
      <c r="D38" s="9" t="s">
        <v>11</v>
      </c>
      <c r="E38" s="73">
        <v>17</v>
      </c>
    </row>
    <row r="39" spans="1:5" ht="21" x14ac:dyDescent="0.3">
      <c r="A39" s="144" t="s">
        <v>14</v>
      </c>
      <c r="B39" s="145"/>
      <c r="C39" s="145"/>
      <c r="D39" s="145"/>
      <c r="E39" s="146"/>
    </row>
    <row r="40" spans="1:5" ht="31.2" x14ac:dyDescent="0.3">
      <c r="A40" s="75">
        <v>1</v>
      </c>
      <c r="B40" s="12" t="s">
        <v>176</v>
      </c>
      <c r="C40" s="28" t="s">
        <v>16</v>
      </c>
      <c r="D40" s="23" t="s">
        <v>32</v>
      </c>
      <c r="E40" s="24">
        <f>'Базовый ИЛ'!$C$2</f>
        <v>12</v>
      </c>
    </row>
    <row r="41" spans="1:5" ht="31.2" x14ac:dyDescent="0.3">
      <c r="A41" s="75">
        <v>2</v>
      </c>
      <c r="B41" s="12" t="s">
        <v>172</v>
      </c>
      <c r="C41" s="28" t="s">
        <v>16</v>
      </c>
      <c r="D41" s="23" t="s">
        <v>32</v>
      </c>
      <c r="E41" s="24">
        <f>'Базовый ИЛ'!$C$2</f>
        <v>12</v>
      </c>
    </row>
    <row r="42" spans="1:5" ht="31.2" x14ac:dyDescent="0.3">
      <c r="A42" s="75">
        <v>3</v>
      </c>
      <c r="B42" s="12" t="s">
        <v>178</v>
      </c>
      <c r="C42" s="28" t="s">
        <v>16</v>
      </c>
      <c r="D42" s="23" t="s">
        <v>32</v>
      </c>
      <c r="E42" s="24">
        <f>'Базовый ИЛ'!$C$2</f>
        <v>12</v>
      </c>
    </row>
  </sheetData>
  <sortState xmlns:xlrd2="http://schemas.microsoft.com/office/spreadsheetml/2017/richdata2" ref="B3:E11">
    <sortCondition ref="B3:B11"/>
  </sortState>
  <mergeCells count="4">
    <mergeCell ref="A2:E2"/>
    <mergeCell ref="A12:E12"/>
    <mergeCell ref="A22:E22"/>
    <mergeCell ref="A39:E3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23:B38 B39:C42" xr:uid="{FCF1AADD-B6AD-4FA3-96E5-E732BE86FD5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D1:D4 D43:D1048576 D21:D22 D6:D17</xm:sqref>
        </x14:dataValidation>
        <x14:dataValidation type="list" allowBlank="1" showInputMessage="1" showErrorMessage="1" xr:uid="{64B009F1-9C6A-4E7B-AA87-D9067D5E25EA}">
          <x14:formula1>
            <xm:f>Виды!$A$1:$A$7</xm:f>
          </x14:formula1>
          <xm:sqref>D20 D23:D42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8" sqref="B28"/>
      <selection pane="bottomLeft" activeCell="B28" sqref="B28"/>
    </sheetView>
  </sheetViews>
  <sheetFormatPr defaultColWidth="9.109375" defaultRowHeight="15.6" x14ac:dyDescent="0.3"/>
  <cols>
    <col min="1" max="1" width="32.6640625" style="114" customWidth="1"/>
    <col min="2" max="2" width="100.6640625" style="53" customWidth="1"/>
    <col min="3" max="3" width="25.6640625" style="118" bestFit="1" customWidth="1"/>
    <col min="4" max="4" width="14.44140625" style="118" customWidth="1"/>
    <col min="5" max="5" width="25.6640625" style="118" customWidth="1"/>
    <col min="6" max="6" width="14.33203125" style="118" customWidth="1"/>
    <col min="7" max="7" width="13.88671875" style="8" customWidth="1"/>
    <col min="8" max="8" width="20.88671875" style="8" customWidth="1"/>
    <col min="9" max="16384" width="9.109375" style="53"/>
  </cols>
  <sheetData>
    <row r="1" spans="1:8" ht="31.2" x14ac:dyDescent="0.3">
      <c r="A1" s="105" t="s">
        <v>1</v>
      </c>
      <c r="B1" s="106" t="s">
        <v>10</v>
      </c>
      <c r="C1" s="107" t="s">
        <v>2</v>
      </c>
      <c r="D1" s="105" t="s">
        <v>4</v>
      </c>
      <c r="E1" s="105" t="s">
        <v>3</v>
      </c>
      <c r="F1" s="105" t="s">
        <v>8</v>
      </c>
      <c r="G1" s="105" t="s">
        <v>33</v>
      </c>
      <c r="H1" s="105" t="s">
        <v>34</v>
      </c>
    </row>
    <row r="2" spans="1:8" x14ac:dyDescent="0.3">
      <c r="A2" s="12" t="s">
        <v>98</v>
      </c>
      <c r="B2" s="108" t="s">
        <v>99</v>
      </c>
      <c r="C2" s="9" t="s">
        <v>7</v>
      </c>
      <c r="D2" s="14">
        <v>1</v>
      </c>
      <c r="E2" s="14" t="s">
        <v>6</v>
      </c>
      <c r="F2" s="14">
        <v>1</v>
      </c>
      <c r="G2" s="8">
        <f>COUNTIF($A$2:$A$999,A2)</f>
        <v>1</v>
      </c>
      <c r="H2" s="8" t="s">
        <v>37</v>
      </c>
    </row>
    <row r="3" spans="1:8" x14ac:dyDescent="0.3">
      <c r="A3" s="12" t="s">
        <v>94</v>
      </c>
      <c r="B3" s="108" t="s">
        <v>95</v>
      </c>
      <c r="C3" s="9" t="s">
        <v>7</v>
      </c>
      <c r="D3" s="14">
        <v>7</v>
      </c>
      <c r="E3" s="14" t="s">
        <v>6</v>
      </c>
      <c r="F3" s="14">
        <v>7</v>
      </c>
      <c r="G3" s="8">
        <f>COUNTIF($A$2:$A$999,A3)</f>
        <v>1</v>
      </c>
      <c r="H3" s="8" t="s">
        <v>37</v>
      </c>
    </row>
    <row r="4" spans="1:8" x14ac:dyDescent="0.3">
      <c r="A4" s="12" t="s">
        <v>24</v>
      </c>
      <c r="B4" s="108" t="s">
        <v>97</v>
      </c>
      <c r="C4" s="9" t="s">
        <v>7</v>
      </c>
      <c r="D4" s="14">
        <v>14</v>
      </c>
      <c r="E4" s="14" t="s">
        <v>6</v>
      </c>
      <c r="F4" s="14">
        <v>14</v>
      </c>
      <c r="G4" s="8">
        <f>COUNTIF($A$2:$A$999,A4)</f>
        <v>1</v>
      </c>
      <c r="H4" s="8" t="s">
        <v>37</v>
      </c>
    </row>
    <row r="5" spans="1:8" x14ac:dyDescent="0.3">
      <c r="C5" s="111"/>
    </row>
    <row r="6" spans="1:8" x14ac:dyDescent="0.3">
      <c r="C6" s="111"/>
    </row>
    <row r="7" spans="1:8" x14ac:dyDescent="0.3">
      <c r="C7" s="111"/>
    </row>
    <row r="8" spans="1:8" x14ac:dyDescent="0.3">
      <c r="C8" s="111"/>
    </row>
    <row r="9" spans="1:8" x14ac:dyDescent="0.3">
      <c r="C9" s="111"/>
    </row>
    <row r="10" spans="1:8" x14ac:dyDescent="0.3">
      <c r="C10" s="111"/>
    </row>
    <row r="11" spans="1:8" x14ac:dyDescent="0.3">
      <c r="C11" s="111"/>
    </row>
    <row r="12" spans="1:8" x14ac:dyDescent="0.3">
      <c r="C12" s="111"/>
    </row>
    <row r="13" spans="1:8" x14ac:dyDescent="0.3">
      <c r="C13" s="111"/>
    </row>
    <row r="14" spans="1:8" x14ac:dyDescent="0.3">
      <c r="C14" s="111"/>
    </row>
    <row r="15" spans="1:8" x14ac:dyDescent="0.3">
      <c r="C15" s="111"/>
    </row>
    <row r="16" spans="1:8"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4" xr:uid="{B23CC546-2D1F-4D77-8557-6B74FEFF857B}">
    <sortState xmlns:xlrd2="http://schemas.microsoft.com/office/spreadsheetml/2017/richdata2" ref="A2:H4">
      <sortCondition ref="A2: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35">
      <colorScale>
        <cfvo type="min"/>
        <cfvo type="percentile" val="50"/>
        <cfvo type="max"/>
        <color rgb="FFF8696B"/>
        <color rgb="FFFFEB84"/>
        <color rgb="FF63BE7B"/>
      </colorScale>
    </cfRule>
  </conditionalFormatting>
  <conditionalFormatting sqref="H2:H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 xr:uid="{D21DAE20-EAB0-4C6B-AEC9-307264B14F56}">
      <formula1>"Базовая часть, Вариативная часть"</formula1>
    </dataValidation>
    <dataValidation allowBlank="1" showErrorMessage="1" sqref="A2:B4" xr:uid="{931D22FB-FC98-4BFE-A515-B72B182B931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28" sqref="B28"/>
      <selection pane="bottomLeft" activeCell="B28" sqref="B28"/>
    </sheetView>
  </sheetViews>
  <sheetFormatPr defaultColWidth="9.109375" defaultRowHeight="15.6" x14ac:dyDescent="0.3"/>
  <cols>
    <col min="1" max="1" width="32.6640625" style="114" customWidth="1"/>
    <col min="2" max="2" width="100.6640625" style="53" customWidth="1"/>
    <col min="3" max="3" width="25.6640625" style="118" bestFit="1" customWidth="1"/>
    <col min="4" max="4" width="14.44140625" style="118" customWidth="1"/>
    <col min="5" max="5" width="25.6640625" style="118" customWidth="1"/>
    <col min="6" max="6" width="14.33203125" style="118" customWidth="1"/>
    <col min="7" max="7" width="13.88671875" style="8" customWidth="1"/>
    <col min="8" max="8" width="20.88671875" style="8" customWidth="1"/>
    <col min="9" max="16384" width="9.109375" style="53"/>
  </cols>
  <sheetData>
    <row r="1" spans="1:8" ht="31.2" x14ac:dyDescent="0.3">
      <c r="A1" s="105" t="s">
        <v>1</v>
      </c>
      <c r="B1" s="106" t="s">
        <v>10</v>
      </c>
      <c r="C1" s="107" t="s">
        <v>2</v>
      </c>
      <c r="D1" s="105" t="s">
        <v>4</v>
      </c>
      <c r="E1" s="105" t="s">
        <v>3</v>
      </c>
      <c r="F1" s="105" t="s">
        <v>8</v>
      </c>
      <c r="G1" s="105" t="s">
        <v>33</v>
      </c>
      <c r="H1" s="105" t="s">
        <v>34</v>
      </c>
    </row>
    <row r="2" spans="1:8" ht="31.2" hidden="1" x14ac:dyDescent="0.3">
      <c r="A2" s="15" t="s">
        <v>121</v>
      </c>
      <c r="B2" s="108" t="s">
        <v>122</v>
      </c>
      <c r="C2" s="9" t="s">
        <v>11</v>
      </c>
      <c r="D2" s="60">
        <v>1</v>
      </c>
      <c r="E2" s="117" t="s">
        <v>108</v>
      </c>
      <c r="F2" s="60">
        <v>1</v>
      </c>
      <c r="G2" s="16">
        <f t="shared" ref="G2:G24" si="0">COUNTIF($A$2:$A$999,A2)</f>
        <v>1</v>
      </c>
      <c r="H2" s="16" t="s">
        <v>37</v>
      </c>
    </row>
    <row r="3" spans="1:8" ht="62.4" hidden="1" x14ac:dyDescent="0.3">
      <c r="A3" s="15" t="s">
        <v>151</v>
      </c>
      <c r="B3" s="120" t="s">
        <v>152</v>
      </c>
      <c r="C3" s="9" t="s">
        <v>11</v>
      </c>
      <c r="D3" s="119">
        <v>1</v>
      </c>
      <c r="E3" s="117" t="s">
        <v>108</v>
      </c>
      <c r="F3" s="60">
        <v>1</v>
      </c>
      <c r="G3" s="16">
        <f t="shared" si="0"/>
        <v>1</v>
      </c>
      <c r="H3" s="16" t="s">
        <v>37</v>
      </c>
    </row>
    <row r="4" spans="1:8" ht="93.6" hidden="1" x14ac:dyDescent="0.3">
      <c r="A4" s="15" t="s">
        <v>117</v>
      </c>
      <c r="B4" s="108" t="s">
        <v>118</v>
      </c>
      <c r="C4" s="9" t="s">
        <v>11</v>
      </c>
      <c r="D4" s="60">
        <v>1</v>
      </c>
      <c r="E4" s="117" t="s">
        <v>108</v>
      </c>
      <c r="F4" s="60">
        <v>1</v>
      </c>
      <c r="G4" s="16">
        <f t="shared" si="0"/>
        <v>1</v>
      </c>
      <c r="H4" s="16" t="s">
        <v>37</v>
      </c>
    </row>
    <row r="5" spans="1:8" ht="93.6" hidden="1" x14ac:dyDescent="0.3">
      <c r="A5" s="15" t="s">
        <v>106</v>
      </c>
      <c r="B5" s="108" t="s">
        <v>107</v>
      </c>
      <c r="C5" s="9" t="s">
        <v>11</v>
      </c>
      <c r="D5" s="60">
        <v>1</v>
      </c>
      <c r="E5" s="117" t="s">
        <v>108</v>
      </c>
      <c r="F5" s="60">
        <v>1</v>
      </c>
      <c r="G5" s="16">
        <f t="shared" si="0"/>
        <v>1</v>
      </c>
      <c r="H5" s="16" t="s">
        <v>37</v>
      </c>
    </row>
    <row r="6" spans="1:8" ht="93.6" hidden="1" x14ac:dyDescent="0.3">
      <c r="A6" s="15" t="s">
        <v>123</v>
      </c>
      <c r="B6" s="108" t="s">
        <v>124</v>
      </c>
      <c r="C6" s="9" t="s">
        <v>11</v>
      </c>
      <c r="D6" s="60">
        <v>1</v>
      </c>
      <c r="E6" s="117" t="s">
        <v>108</v>
      </c>
      <c r="F6" s="60">
        <v>1</v>
      </c>
      <c r="G6" s="16">
        <f t="shared" si="0"/>
        <v>1</v>
      </c>
      <c r="H6" s="16" t="s">
        <v>37</v>
      </c>
    </row>
    <row r="7" spans="1:8" ht="93.6" hidden="1" x14ac:dyDescent="0.3">
      <c r="A7" s="15" t="s">
        <v>115</v>
      </c>
      <c r="B7" s="108" t="s">
        <v>116</v>
      </c>
      <c r="C7" s="9" t="s">
        <v>11</v>
      </c>
      <c r="D7" s="60">
        <v>1</v>
      </c>
      <c r="E7" s="117" t="s">
        <v>108</v>
      </c>
      <c r="F7" s="60">
        <v>1</v>
      </c>
      <c r="G7" s="16">
        <f t="shared" si="0"/>
        <v>1</v>
      </c>
      <c r="H7" s="16" t="s">
        <v>37</v>
      </c>
    </row>
    <row r="8" spans="1:8" ht="46.8" hidden="1" x14ac:dyDescent="0.3">
      <c r="A8" s="15" t="s">
        <v>119</v>
      </c>
      <c r="B8" s="108" t="s">
        <v>120</v>
      </c>
      <c r="C8" s="9" t="s">
        <v>11</v>
      </c>
      <c r="D8" s="60">
        <v>1</v>
      </c>
      <c r="E8" s="117" t="s">
        <v>108</v>
      </c>
      <c r="F8" s="60">
        <v>1</v>
      </c>
      <c r="G8" s="16">
        <f t="shared" si="0"/>
        <v>1</v>
      </c>
      <c r="H8" s="16" t="s">
        <v>37</v>
      </c>
    </row>
    <row r="9" spans="1:8" ht="62.4" hidden="1" x14ac:dyDescent="0.3">
      <c r="A9" s="15" t="s">
        <v>113</v>
      </c>
      <c r="B9" s="108" t="s">
        <v>114</v>
      </c>
      <c r="C9" s="9" t="s">
        <v>11</v>
      </c>
      <c r="D9" s="60">
        <v>1</v>
      </c>
      <c r="E9" s="117" t="s">
        <v>108</v>
      </c>
      <c r="F9" s="60">
        <v>1</v>
      </c>
      <c r="G9" s="16">
        <f t="shared" si="0"/>
        <v>1</v>
      </c>
      <c r="H9" s="16" t="s">
        <v>37</v>
      </c>
    </row>
    <row r="10" spans="1:8" ht="46.8" hidden="1" x14ac:dyDescent="0.3">
      <c r="A10" s="15" t="s">
        <v>109</v>
      </c>
      <c r="B10" s="108" t="s">
        <v>110</v>
      </c>
      <c r="C10" s="9" t="s">
        <v>11</v>
      </c>
      <c r="D10" s="60">
        <v>1</v>
      </c>
      <c r="E10" s="117" t="s">
        <v>108</v>
      </c>
      <c r="F10" s="60">
        <v>1</v>
      </c>
      <c r="G10" s="16">
        <f t="shared" si="0"/>
        <v>1</v>
      </c>
      <c r="H10" s="16" t="s">
        <v>37</v>
      </c>
    </row>
    <row r="11" spans="1:8" ht="31.2" hidden="1" x14ac:dyDescent="0.3">
      <c r="A11" s="15" t="s">
        <v>125</v>
      </c>
      <c r="B11" s="108" t="s">
        <v>126</v>
      </c>
      <c r="C11" s="9" t="s">
        <v>11</v>
      </c>
      <c r="D11" s="60">
        <v>1</v>
      </c>
      <c r="E11" s="117" t="s">
        <v>108</v>
      </c>
      <c r="F11" s="60">
        <v>1</v>
      </c>
      <c r="G11" s="16">
        <f t="shared" si="0"/>
        <v>1</v>
      </c>
      <c r="H11" s="16" t="s">
        <v>37</v>
      </c>
    </row>
    <row r="12" spans="1:8" ht="46.8" hidden="1" x14ac:dyDescent="0.3">
      <c r="A12" s="15" t="s">
        <v>111</v>
      </c>
      <c r="B12" s="108" t="s">
        <v>112</v>
      </c>
      <c r="C12" s="9" t="s">
        <v>11</v>
      </c>
      <c r="D12" s="60">
        <v>1</v>
      </c>
      <c r="E12" s="117" t="s">
        <v>108</v>
      </c>
      <c r="F12" s="60">
        <v>1</v>
      </c>
      <c r="G12" s="16">
        <f t="shared" si="0"/>
        <v>1</v>
      </c>
      <c r="H12" s="16" t="s">
        <v>37</v>
      </c>
    </row>
    <row r="13" spans="1:8" hidden="1" x14ac:dyDescent="0.3">
      <c r="A13" s="15" t="s">
        <v>181</v>
      </c>
      <c r="B13" s="108" t="s">
        <v>128</v>
      </c>
      <c r="C13" s="9" t="s">
        <v>11</v>
      </c>
      <c r="D13" s="60">
        <v>1</v>
      </c>
      <c r="E13" s="117" t="s">
        <v>108</v>
      </c>
      <c r="F13" s="60">
        <v>1</v>
      </c>
      <c r="G13" s="16">
        <f t="shared" si="0"/>
        <v>1</v>
      </c>
      <c r="H13" s="16" t="s">
        <v>37</v>
      </c>
    </row>
    <row r="14" spans="1:8" hidden="1" x14ac:dyDescent="0.3">
      <c r="A14" s="15" t="s">
        <v>129</v>
      </c>
      <c r="B14" s="108" t="s">
        <v>130</v>
      </c>
      <c r="C14" s="9" t="s">
        <v>11</v>
      </c>
      <c r="D14" s="60">
        <v>1</v>
      </c>
      <c r="E14" s="117" t="s">
        <v>108</v>
      </c>
      <c r="F14" s="60">
        <v>1</v>
      </c>
      <c r="G14" s="16">
        <f t="shared" si="0"/>
        <v>1</v>
      </c>
      <c r="H14" s="16" t="s">
        <v>37</v>
      </c>
    </row>
    <row r="15" spans="1:8" hidden="1" x14ac:dyDescent="0.3">
      <c r="A15" s="15" t="s">
        <v>131</v>
      </c>
      <c r="B15" s="108" t="s">
        <v>132</v>
      </c>
      <c r="C15" s="9" t="s">
        <v>11</v>
      </c>
      <c r="D15" s="60">
        <v>1</v>
      </c>
      <c r="E15" s="117" t="s">
        <v>108</v>
      </c>
      <c r="F15" s="60">
        <v>1</v>
      </c>
      <c r="G15" s="16">
        <f t="shared" si="0"/>
        <v>1</v>
      </c>
      <c r="H15" s="16" t="s">
        <v>37</v>
      </c>
    </row>
    <row r="16" spans="1:8" ht="46.8" x14ac:dyDescent="0.3">
      <c r="A16" s="15" t="s">
        <v>184</v>
      </c>
      <c r="B16" s="108" t="s">
        <v>148</v>
      </c>
      <c r="C16" s="9" t="s">
        <v>5</v>
      </c>
      <c r="D16" s="119">
        <v>1</v>
      </c>
      <c r="E16" s="117" t="s">
        <v>108</v>
      </c>
      <c r="F16" s="60">
        <v>1</v>
      </c>
      <c r="G16" s="16">
        <f t="shared" si="0"/>
        <v>1</v>
      </c>
      <c r="H16" s="16" t="s">
        <v>37</v>
      </c>
    </row>
    <row r="17" spans="1:8" ht="62.4" x14ac:dyDescent="0.3">
      <c r="A17" s="15" t="s">
        <v>149</v>
      </c>
      <c r="B17" s="108" t="s">
        <v>150</v>
      </c>
      <c r="C17" s="9" t="s">
        <v>5</v>
      </c>
      <c r="D17" s="119">
        <v>1</v>
      </c>
      <c r="E17" s="117" t="s">
        <v>108</v>
      </c>
      <c r="F17" s="60">
        <v>1</v>
      </c>
      <c r="G17" s="16">
        <f t="shared" si="0"/>
        <v>1</v>
      </c>
      <c r="H17" s="16" t="s">
        <v>37</v>
      </c>
    </row>
    <row r="18" spans="1:8" hidden="1" x14ac:dyDescent="0.3">
      <c r="A18" s="15" t="s">
        <v>133</v>
      </c>
      <c r="B18" s="108" t="s">
        <v>134</v>
      </c>
      <c r="C18" s="9" t="s">
        <v>11</v>
      </c>
      <c r="D18" s="60">
        <v>1</v>
      </c>
      <c r="E18" s="117" t="s">
        <v>108</v>
      </c>
      <c r="F18" s="60">
        <v>1</v>
      </c>
      <c r="G18" s="16">
        <f t="shared" si="0"/>
        <v>1</v>
      </c>
      <c r="H18" s="16" t="s">
        <v>37</v>
      </c>
    </row>
    <row r="19" spans="1:8" ht="31.2" hidden="1" x14ac:dyDescent="0.3">
      <c r="A19" s="15" t="s">
        <v>137</v>
      </c>
      <c r="B19" s="108" t="s">
        <v>138</v>
      </c>
      <c r="C19" s="9" t="s">
        <v>11</v>
      </c>
      <c r="D19" s="60">
        <v>1</v>
      </c>
      <c r="E19" s="117" t="s">
        <v>108</v>
      </c>
      <c r="F19" s="60">
        <v>1</v>
      </c>
      <c r="G19" s="16">
        <f t="shared" si="0"/>
        <v>1</v>
      </c>
      <c r="H19" s="16" t="s">
        <v>37</v>
      </c>
    </row>
    <row r="20" spans="1:8" ht="78" hidden="1" x14ac:dyDescent="0.3">
      <c r="A20" s="15" t="s">
        <v>141</v>
      </c>
      <c r="B20" s="108" t="s">
        <v>142</v>
      </c>
      <c r="C20" s="9" t="s">
        <v>11</v>
      </c>
      <c r="D20" s="60">
        <v>1</v>
      </c>
      <c r="E20" s="117" t="s">
        <v>108</v>
      </c>
      <c r="F20" s="60">
        <v>1</v>
      </c>
      <c r="G20" s="16">
        <f t="shared" si="0"/>
        <v>1</v>
      </c>
      <c r="H20" s="16" t="s">
        <v>37</v>
      </c>
    </row>
    <row r="21" spans="1:8" hidden="1" x14ac:dyDescent="0.3">
      <c r="A21" s="15" t="s">
        <v>135</v>
      </c>
      <c r="B21" s="108" t="s">
        <v>136</v>
      </c>
      <c r="C21" s="9" t="s">
        <v>11</v>
      </c>
      <c r="D21" s="60">
        <v>1</v>
      </c>
      <c r="E21" s="117" t="s">
        <v>108</v>
      </c>
      <c r="F21" s="60">
        <v>1</v>
      </c>
      <c r="G21" s="16">
        <f t="shared" si="0"/>
        <v>1</v>
      </c>
      <c r="H21" s="16" t="s">
        <v>37</v>
      </c>
    </row>
    <row r="22" spans="1:8" ht="31.2" x14ac:dyDescent="0.3">
      <c r="A22" s="15" t="s">
        <v>182</v>
      </c>
      <c r="B22" s="108" t="s">
        <v>140</v>
      </c>
      <c r="C22" s="9" t="s">
        <v>5</v>
      </c>
      <c r="D22" s="60">
        <v>1</v>
      </c>
      <c r="E22" s="117" t="s">
        <v>108</v>
      </c>
      <c r="F22" s="60">
        <v>1</v>
      </c>
      <c r="G22" s="16">
        <f t="shared" si="0"/>
        <v>1</v>
      </c>
      <c r="H22" s="16" t="s">
        <v>37</v>
      </c>
    </row>
    <row r="23" spans="1:8" ht="31.2" hidden="1" x14ac:dyDescent="0.3">
      <c r="A23" s="15" t="s">
        <v>143</v>
      </c>
      <c r="B23" s="108" t="s">
        <v>144</v>
      </c>
      <c r="C23" s="9" t="s">
        <v>11</v>
      </c>
      <c r="D23" s="60">
        <v>1</v>
      </c>
      <c r="E23" s="117" t="s">
        <v>108</v>
      </c>
      <c r="F23" s="60">
        <v>1</v>
      </c>
      <c r="G23" s="16">
        <f t="shared" si="0"/>
        <v>1</v>
      </c>
      <c r="H23" s="16" t="s">
        <v>37</v>
      </c>
    </row>
    <row r="24" spans="1:8" x14ac:dyDescent="0.3">
      <c r="A24" s="15" t="s">
        <v>183</v>
      </c>
      <c r="B24" s="108" t="s">
        <v>146</v>
      </c>
      <c r="C24" s="9" t="s">
        <v>5</v>
      </c>
      <c r="D24" s="60">
        <v>1</v>
      </c>
      <c r="E24" s="117" t="s">
        <v>108</v>
      </c>
      <c r="F24" s="60">
        <v>1</v>
      </c>
      <c r="G24" s="16">
        <f t="shared" si="0"/>
        <v>1</v>
      </c>
      <c r="H24" s="16" t="s">
        <v>37</v>
      </c>
    </row>
    <row r="25" spans="1:8" x14ac:dyDescent="0.3">
      <c r="C25" s="111"/>
    </row>
    <row r="26" spans="1:8" x14ac:dyDescent="0.3">
      <c r="C26" s="111"/>
    </row>
    <row r="27" spans="1:8" x14ac:dyDescent="0.3">
      <c r="C27" s="111"/>
    </row>
    <row r="28" spans="1:8" x14ac:dyDescent="0.3">
      <c r="C28" s="111"/>
    </row>
    <row r="29" spans="1:8" x14ac:dyDescent="0.3">
      <c r="C29" s="111"/>
    </row>
    <row r="30" spans="1:8" x14ac:dyDescent="0.3">
      <c r="C30" s="111"/>
    </row>
    <row r="31" spans="1:8" x14ac:dyDescent="0.3">
      <c r="C31" s="111"/>
    </row>
    <row r="32" spans="1:8"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24" xr:uid="{862AB6E4-929E-4CA8-A82A-84513D3AB1A7}">
    <filterColumn colId="2">
      <filters>
        <filter val="Оборудование IT"/>
      </filters>
    </filterColumn>
    <sortState xmlns:xlrd2="http://schemas.microsoft.com/office/spreadsheetml/2017/richdata2" ref="A2:H24">
      <sortCondition ref="A2:A2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4">
    <cfRule type="colorScale" priority="335">
      <colorScale>
        <cfvo type="min"/>
        <cfvo type="percentile" val="50"/>
        <cfvo type="max"/>
        <color rgb="FFF8696B"/>
        <color rgb="FFFFEB84"/>
        <color rgb="FF63BE7B"/>
      </colorScale>
    </cfRule>
  </conditionalFormatting>
  <conditionalFormatting sqref="H2:H2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4" xr:uid="{3116E6BD-2D16-4A6F-A5C8-481532240C5E}">
      <formula1>"Базовая часть, Вариативная часть"</formula1>
    </dataValidation>
    <dataValidation allowBlank="1" showErrorMessage="1" sqref="A2:B24" xr:uid="{766612F8-B816-4A8B-B018-0CE2D3451FA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431FEB-50B1-4E19-92EC-150C963D2CD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8" sqref="B28"/>
      <selection pane="bottomLeft" activeCell="B28" sqref="B28"/>
    </sheetView>
  </sheetViews>
  <sheetFormatPr defaultColWidth="9.109375" defaultRowHeight="15.6" x14ac:dyDescent="0.3"/>
  <cols>
    <col min="1" max="1" width="32.6640625" style="114" customWidth="1"/>
    <col min="2" max="2" width="100.6640625" style="53" customWidth="1"/>
    <col min="3" max="3" width="20.44140625" style="118" customWidth="1"/>
    <col min="4" max="4" width="14.44140625" style="118" customWidth="1"/>
    <col min="5" max="5" width="25.6640625" style="118" customWidth="1"/>
    <col min="6" max="6" width="14.33203125" style="118" customWidth="1"/>
    <col min="7" max="7" width="13.88671875" style="8" customWidth="1"/>
    <col min="8" max="8" width="20.88671875" style="8" customWidth="1"/>
    <col min="9" max="16384" width="9.109375" style="53"/>
  </cols>
  <sheetData>
    <row r="1" spans="1:8" ht="31.2" x14ac:dyDescent="0.3">
      <c r="A1" s="105" t="s">
        <v>1</v>
      </c>
      <c r="B1" s="106" t="s">
        <v>10</v>
      </c>
      <c r="C1" s="107" t="s">
        <v>2</v>
      </c>
      <c r="D1" s="105" t="s">
        <v>4</v>
      </c>
      <c r="E1" s="105" t="s">
        <v>3</v>
      </c>
      <c r="F1" s="105" t="s">
        <v>8</v>
      </c>
      <c r="G1" s="106" t="s">
        <v>33</v>
      </c>
      <c r="H1" s="105" t="s">
        <v>34</v>
      </c>
    </row>
    <row r="2" spans="1:8" x14ac:dyDescent="0.3">
      <c r="A2" s="12" t="s">
        <v>159</v>
      </c>
      <c r="B2" s="108" t="s">
        <v>160</v>
      </c>
      <c r="C2" s="9" t="s">
        <v>5</v>
      </c>
      <c r="D2" s="117">
        <v>1</v>
      </c>
      <c r="E2" s="117" t="s">
        <v>6</v>
      </c>
      <c r="F2" s="117">
        <v>1</v>
      </c>
      <c r="G2" s="8">
        <f>COUNTIF($A$2:$A$999,A2)</f>
        <v>1</v>
      </c>
      <c r="H2" s="8" t="s">
        <v>37</v>
      </c>
    </row>
    <row r="3" spans="1:8" x14ac:dyDescent="0.3">
      <c r="A3" s="15" t="s">
        <v>28</v>
      </c>
      <c r="B3" s="108" t="s">
        <v>161</v>
      </c>
      <c r="C3" s="9" t="s">
        <v>11</v>
      </c>
      <c r="D3" s="117">
        <v>1</v>
      </c>
      <c r="E3" s="60" t="s">
        <v>6</v>
      </c>
      <c r="F3" s="117">
        <v>1</v>
      </c>
      <c r="G3" s="8">
        <f>COUNTIF($A$2:$A$999,A3)</f>
        <v>1</v>
      </c>
      <c r="H3" s="8" t="s">
        <v>37</v>
      </c>
    </row>
    <row r="4" spans="1:8" x14ac:dyDescent="0.3">
      <c r="A4" s="15" t="s">
        <v>41</v>
      </c>
      <c r="B4" s="108" t="s">
        <v>164</v>
      </c>
      <c r="C4" s="9" t="s">
        <v>7</v>
      </c>
      <c r="D4" s="117">
        <v>1</v>
      </c>
      <c r="E4" s="60" t="s">
        <v>6</v>
      </c>
      <c r="F4" s="117">
        <v>1</v>
      </c>
      <c r="G4" s="8">
        <f>COUNTIF($A$2:$A$999,A4)</f>
        <v>1</v>
      </c>
      <c r="H4" s="8" t="s">
        <v>37</v>
      </c>
    </row>
    <row r="5" spans="1:8" x14ac:dyDescent="0.3">
      <c r="C5" s="111"/>
    </row>
    <row r="6" spans="1:8" x14ac:dyDescent="0.3">
      <c r="C6" s="111"/>
    </row>
    <row r="7" spans="1:8" x14ac:dyDescent="0.3">
      <c r="C7" s="111"/>
    </row>
    <row r="8" spans="1:8" x14ac:dyDescent="0.3">
      <c r="C8" s="111"/>
    </row>
    <row r="9" spans="1:8" x14ac:dyDescent="0.3">
      <c r="C9" s="111"/>
    </row>
    <row r="10" spans="1:8" x14ac:dyDescent="0.3">
      <c r="C10" s="111"/>
    </row>
    <row r="11" spans="1:8" x14ac:dyDescent="0.3">
      <c r="C11" s="111"/>
    </row>
    <row r="12" spans="1:8" x14ac:dyDescent="0.3">
      <c r="C12" s="111"/>
    </row>
    <row r="13" spans="1:8" x14ac:dyDescent="0.3">
      <c r="C13" s="111"/>
    </row>
    <row r="14" spans="1:8" x14ac:dyDescent="0.3">
      <c r="C14" s="111"/>
    </row>
    <row r="15" spans="1:8" x14ac:dyDescent="0.3">
      <c r="C15" s="111"/>
    </row>
    <row r="16" spans="1:8"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4" xr:uid="{97F10251-FDCB-4286-A465-C747F863DD76}">
    <sortState xmlns:xlrd2="http://schemas.microsoft.com/office/spreadsheetml/2017/richdata2" ref="A2:H4">
      <sortCondition ref="A2:A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4">
    <cfRule type="colorScale" priority="336">
      <colorScale>
        <cfvo type="min"/>
        <cfvo type="percentile" val="50"/>
        <cfvo type="max"/>
        <color rgb="FFF8696B"/>
        <color rgb="FFFFEB84"/>
        <color rgb="FF63BE7B"/>
      </colorScale>
    </cfRule>
  </conditionalFormatting>
  <conditionalFormatting sqref="H2:H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ErrorMessage="1" sqref="A2:B4" xr:uid="{FA873DE1-F59F-4CEC-9C3B-D23C3AB6AA0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C1F10B-53D9-4D0A-9933-320394B78AB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8" sqref="B28"/>
      <selection pane="bottomLeft" activeCell="B28" sqref="B28"/>
    </sheetView>
  </sheetViews>
  <sheetFormatPr defaultColWidth="9.109375" defaultRowHeight="15.6" x14ac:dyDescent="0.3"/>
  <cols>
    <col min="1" max="1" width="32.6640625" style="114" customWidth="1"/>
    <col min="2" max="2" width="100.6640625" style="53" customWidth="1"/>
    <col min="3" max="3" width="29.33203125" style="118" customWidth="1"/>
    <col min="4" max="4" width="14.44140625" style="118" customWidth="1"/>
    <col min="5" max="5" width="25.6640625" style="118" customWidth="1"/>
    <col min="6" max="6" width="14.33203125" style="118" customWidth="1"/>
    <col min="7" max="7" width="13.88671875" style="8" customWidth="1"/>
    <col min="8" max="8" width="20.88671875" style="8" customWidth="1"/>
    <col min="9" max="16384" width="9.109375" style="53"/>
  </cols>
  <sheetData>
    <row r="1" spans="1:8" ht="31.2" x14ac:dyDescent="0.3">
      <c r="A1" s="105" t="s">
        <v>1</v>
      </c>
      <c r="B1" s="106" t="s">
        <v>10</v>
      </c>
      <c r="C1" s="107" t="s">
        <v>2</v>
      </c>
      <c r="D1" s="105" t="s">
        <v>4</v>
      </c>
      <c r="E1" s="105" t="s">
        <v>3</v>
      </c>
      <c r="F1" s="105" t="s">
        <v>8</v>
      </c>
      <c r="G1" s="105" t="s">
        <v>33</v>
      </c>
      <c r="H1" s="105" t="s">
        <v>34</v>
      </c>
    </row>
    <row r="2" spans="1:8" x14ac:dyDescent="0.3">
      <c r="A2" s="115" t="s">
        <v>20</v>
      </c>
      <c r="B2" s="108" t="s">
        <v>165</v>
      </c>
      <c r="C2" s="9" t="s">
        <v>9</v>
      </c>
      <c r="D2" s="116">
        <v>1</v>
      </c>
      <c r="E2" s="56" t="s">
        <v>6</v>
      </c>
      <c r="F2" s="117">
        <v>1</v>
      </c>
      <c r="G2" s="8">
        <f t="shared" ref="G2:G10" si="0">COUNTIF($A$2:$A$999,A2)</f>
        <v>1</v>
      </c>
      <c r="H2" s="8" t="s">
        <v>37</v>
      </c>
    </row>
    <row r="3" spans="1:8" x14ac:dyDescent="0.3">
      <c r="A3" s="12" t="s">
        <v>176</v>
      </c>
      <c r="B3" s="108" t="s">
        <v>177</v>
      </c>
      <c r="C3" s="9" t="s">
        <v>32</v>
      </c>
      <c r="D3" s="117">
        <v>25</v>
      </c>
      <c r="E3" s="117" t="s">
        <v>6</v>
      </c>
      <c r="F3" s="117">
        <v>25</v>
      </c>
      <c r="G3" s="8">
        <f t="shared" si="0"/>
        <v>1</v>
      </c>
      <c r="H3" s="8" t="s">
        <v>37</v>
      </c>
    </row>
    <row r="4" spans="1:8" x14ac:dyDescent="0.3">
      <c r="A4" s="12" t="s">
        <v>172</v>
      </c>
      <c r="B4" s="108" t="s">
        <v>173</v>
      </c>
      <c r="C4" s="9" t="s">
        <v>32</v>
      </c>
      <c r="D4" s="117">
        <v>4</v>
      </c>
      <c r="E4" s="117" t="s">
        <v>6</v>
      </c>
      <c r="F4" s="117">
        <v>4</v>
      </c>
      <c r="G4" s="8">
        <f t="shared" si="0"/>
        <v>1</v>
      </c>
      <c r="H4" s="8" t="s">
        <v>37</v>
      </c>
    </row>
    <row r="5" spans="1:8" x14ac:dyDescent="0.3">
      <c r="A5" s="15" t="s">
        <v>23</v>
      </c>
      <c r="B5" s="108" t="s">
        <v>168</v>
      </c>
      <c r="C5" s="9" t="s">
        <v>9</v>
      </c>
      <c r="D5" s="117">
        <v>1</v>
      </c>
      <c r="E5" s="60" t="s">
        <v>6</v>
      </c>
      <c r="F5" s="117">
        <f>D5</f>
        <v>1</v>
      </c>
      <c r="G5" s="8">
        <f t="shared" si="0"/>
        <v>1</v>
      </c>
      <c r="H5" s="8" t="s">
        <v>37</v>
      </c>
    </row>
    <row r="6" spans="1:8" x14ac:dyDescent="0.3">
      <c r="A6" s="15" t="s">
        <v>180</v>
      </c>
      <c r="B6" s="108" t="s">
        <v>171</v>
      </c>
      <c r="C6" s="9" t="s">
        <v>9</v>
      </c>
      <c r="D6" s="116">
        <v>25</v>
      </c>
      <c r="E6" s="60" t="s">
        <v>6</v>
      </c>
      <c r="F6" s="117">
        <v>25</v>
      </c>
      <c r="G6" s="8">
        <f t="shared" si="0"/>
        <v>1</v>
      </c>
      <c r="H6" s="8" t="s">
        <v>37</v>
      </c>
    </row>
    <row r="7" spans="1:8" x14ac:dyDescent="0.3">
      <c r="A7" s="15" t="s">
        <v>21</v>
      </c>
      <c r="B7" s="108" t="s">
        <v>166</v>
      </c>
      <c r="C7" s="9" t="s">
        <v>9</v>
      </c>
      <c r="D7" s="117">
        <v>1</v>
      </c>
      <c r="E7" s="60" t="s">
        <v>6</v>
      </c>
      <c r="F7" s="117">
        <f>D7</f>
        <v>1</v>
      </c>
      <c r="G7" s="8">
        <f t="shared" si="0"/>
        <v>1</v>
      </c>
      <c r="H7" s="8" t="s">
        <v>37</v>
      </c>
    </row>
    <row r="8" spans="1:8" x14ac:dyDescent="0.3">
      <c r="A8" s="12" t="s">
        <v>39</v>
      </c>
      <c r="B8" s="108" t="s">
        <v>175</v>
      </c>
      <c r="C8" s="9" t="s">
        <v>32</v>
      </c>
      <c r="D8" s="117">
        <v>25</v>
      </c>
      <c r="E8" s="117" t="s">
        <v>6</v>
      </c>
      <c r="F8" s="117">
        <v>25</v>
      </c>
      <c r="G8" s="8">
        <f t="shared" si="0"/>
        <v>1</v>
      </c>
      <c r="H8" s="8" t="s">
        <v>37</v>
      </c>
    </row>
    <row r="9" spans="1:8" x14ac:dyDescent="0.3">
      <c r="A9" s="12" t="s">
        <v>178</v>
      </c>
      <c r="B9" s="108" t="s">
        <v>179</v>
      </c>
      <c r="C9" s="9" t="s">
        <v>32</v>
      </c>
      <c r="D9" s="117">
        <v>5</v>
      </c>
      <c r="E9" s="117" t="s">
        <v>6</v>
      </c>
      <c r="F9" s="117">
        <v>5</v>
      </c>
      <c r="G9" s="8">
        <f t="shared" si="0"/>
        <v>1</v>
      </c>
      <c r="H9" s="8" t="s">
        <v>37</v>
      </c>
    </row>
    <row r="10" spans="1:8" x14ac:dyDescent="0.3">
      <c r="A10" s="15" t="s">
        <v>22</v>
      </c>
      <c r="B10" s="108" t="s">
        <v>169</v>
      </c>
      <c r="C10" s="9" t="s">
        <v>9</v>
      </c>
      <c r="D10" s="117">
        <v>1</v>
      </c>
      <c r="E10" s="60" t="s">
        <v>6</v>
      </c>
      <c r="F10" s="117">
        <f>D10</f>
        <v>1</v>
      </c>
      <c r="G10" s="8">
        <f t="shared" si="0"/>
        <v>1</v>
      </c>
      <c r="H10" s="8" t="s">
        <v>37</v>
      </c>
    </row>
    <row r="11" spans="1:8" x14ac:dyDescent="0.3">
      <c r="A11" s="109"/>
      <c r="B11" s="110"/>
      <c r="C11" s="111"/>
      <c r="D11" s="111"/>
      <c r="E11" s="112"/>
      <c r="F11" s="112"/>
    </row>
    <row r="12" spans="1:8" x14ac:dyDescent="0.3">
      <c r="A12" s="109"/>
      <c r="B12" s="110"/>
      <c r="C12" s="111"/>
      <c r="D12" s="111"/>
      <c r="E12" s="112"/>
      <c r="F12" s="112"/>
    </row>
    <row r="13" spans="1:8" x14ac:dyDescent="0.3">
      <c r="A13" s="109"/>
      <c r="B13" s="110"/>
      <c r="C13" s="111"/>
      <c r="D13" s="112"/>
      <c r="E13" s="112"/>
      <c r="F13" s="112"/>
    </row>
    <row r="14" spans="1:8" x14ac:dyDescent="0.3">
      <c r="A14" s="109"/>
      <c r="B14" s="110"/>
      <c r="C14" s="111"/>
      <c r="D14" s="112"/>
      <c r="E14" s="112"/>
      <c r="F14" s="112"/>
    </row>
    <row r="15" spans="1:8" x14ac:dyDescent="0.3">
      <c r="A15" s="109"/>
      <c r="B15" s="110"/>
      <c r="C15" s="111"/>
      <c r="D15" s="112"/>
      <c r="E15" s="112"/>
      <c r="F15" s="112"/>
    </row>
    <row r="16" spans="1:8" x14ac:dyDescent="0.3">
      <c r="A16" s="109"/>
      <c r="B16" s="110"/>
      <c r="C16" s="111"/>
      <c r="D16" s="112"/>
      <c r="E16" s="112"/>
      <c r="F16" s="112"/>
    </row>
    <row r="17" spans="1:6" x14ac:dyDescent="0.3">
      <c r="A17" s="109"/>
      <c r="B17" s="110"/>
      <c r="C17" s="111"/>
      <c r="D17" s="112"/>
      <c r="E17" s="112"/>
      <c r="F17" s="112"/>
    </row>
    <row r="18" spans="1:6" x14ac:dyDescent="0.3">
      <c r="A18" s="109"/>
      <c r="B18" s="110"/>
      <c r="C18" s="111"/>
      <c r="D18" s="112"/>
      <c r="E18" s="112"/>
      <c r="F18" s="112"/>
    </row>
    <row r="19" spans="1:6" x14ac:dyDescent="0.3">
      <c r="A19" s="109"/>
      <c r="B19" s="110"/>
      <c r="C19" s="111"/>
      <c r="D19" s="112"/>
      <c r="E19" s="112"/>
      <c r="F19" s="112"/>
    </row>
    <row r="20" spans="1:6" x14ac:dyDescent="0.3">
      <c r="A20" s="109"/>
      <c r="B20" s="110"/>
      <c r="C20" s="111"/>
      <c r="D20" s="112"/>
      <c r="E20" s="112"/>
      <c r="F20" s="112"/>
    </row>
    <row r="21" spans="1:6" x14ac:dyDescent="0.3">
      <c r="A21" s="109"/>
      <c r="B21" s="110"/>
      <c r="C21" s="111"/>
      <c r="D21" s="112"/>
      <c r="E21" s="112"/>
      <c r="F21" s="112"/>
    </row>
    <row r="22" spans="1:6" x14ac:dyDescent="0.3">
      <c r="A22" s="109"/>
      <c r="B22" s="110"/>
      <c r="C22" s="111"/>
      <c r="D22" s="112"/>
      <c r="E22" s="112"/>
      <c r="F22" s="112"/>
    </row>
    <row r="23" spans="1:6" x14ac:dyDescent="0.3">
      <c r="A23" s="109"/>
      <c r="B23" s="110"/>
      <c r="C23" s="111"/>
      <c r="D23" s="112"/>
      <c r="E23" s="112"/>
      <c r="F23" s="112"/>
    </row>
    <row r="24" spans="1:6" x14ac:dyDescent="0.3">
      <c r="A24" s="109"/>
      <c r="B24" s="110"/>
      <c r="C24" s="111"/>
      <c r="D24" s="112"/>
      <c r="E24" s="112"/>
      <c r="F24" s="112"/>
    </row>
    <row r="25" spans="1:6" x14ac:dyDescent="0.3">
      <c r="A25" s="109"/>
      <c r="B25" s="110"/>
      <c r="C25" s="111"/>
      <c r="D25" s="112"/>
      <c r="E25" s="112"/>
      <c r="F25" s="112"/>
    </row>
    <row r="26" spans="1:6" x14ac:dyDescent="0.3">
      <c r="A26" s="109"/>
      <c r="B26" s="110"/>
      <c r="C26" s="111"/>
      <c r="D26" s="112"/>
      <c r="E26" s="112"/>
      <c r="F26" s="112"/>
    </row>
    <row r="27" spans="1:6" x14ac:dyDescent="0.3">
      <c r="A27" s="109"/>
      <c r="B27" s="110"/>
      <c r="C27" s="111"/>
      <c r="D27" s="112"/>
      <c r="E27" s="112"/>
      <c r="F27" s="112"/>
    </row>
    <row r="28" spans="1:6" x14ac:dyDescent="0.3">
      <c r="A28" s="109"/>
      <c r="B28" s="110"/>
      <c r="C28" s="111"/>
      <c r="D28" s="112"/>
      <c r="E28" s="112"/>
      <c r="F28" s="112"/>
    </row>
    <row r="29" spans="1:6" x14ac:dyDescent="0.3">
      <c r="A29" s="109"/>
      <c r="B29" s="110"/>
      <c r="C29" s="111"/>
      <c r="D29" s="112"/>
      <c r="E29" s="112"/>
      <c r="F29" s="112"/>
    </row>
    <row r="30" spans="1:6" x14ac:dyDescent="0.3">
      <c r="A30" s="109"/>
      <c r="B30" s="110"/>
      <c r="C30" s="111"/>
      <c r="D30" s="112"/>
      <c r="E30" s="112"/>
      <c r="F30" s="112"/>
    </row>
    <row r="31" spans="1:6" x14ac:dyDescent="0.3">
      <c r="A31" s="109"/>
      <c r="B31" s="110"/>
      <c r="C31" s="111"/>
      <c r="D31" s="112"/>
      <c r="E31" s="112"/>
      <c r="F31" s="112"/>
    </row>
    <row r="32" spans="1:6" x14ac:dyDescent="0.3">
      <c r="A32" s="109"/>
      <c r="B32" s="110"/>
      <c r="C32" s="111"/>
      <c r="D32" s="112"/>
      <c r="E32" s="112"/>
      <c r="F32" s="112"/>
    </row>
    <row r="33" spans="1:6" x14ac:dyDescent="0.3">
      <c r="A33" s="109"/>
      <c r="B33" s="110"/>
      <c r="C33" s="111"/>
      <c r="D33" s="112"/>
      <c r="E33" s="112"/>
      <c r="F33" s="112"/>
    </row>
    <row r="34" spans="1:6" x14ac:dyDescent="0.3">
      <c r="A34" s="109"/>
      <c r="B34" s="110"/>
      <c r="C34" s="111"/>
      <c r="D34" s="112"/>
      <c r="E34" s="112"/>
      <c r="F34" s="112"/>
    </row>
    <row r="35" spans="1:6" x14ac:dyDescent="0.3">
      <c r="A35" s="109"/>
      <c r="B35" s="110"/>
      <c r="C35" s="111"/>
      <c r="D35" s="112"/>
      <c r="E35" s="112"/>
      <c r="F35" s="112"/>
    </row>
    <row r="36" spans="1:6" x14ac:dyDescent="0.3">
      <c r="A36" s="109"/>
      <c r="B36" s="110"/>
      <c r="C36" s="111"/>
      <c r="D36" s="112"/>
      <c r="E36" s="112"/>
      <c r="F36" s="112"/>
    </row>
    <row r="37" spans="1:6" x14ac:dyDescent="0.3">
      <c r="A37" s="109"/>
      <c r="B37" s="110"/>
      <c r="C37" s="111"/>
      <c r="D37" s="112"/>
      <c r="E37" s="112"/>
      <c r="F37" s="112"/>
    </row>
    <row r="38" spans="1:6" x14ac:dyDescent="0.3">
      <c r="A38" s="109"/>
      <c r="B38" s="110"/>
      <c r="C38" s="111"/>
      <c r="D38" s="112"/>
      <c r="E38" s="112"/>
      <c r="F38" s="112"/>
    </row>
    <row r="39" spans="1:6" x14ac:dyDescent="0.3">
      <c r="A39" s="109"/>
      <c r="B39" s="113"/>
      <c r="C39" s="111"/>
      <c r="D39" s="112"/>
      <c r="E39" s="112"/>
      <c r="F39" s="112"/>
    </row>
    <row r="40" spans="1:6" x14ac:dyDescent="0.3">
      <c r="A40" s="109"/>
      <c r="B40" s="113"/>
      <c r="C40" s="111"/>
      <c r="D40" s="112"/>
      <c r="E40" s="112"/>
      <c r="F40" s="112"/>
    </row>
    <row r="41" spans="1:6" x14ac:dyDescent="0.3">
      <c r="A41" s="109"/>
      <c r="B41" s="113"/>
      <c r="C41" s="111"/>
      <c r="D41" s="112"/>
      <c r="E41" s="112"/>
      <c r="F41" s="112"/>
    </row>
    <row r="42" spans="1:6" x14ac:dyDescent="0.3">
      <c r="C42" s="111"/>
    </row>
    <row r="43" spans="1:6" x14ac:dyDescent="0.3">
      <c r="C43" s="111"/>
    </row>
    <row r="44" spans="1:6" x14ac:dyDescent="0.3">
      <c r="C44" s="111"/>
    </row>
    <row r="45" spans="1:6" x14ac:dyDescent="0.3">
      <c r="C45" s="111"/>
    </row>
    <row r="46" spans="1:6" x14ac:dyDescent="0.3">
      <c r="C46" s="111"/>
    </row>
    <row r="47" spans="1:6" x14ac:dyDescent="0.3">
      <c r="C47" s="111"/>
    </row>
    <row r="48" spans="1:6"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A8BD2432-E2EE-470A-A001-F2A8C95E7A3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29B8A34-3868-4B22-BAA7-8A686CFEE18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G2" sqref="G2"/>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72</v>
      </c>
      <c r="B1" s="26" t="s">
        <v>65</v>
      </c>
      <c r="C1" s="26" t="s">
        <v>66</v>
      </c>
      <c r="D1" s="26" t="s">
        <v>67</v>
      </c>
      <c r="E1" s="26" t="s">
        <v>46</v>
      </c>
      <c r="F1" s="26" t="s">
        <v>68</v>
      </c>
      <c r="G1" s="26" t="s">
        <v>69</v>
      </c>
    </row>
    <row r="2" spans="1:7" ht="43.2" x14ac:dyDescent="0.3">
      <c r="A2" s="76" t="s">
        <v>79</v>
      </c>
      <c r="B2" s="77">
        <v>2023</v>
      </c>
      <c r="C2" s="81" t="s">
        <v>80</v>
      </c>
      <c r="D2" s="78" t="s">
        <v>81</v>
      </c>
      <c r="E2" s="78" t="s">
        <v>82</v>
      </c>
      <c r="F2" s="79" t="s">
        <v>83</v>
      </c>
      <c r="G2" s="80"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9"/>
  <sheetViews>
    <sheetView topLeftCell="A67" workbookViewId="0">
      <selection activeCell="B28" sqref="B28"/>
    </sheetView>
  </sheetViews>
  <sheetFormatPr defaultColWidth="0" defaultRowHeight="14.4" x14ac:dyDescent="0.3"/>
  <cols>
    <col min="1" max="1" width="5.109375" customWidth="1"/>
    <col min="2" max="2" width="52" customWidth="1"/>
    <col min="3" max="3" width="57.6640625" customWidth="1"/>
    <col min="4" max="4" width="22" customWidth="1"/>
    <col min="5" max="5" width="15.5546875" customWidth="1"/>
    <col min="6" max="6" width="14.88671875" customWidth="1"/>
    <col min="7" max="7" width="14.44140625" customWidth="1"/>
    <col min="8" max="8" width="15.6640625" customWidth="1"/>
  </cols>
  <sheetData>
    <row r="1" spans="1:8" ht="21.6" thickBot="1" x14ac:dyDescent="0.35">
      <c r="A1" s="150" t="s">
        <v>74</v>
      </c>
      <c r="B1" s="150"/>
      <c r="C1" s="150"/>
      <c r="D1" s="150"/>
      <c r="E1" s="150"/>
      <c r="F1" s="150"/>
      <c r="G1" s="150"/>
      <c r="H1" s="150"/>
    </row>
    <row r="2" spans="1:8" ht="15.6" x14ac:dyDescent="0.3">
      <c r="A2" s="151" t="s">
        <v>75</v>
      </c>
      <c r="B2" s="152"/>
      <c r="C2" s="152"/>
      <c r="D2" s="152"/>
      <c r="E2" s="152"/>
      <c r="F2" s="152"/>
      <c r="G2" s="152"/>
      <c r="H2" s="153"/>
    </row>
    <row r="3" spans="1:8" ht="15.6" x14ac:dyDescent="0.3">
      <c r="A3" s="154" t="s">
        <v>76</v>
      </c>
      <c r="B3" s="155"/>
      <c r="C3" s="155"/>
      <c r="D3" s="155"/>
      <c r="E3" s="155"/>
      <c r="F3" s="155"/>
      <c r="G3" s="155"/>
      <c r="H3" s="156"/>
    </row>
    <row r="4" spans="1:8" ht="27" customHeight="1" x14ac:dyDescent="0.3">
      <c r="A4" s="157" t="s">
        <v>77</v>
      </c>
      <c r="B4" s="158"/>
      <c r="C4" s="158"/>
      <c r="D4" s="158"/>
      <c r="E4" s="158"/>
      <c r="F4" s="158"/>
      <c r="G4" s="158"/>
      <c r="H4" s="159"/>
    </row>
    <row r="5" spans="1:8" ht="19.2" customHeight="1" x14ac:dyDescent="0.3">
      <c r="A5" s="157" t="s">
        <v>78</v>
      </c>
      <c r="B5" s="158"/>
      <c r="C5" s="158"/>
      <c r="D5" s="158"/>
      <c r="E5" s="158"/>
      <c r="F5" s="158"/>
      <c r="G5" s="158"/>
      <c r="H5" s="159"/>
    </row>
    <row r="6" spans="1:8" ht="17.399999999999999" x14ac:dyDescent="0.3">
      <c r="A6" s="165" t="s">
        <v>105</v>
      </c>
      <c r="B6" s="166"/>
      <c r="C6" s="166"/>
      <c r="D6" s="166"/>
      <c r="E6" s="166"/>
      <c r="F6" s="166"/>
      <c r="G6" s="166"/>
      <c r="H6" s="167"/>
    </row>
    <row r="7" spans="1:8" ht="21.6" thickBot="1" x14ac:dyDescent="0.35">
      <c r="A7" s="160" t="s">
        <v>12</v>
      </c>
      <c r="B7" s="161"/>
      <c r="C7" s="161"/>
      <c r="D7" s="161"/>
      <c r="E7" s="161"/>
      <c r="F7" s="161"/>
      <c r="G7" s="161"/>
      <c r="H7" s="161"/>
    </row>
    <row r="8" spans="1:8" x14ac:dyDescent="0.3">
      <c r="A8" s="168" t="s">
        <v>13</v>
      </c>
      <c r="B8" s="169"/>
      <c r="C8" s="169"/>
      <c r="D8" s="169"/>
      <c r="E8" s="169"/>
      <c r="F8" s="169"/>
      <c r="G8" s="169"/>
      <c r="H8" s="170"/>
    </row>
    <row r="9" spans="1:8" x14ac:dyDescent="0.3">
      <c r="A9" s="147" t="s">
        <v>85</v>
      </c>
      <c r="B9" s="148"/>
      <c r="C9" s="148"/>
      <c r="D9" s="148"/>
      <c r="E9" s="148"/>
      <c r="F9" s="148"/>
      <c r="G9" s="148"/>
      <c r="H9" s="149"/>
    </row>
    <row r="10" spans="1:8" x14ac:dyDescent="0.3">
      <c r="A10" s="147" t="s">
        <v>86</v>
      </c>
      <c r="B10" s="148"/>
      <c r="C10" s="148"/>
      <c r="D10" s="148"/>
      <c r="E10" s="148"/>
      <c r="F10" s="148"/>
      <c r="G10" s="148"/>
      <c r="H10" s="149"/>
    </row>
    <row r="11" spans="1:8" x14ac:dyDescent="0.3">
      <c r="A11" s="147" t="s">
        <v>87</v>
      </c>
      <c r="B11" s="148"/>
      <c r="C11" s="148"/>
      <c r="D11" s="148"/>
      <c r="E11" s="148"/>
      <c r="F11" s="148"/>
      <c r="G11" s="148"/>
      <c r="H11" s="149"/>
    </row>
    <row r="12" spans="1:8" x14ac:dyDescent="0.3">
      <c r="A12" s="147" t="s">
        <v>88</v>
      </c>
      <c r="B12" s="148"/>
      <c r="C12" s="148"/>
      <c r="D12" s="148"/>
      <c r="E12" s="148"/>
      <c r="F12" s="148"/>
      <c r="G12" s="148"/>
      <c r="H12" s="149"/>
    </row>
    <row r="13" spans="1:8" x14ac:dyDescent="0.3">
      <c r="A13" s="147" t="s">
        <v>89</v>
      </c>
      <c r="B13" s="148"/>
      <c r="C13" s="148"/>
      <c r="D13" s="148"/>
      <c r="E13" s="148"/>
      <c r="F13" s="148"/>
      <c r="G13" s="148"/>
      <c r="H13" s="149"/>
    </row>
    <row r="14" spans="1:8" x14ac:dyDescent="0.3">
      <c r="A14" s="147" t="s">
        <v>90</v>
      </c>
      <c r="B14" s="148"/>
      <c r="C14" s="148"/>
      <c r="D14" s="148"/>
      <c r="E14" s="148"/>
      <c r="F14" s="148"/>
      <c r="G14" s="148"/>
      <c r="H14" s="149"/>
    </row>
    <row r="15" spans="1:8" x14ac:dyDescent="0.3">
      <c r="A15" s="147" t="s">
        <v>91</v>
      </c>
      <c r="B15" s="148"/>
      <c r="C15" s="148"/>
      <c r="D15" s="148"/>
      <c r="E15" s="148"/>
      <c r="F15" s="148"/>
      <c r="G15" s="148"/>
      <c r="H15" s="149"/>
    </row>
    <row r="16" spans="1:8" ht="15" thickBot="1" x14ac:dyDescent="0.35">
      <c r="A16" s="162" t="s">
        <v>92</v>
      </c>
      <c r="B16" s="163"/>
      <c r="C16" s="163"/>
      <c r="D16" s="163"/>
      <c r="E16" s="163"/>
      <c r="F16" s="163"/>
      <c r="G16" s="163"/>
      <c r="H16" s="164"/>
    </row>
    <row r="17" spans="1:8" ht="27.6" x14ac:dyDescent="0.3">
      <c r="A17" s="82" t="s">
        <v>0</v>
      </c>
      <c r="B17" s="83" t="s">
        <v>1</v>
      </c>
      <c r="C17" s="83" t="s">
        <v>10</v>
      </c>
      <c r="D17" s="84" t="s">
        <v>2</v>
      </c>
      <c r="E17" s="84" t="s">
        <v>4</v>
      </c>
      <c r="F17" s="84" t="s">
        <v>3</v>
      </c>
      <c r="G17" s="83" t="s">
        <v>8</v>
      </c>
      <c r="H17" s="83" t="s">
        <v>93</v>
      </c>
    </row>
    <row r="18" spans="1:8" ht="69" x14ac:dyDescent="0.3">
      <c r="A18" s="85">
        <v>1</v>
      </c>
      <c r="B18" s="86" t="s">
        <v>94</v>
      </c>
      <c r="C18" s="87" t="s">
        <v>95</v>
      </c>
      <c r="D18" s="54" t="s">
        <v>7</v>
      </c>
      <c r="E18" s="54">
        <v>7</v>
      </c>
      <c r="F18" s="54" t="s">
        <v>6</v>
      </c>
      <c r="G18" s="54">
        <v>7</v>
      </c>
      <c r="H18" s="88" t="s">
        <v>96</v>
      </c>
    </row>
    <row r="19" spans="1:8" ht="138" x14ac:dyDescent="0.3">
      <c r="A19" s="85">
        <v>2</v>
      </c>
      <c r="B19" s="86" t="s">
        <v>24</v>
      </c>
      <c r="C19" s="87" t="s">
        <v>97</v>
      </c>
      <c r="D19" s="54" t="s">
        <v>7</v>
      </c>
      <c r="E19" s="54">
        <v>14</v>
      </c>
      <c r="F19" s="54" t="s">
        <v>6</v>
      </c>
      <c r="G19" s="54">
        <v>14</v>
      </c>
      <c r="H19" s="88" t="s">
        <v>96</v>
      </c>
    </row>
    <row r="20" spans="1:8" ht="27.6" x14ac:dyDescent="0.3">
      <c r="A20" s="85">
        <v>3</v>
      </c>
      <c r="B20" s="86" t="s">
        <v>98</v>
      </c>
      <c r="C20" s="87" t="s">
        <v>99</v>
      </c>
      <c r="D20" s="54" t="s">
        <v>7</v>
      </c>
      <c r="E20" s="89">
        <v>1</v>
      </c>
      <c r="F20" s="54" t="s">
        <v>6</v>
      </c>
      <c r="G20" s="54">
        <v>1</v>
      </c>
      <c r="H20" s="88" t="s">
        <v>96</v>
      </c>
    </row>
    <row r="21" spans="1:8" ht="21.6" thickBot="1" x14ac:dyDescent="0.35">
      <c r="A21" s="160" t="s">
        <v>100</v>
      </c>
      <c r="B21" s="161"/>
      <c r="C21" s="161"/>
      <c r="D21" s="161"/>
      <c r="E21" s="161"/>
      <c r="F21" s="161"/>
      <c r="G21" s="161"/>
      <c r="H21" s="161"/>
    </row>
    <row r="22" spans="1:8" x14ac:dyDescent="0.3">
      <c r="A22" s="168" t="s">
        <v>13</v>
      </c>
      <c r="B22" s="169"/>
      <c r="C22" s="169"/>
      <c r="D22" s="169"/>
      <c r="E22" s="169"/>
      <c r="F22" s="169"/>
      <c r="G22" s="169"/>
      <c r="H22" s="170"/>
    </row>
    <row r="23" spans="1:8" x14ac:dyDescent="0.3">
      <c r="A23" s="147" t="s">
        <v>101</v>
      </c>
      <c r="B23" s="148"/>
      <c r="C23" s="148"/>
      <c r="D23" s="148"/>
      <c r="E23" s="148"/>
      <c r="F23" s="148"/>
      <c r="G23" s="148"/>
      <c r="H23" s="149"/>
    </row>
    <row r="24" spans="1:8" x14ac:dyDescent="0.3">
      <c r="A24" s="147" t="s">
        <v>102</v>
      </c>
      <c r="B24" s="148"/>
      <c r="C24" s="148"/>
      <c r="D24" s="148"/>
      <c r="E24" s="148"/>
      <c r="F24" s="148"/>
      <c r="G24" s="148"/>
      <c r="H24" s="149"/>
    </row>
    <row r="25" spans="1:8" x14ac:dyDescent="0.3">
      <c r="A25" s="147" t="s">
        <v>87</v>
      </c>
      <c r="B25" s="148"/>
      <c r="C25" s="148"/>
      <c r="D25" s="148"/>
      <c r="E25" s="148"/>
      <c r="F25" s="148"/>
      <c r="G25" s="148"/>
      <c r="H25" s="149"/>
    </row>
    <row r="26" spans="1:8" x14ac:dyDescent="0.3">
      <c r="A26" s="147" t="s">
        <v>103</v>
      </c>
      <c r="B26" s="148"/>
      <c r="C26" s="148"/>
      <c r="D26" s="148"/>
      <c r="E26" s="148"/>
      <c r="F26" s="148"/>
      <c r="G26" s="148"/>
      <c r="H26" s="149"/>
    </row>
    <row r="27" spans="1:8" x14ac:dyDescent="0.3">
      <c r="A27" s="147" t="s">
        <v>89</v>
      </c>
      <c r="B27" s="148"/>
      <c r="C27" s="148"/>
      <c r="D27" s="148"/>
      <c r="E27" s="148"/>
      <c r="F27" s="148"/>
      <c r="G27" s="148"/>
      <c r="H27" s="149"/>
    </row>
    <row r="28" spans="1:8" x14ac:dyDescent="0.3">
      <c r="A28" s="147" t="s">
        <v>104</v>
      </c>
      <c r="B28" s="148"/>
      <c r="C28" s="148"/>
      <c r="D28" s="148"/>
      <c r="E28" s="148"/>
      <c r="F28" s="148"/>
      <c r="G28" s="148"/>
      <c r="H28" s="149"/>
    </row>
    <row r="29" spans="1:8" x14ac:dyDescent="0.3">
      <c r="A29" s="147" t="s">
        <v>91</v>
      </c>
      <c r="B29" s="148"/>
      <c r="C29" s="148"/>
      <c r="D29" s="148"/>
      <c r="E29" s="148"/>
      <c r="F29" s="148"/>
      <c r="G29" s="148"/>
      <c r="H29" s="149"/>
    </row>
    <row r="30" spans="1:8" ht="15" thickBot="1" x14ac:dyDescent="0.35">
      <c r="A30" s="162" t="s">
        <v>92</v>
      </c>
      <c r="B30" s="163"/>
      <c r="C30" s="163"/>
      <c r="D30" s="163"/>
      <c r="E30" s="163"/>
      <c r="F30" s="163"/>
      <c r="G30" s="163"/>
      <c r="H30" s="164"/>
    </row>
    <row r="31" spans="1:8" ht="27.6" x14ac:dyDescent="0.3">
      <c r="A31" s="88" t="s">
        <v>0</v>
      </c>
      <c r="B31" s="88" t="s">
        <v>1</v>
      </c>
      <c r="C31" s="83" t="s">
        <v>10</v>
      </c>
      <c r="D31" s="88" t="s">
        <v>2</v>
      </c>
      <c r="E31" s="88" t="s">
        <v>4</v>
      </c>
      <c r="F31" s="88" t="s">
        <v>3</v>
      </c>
      <c r="G31" s="88" t="s">
        <v>8</v>
      </c>
      <c r="H31" s="88" t="s">
        <v>93</v>
      </c>
    </row>
    <row r="32" spans="1:8" ht="69" x14ac:dyDescent="0.3">
      <c r="A32" s="88">
        <v>1</v>
      </c>
      <c r="B32" s="90" t="s">
        <v>106</v>
      </c>
      <c r="C32" s="87" t="s">
        <v>107</v>
      </c>
      <c r="D32" s="5" t="s">
        <v>11</v>
      </c>
      <c r="E32" s="88">
        <v>1</v>
      </c>
      <c r="F32" s="91" t="s">
        <v>108</v>
      </c>
      <c r="G32" s="88">
        <v>1</v>
      </c>
      <c r="H32" s="88" t="s">
        <v>96</v>
      </c>
    </row>
    <row r="33" spans="1:8" ht="138" x14ac:dyDescent="0.3">
      <c r="A33" s="88">
        <v>2</v>
      </c>
      <c r="B33" s="90" t="s">
        <v>109</v>
      </c>
      <c r="C33" s="87" t="s">
        <v>110</v>
      </c>
      <c r="D33" s="5" t="s">
        <v>11</v>
      </c>
      <c r="E33" s="88">
        <v>1</v>
      </c>
      <c r="F33" s="91" t="s">
        <v>108</v>
      </c>
      <c r="G33" s="88">
        <v>1</v>
      </c>
      <c r="H33" s="88" t="s">
        <v>96</v>
      </c>
    </row>
    <row r="34" spans="1:8" ht="96.6" x14ac:dyDescent="0.3">
      <c r="A34" s="88">
        <v>3</v>
      </c>
      <c r="B34" s="90" t="s">
        <v>111</v>
      </c>
      <c r="C34" s="87" t="s">
        <v>112</v>
      </c>
      <c r="D34" s="5" t="s">
        <v>11</v>
      </c>
      <c r="E34" s="88">
        <v>1</v>
      </c>
      <c r="F34" s="91" t="s">
        <v>108</v>
      </c>
      <c r="G34" s="88">
        <v>1</v>
      </c>
      <c r="H34" s="88" t="s">
        <v>96</v>
      </c>
    </row>
    <row r="35" spans="1:8" ht="69" x14ac:dyDescent="0.3">
      <c r="A35" s="88">
        <v>4</v>
      </c>
      <c r="B35" s="90" t="s">
        <v>113</v>
      </c>
      <c r="C35" s="87" t="s">
        <v>114</v>
      </c>
      <c r="D35" s="5" t="s">
        <v>11</v>
      </c>
      <c r="E35" s="88">
        <v>1</v>
      </c>
      <c r="F35" s="91" t="s">
        <v>108</v>
      </c>
      <c r="G35" s="88">
        <v>1</v>
      </c>
      <c r="H35" s="88" t="s">
        <v>96</v>
      </c>
    </row>
    <row r="36" spans="1:8" ht="110.4" x14ac:dyDescent="0.3">
      <c r="A36" s="88">
        <v>5</v>
      </c>
      <c r="B36" s="90" t="s">
        <v>115</v>
      </c>
      <c r="C36" s="87" t="s">
        <v>116</v>
      </c>
      <c r="D36" s="5" t="s">
        <v>11</v>
      </c>
      <c r="E36" s="88">
        <v>1</v>
      </c>
      <c r="F36" s="91" t="s">
        <v>108</v>
      </c>
      <c r="G36" s="88">
        <v>1</v>
      </c>
      <c r="H36" s="88" t="s">
        <v>96</v>
      </c>
    </row>
    <row r="37" spans="1:8" ht="110.4" x14ac:dyDescent="0.3">
      <c r="A37" s="88">
        <v>6</v>
      </c>
      <c r="B37" s="90" t="s">
        <v>117</v>
      </c>
      <c r="C37" s="87" t="s">
        <v>118</v>
      </c>
      <c r="D37" s="5" t="s">
        <v>11</v>
      </c>
      <c r="E37" s="88">
        <v>1</v>
      </c>
      <c r="F37" s="91" t="s">
        <v>108</v>
      </c>
      <c r="G37" s="88">
        <v>1</v>
      </c>
      <c r="H37" s="88" t="s">
        <v>96</v>
      </c>
    </row>
    <row r="38" spans="1:8" ht="248.4" x14ac:dyDescent="0.3">
      <c r="A38" s="88">
        <v>7</v>
      </c>
      <c r="B38" s="90" t="s">
        <v>119</v>
      </c>
      <c r="C38" s="87" t="s">
        <v>120</v>
      </c>
      <c r="D38" s="5" t="s">
        <v>11</v>
      </c>
      <c r="E38" s="88">
        <v>1</v>
      </c>
      <c r="F38" s="91" t="s">
        <v>108</v>
      </c>
      <c r="G38" s="88">
        <v>1</v>
      </c>
      <c r="H38" s="88" t="s">
        <v>96</v>
      </c>
    </row>
    <row r="39" spans="1:8" ht="69" x14ac:dyDescent="0.3">
      <c r="A39" s="88">
        <v>8</v>
      </c>
      <c r="B39" s="92" t="s">
        <v>121</v>
      </c>
      <c r="C39" s="87" t="s">
        <v>122</v>
      </c>
      <c r="D39" s="5" t="s">
        <v>11</v>
      </c>
      <c r="E39" s="88">
        <v>1</v>
      </c>
      <c r="F39" s="91" t="s">
        <v>108</v>
      </c>
      <c r="G39" s="88">
        <v>1</v>
      </c>
      <c r="H39" s="88" t="s">
        <v>96</v>
      </c>
    </row>
    <row r="40" spans="1:8" ht="110.4" x14ac:dyDescent="0.3">
      <c r="A40" s="88">
        <v>9</v>
      </c>
      <c r="B40" s="90" t="s">
        <v>123</v>
      </c>
      <c r="C40" s="87" t="s">
        <v>124</v>
      </c>
      <c r="D40" s="5" t="s">
        <v>11</v>
      </c>
      <c r="E40" s="88">
        <v>1</v>
      </c>
      <c r="F40" s="91" t="s">
        <v>108</v>
      </c>
      <c r="G40" s="88">
        <v>1</v>
      </c>
      <c r="H40" s="88" t="s">
        <v>96</v>
      </c>
    </row>
    <row r="41" spans="1:8" ht="138" x14ac:dyDescent="0.3">
      <c r="A41" s="88">
        <v>10</v>
      </c>
      <c r="B41" s="90" t="s">
        <v>125</v>
      </c>
      <c r="C41" s="87" t="s">
        <v>126</v>
      </c>
      <c r="D41" s="5" t="s">
        <v>11</v>
      </c>
      <c r="E41" s="88">
        <v>1</v>
      </c>
      <c r="F41" s="91" t="s">
        <v>108</v>
      </c>
      <c r="G41" s="88">
        <v>1</v>
      </c>
      <c r="H41" s="88" t="s">
        <v>96</v>
      </c>
    </row>
    <row r="42" spans="1:8" ht="110.4" x14ac:dyDescent="0.3">
      <c r="A42" s="88">
        <v>11</v>
      </c>
      <c r="B42" s="90" t="s">
        <v>127</v>
      </c>
      <c r="C42" s="87" t="s">
        <v>128</v>
      </c>
      <c r="D42" s="5" t="s">
        <v>11</v>
      </c>
      <c r="E42" s="88">
        <v>1</v>
      </c>
      <c r="F42" s="91" t="s">
        <v>108</v>
      </c>
      <c r="G42" s="88">
        <v>1</v>
      </c>
      <c r="H42" s="88" t="s">
        <v>96</v>
      </c>
    </row>
    <row r="43" spans="1:8" ht="41.4" x14ac:dyDescent="0.3">
      <c r="A43" s="88">
        <v>12</v>
      </c>
      <c r="B43" s="90" t="s">
        <v>129</v>
      </c>
      <c r="C43" s="87" t="s">
        <v>130</v>
      </c>
      <c r="D43" s="5" t="s">
        <v>11</v>
      </c>
      <c r="E43" s="88">
        <v>1</v>
      </c>
      <c r="F43" s="91" t="s">
        <v>108</v>
      </c>
      <c r="G43" s="88">
        <v>1</v>
      </c>
      <c r="H43" s="88" t="s">
        <v>96</v>
      </c>
    </row>
    <row r="44" spans="1:8" ht="55.2" x14ac:dyDescent="0.3">
      <c r="A44" s="88">
        <v>13</v>
      </c>
      <c r="B44" s="90" t="s">
        <v>131</v>
      </c>
      <c r="C44" s="87" t="s">
        <v>132</v>
      </c>
      <c r="D44" s="5" t="s">
        <v>11</v>
      </c>
      <c r="E44" s="88">
        <v>1</v>
      </c>
      <c r="F44" s="91" t="s">
        <v>108</v>
      </c>
      <c r="G44" s="88">
        <v>1</v>
      </c>
      <c r="H44" s="88" t="s">
        <v>96</v>
      </c>
    </row>
    <row r="45" spans="1:8" ht="27.6" x14ac:dyDescent="0.3">
      <c r="A45" s="88">
        <v>14</v>
      </c>
      <c r="B45" s="90" t="s">
        <v>133</v>
      </c>
      <c r="C45" s="87" t="s">
        <v>134</v>
      </c>
      <c r="D45" s="5" t="s">
        <v>11</v>
      </c>
      <c r="E45" s="88">
        <v>1</v>
      </c>
      <c r="F45" s="91" t="s">
        <v>108</v>
      </c>
      <c r="G45" s="88">
        <v>1</v>
      </c>
      <c r="H45" s="88" t="s">
        <v>96</v>
      </c>
    </row>
    <row r="46" spans="1:8" ht="110.4" x14ac:dyDescent="0.3">
      <c r="A46" s="88">
        <v>15</v>
      </c>
      <c r="B46" s="90" t="s">
        <v>135</v>
      </c>
      <c r="C46" s="87" t="s">
        <v>136</v>
      </c>
      <c r="D46" s="5" t="s">
        <v>11</v>
      </c>
      <c r="E46" s="88">
        <v>1</v>
      </c>
      <c r="F46" s="91" t="s">
        <v>108</v>
      </c>
      <c r="G46" s="88">
        <v>1</v>
      </c>
      <c r="H46" s="88" t="s">
        <v>96</v>
      </c>
    </row>
    <row r="47" spans="1:8" ht="55.2" x14ac:dyDescent="0.3">
      <c r="A47" s="88">
        <v>16</v>
      </c>
      <c r="B47" s="90" t="s">
        <v>137</v>
      </c>
      <c r="C47" s="87" t="s">
        <v>138</v>
      </c>
      <c r="D47" s="5" t="s">
        <v>11</v>
      </c>
      <c r="E47" s="88">
        <v>1</v>
      </c>
      <c r="F47" s="91" t="s">
        <v>108</v>
      </c>
      <c r="G47" s="88">
        <v>1</v>
      </c>
      <c r="H47" s="88" t="s">
        <v>96</v>
      </c>
    </row>
    <row r="48" spans="1:8" ht="27.6" x14ac:dyDescent="0.3">
      <c r="A48" s="88">
        <v>17</v>
      </c>
      <c r="B48" s="90" t="s">
        <v>139</v>
      </c>
      <c r="C48" s="87" t="s">
        <v>140</v>
      </c>
      <c r="D48" s="5" t="s">
        <v>5</v>
      </c>
      <c r="E48" s="88">
        <v>1</v>
      </c>
      <c r="F48" s="91" t="s">
        <v>108</v>
      </c>
      <c r="G48" s="88">
        <v>1</v>
      </c>
      <c r="H48" s="93" t="s">
        <v>96</v>
      </c>
    </row>
    <row r="49" spans="1:8" ht="41.4" x14ac:dyDescent="0.3">
      <c r="A49" s="88">
        <v>18</v>
      </c>
      <c r="B49" s="90" t="s">
        <v>141</v>
      </c>
      <c r="C49" s="87" t="s">
        <v>142</v>
      </c>
      <c r="D49" s="5" t="s">
        <v>11</v>
      </c>
      <c r="E49" s="88">
        <v>1</v>
      </c>
      <c r="F49" s="91" t="s">
        <v>108</v>
      </c>
      <c r="G49" s="88">
        <v>1</v>
      </c>
      <c r="H49" s="88" t="s">
        <v>96</v>
      </c>
    </row>
    <row r="50" spans="1:8" ht="41.4" x14ac:dyDescent="0.3">
      <c r="A50" s="88">
        <v>19</v>
      </c>
      <c r="B50" s="90" t="s">
        <v>143</v>
      </c>
      <c r="C50" s="87" t="s">
        <v>144</v>
      </c>
      <c r="D50" s="5" t="s">
        <v>11</v>
      </c>
      <c r="E50" s="88">
        <v>1</v>
      </c>
      <c r="F50" s="91" t="s">
        <v>108</v>
      </c>
      <c r="G50" s="88">
        <v>1</v>
      </c>
      <c r="H50" s="88" t="s">
        <v>96</v>
      </c>
    </row>
    <row r="51" spans="1:8" ht="41.4" x14ac:dyDescent="0.3">
      <c r="A51" s="88">
        <v>20</v>
      </c>
      <c r="B51" s="90" t="s">
        <v>145</v>
      </c>
      <c r="C51" s="87" t="s">
        <v>146</v>
      </c>
      <c r="D51" s="5" t="s">
        <v>5</v>
      </c>
      <c r="E51" s="88">
        <v>1</v>
      </c>
      <c r="F51" s="91" t="s">
        <v>108</v>
      </c>
      <c r="G51" s="88">
        <v>1</v>
      </c>
      <c r="H51" s="88" t="s">
        <v>96</v>
      </c>
    </row>
    <row r="52" spans="1:8" ht="124.2" x14ac:dyDescent="0.3">
      <c r="A52" s="88">
        <v>21</v>
      </c>
      <c r="B52" s="90" t="s">
        <v>147</v>
      </c>
      <c r="C52" s="87" t="s">
        <v>148</v>
      </c>
      <c r="D52" s="5" t="s">
        <v>5</v>
      </c>
      <c r="E52" s="94">
        <v>1</v>
      </c>
      <c r="F52" s="91" t="s">
        <v>108</v>
      </c>
      <c r="G52" s="88">
        <v>1</v>
      </c>
      <c r="H52" s="88" t="s">
        <v>96</v>
      </c>
    </row>
    <row r="53" spans="1:8" ht="248.4" x14ac:dyDescent="0.3">
      <c r="A53" s="88">
        <v>22</v>
      </c>
      <c r="B53" s="90" t="s">
        <v>149</v>
      </c>
      <c r="C53" s="87" t="s">
        <v>150</v>
      </c>
      <c r="D53" s="5" t="s">
        <v>5</v>
      </c>
      <c r="E53" s="94">
        <v>1</v>
      </c>
      <c r="F53" s="91" t="s">
        <v>108</v>
      </c>
      <c r="G53" s="88">
        <v>1</v>
      </c>
      <c r="H53" s="88" t="s">
        <v>96</v>
      </c>
    </row>
    <row r="54" spans="1:8" ht="55.2" x14ac:dyDescent="0.3">
      <c r="A54" s="88">
        <v>23</v>
      </c>
      <c r="B54" s="90" t="s">
        <v>151</v>
      </c>
      <c r="C54" s="95" t="s">
        <v>152</v>
      </c>
      <c r="D54" s="5" t="s">
        <v>11</v>
      </c>
      <c r="E54" s="94">
        <v>1</v>
      </c>
      <c r="F54" s="91" t="s">
        <v>108</v>
      </c>
      <c r="G54" s="88">
        <v>1</v>
      </c>
      <c r="H54" s="88" t="s">
        <v>153</v>
      </c>
    </row>
    <row r="55" spans="1:8" ht="21.6" thickBot="1" x14ac:dyDescent="0.35">
      <c r="A55" s="160" t="s">
        <v>15</v>
      </c>
      <c r="B55" s="161"/>
      <c r="C55" s="161"/>
      <c r="D55" s="161"/>
      <c r="E55" s="161"/>
      <c r="F55" s="161"/>
      <c r="G55" s="161"/>
      <c r="H55" s="161"/>
    </row>
    <row r="56" spans="1:8" x14ac:dyDescent="0.3">
      <c r="A56" s="168" t="s">
        <v>13</v>
      </c>
      <c r="B56" s="169"/>
      <c r="C56" s="169"/>
      <c r="D56" s="169"/>
      <c r="E56" s="169"/>
      <c r="F56" s="169"/>
      <c r="G56" s="169"/>
      <c r="H56" s="170"/>
    </row>
    <row r="57" spans="1:8" x14ac:dyDescent="0.3">
      <c r="A57" s="147" t="s">
        <v>154</v>
      </c>
      <c r="B57" s="148"/>
      <c r="C57" s="148"/>
      <c r="D57" s="148"/>
      <c r="E57" s="148"/>
      <c r="F57" s="148"/>
      <c r="G57" s="148"/>
      <c r="H57" s="149"/>
    </row>
    <row r="58" spans="1:8" x14ac:dyDescent="0.3">
      <c r="A58" s="147" t="s">
        <v>102</v>
      </c>
      <c r="B58" s="148"/>
      <c r="C58" s="148"/>
      <c r="D58" s="148"/>
      <c r="E58" s="148"/>
      <c r="F58" s="148"/>
      <c r="G58" s="148"/>
      <c r="H58" s="149"/>
    </row>
    <row r="59" spans="1:8" x14ac:dyDescent="0.3">
      <c r="A59" s="147" t="s">
        <v>155</v>
      </c>
      <c r="B59" s="148"/>
      <c r="C59" s="148"/>
      <c r="D59" s="148"/>
      <c r="E59" s="148"/>
      <c r="F59" s="148"/>
      <c r="G59" s="148"/>
      <c r="H59" s="149"/>
    </row>
    <row r="60" spans="1:8" x14ac:dyDescent="0.3">
      <c r="A60" s="147" t="s">
        <v>156</v>
      </c>
      <c r="B60" s="148"/>
      <c r="C60" s="148"/>
      <c r="D60" s="148"/>
      <c r="E60" s="148"/>
      <c r="F60" s="148"/>
      <c r="G60" s="148"/>
      <c r="H60" s="149"/>
    </row>
    <row r="61" spans="1:8" x14ac:dyDescent="0.3">
      <c r="A61" s="147" t="s">
        <v>89</v>
      </c>
      <c r="B61" s="148"/>
      <c r="C61" s="148"/>
      <c r="D61" s="148"/>
      <c r="E61" s="148"/>
      <c r="F61" s="148"/>
      <c r="G61" s="148"/>
      <c r="H61" s="149"/>
    </row>
    <row r="62" spans="1:8" x14ac:dyDescent="0.3">
      <c r="A62" s="147" t="s">
        <v>157</v>
      </c>
      <c r="B62" s="148"/>
      <c r="C62" s="148"/>
      <c r="D62" s="148"/>
      <c r="E62" s="148"/>
      <c r="F62" s="148"/>
      <c r="G62" s="148"/>
      <c r="H62" s="149"/>
    </row>
    <row r="63" spans="1:8" x14ac:dyDescent="0.3">
      <c r="A63" s="147" t="s">
        <v>158</v>
      </c>
      <c r="B63" s="148"/>
      <c r="C63" s="148"/>
      <c r="D63" s="148"/>
      <c r="E63" s="148"/>
      <c r="F63" s="148"/>
      <c r="G63" s="148"/>
      <c r="H63" s="149"/>
    </row>
    <row r="64" spans="1:8" x14ac:dyDescent="0.3">
      <c r="A64" s="173" t="s">
        <v>92</v>
      </c>
      <c r="B64" s="174"/>
      <c r="C64" s="174"/>
      <c r="D64" s="174"/>
      <c r="E64" s="174"/>
      <c r="F64" s="174"/>
      <c r="G64" s="174"/>
      <c r="H64" s="175"/>
    </row>
    <row r="65" spans="1:8" ht="27.6" x14ac:dyDescent="0.3">
      <c r="A65" s="96" t="s">
        <v>0</v>
      </c>
      <c r="B65" s="88" t="s">
        <v>1</v>
      </c>
      <c r="C65" s="88" t="s">
        <v>10</v>
      </c>
      <c r="D65" s="88" t="s">
        <v>2</v>
      </c>
      <c r="E65" s="88" t="s">
        <v>4</v>
      </c>
      <c r="F65" s="88" t="s">
        <v>3</v>
      </c>
      <c r="G65" s="88" t="s">
        <v>8</v>
      </c>
      <c r="H65" s="88" t="s">
        <v>93</v>
      </c>
    </row>
    <row r="66" spans="1:8" ht="82.8" x14ac:dyDescent="0.3">
      <c r="A66" s="97">
        <v>1</v>
      </c>
      <c r="B66" s="55" t="s">
        <v>159</v>
      </c>
      <c r="C66" s="87" t="s">
        <v>160</v>
      </c>
      <c r="D66" s="7" t="s">
        <v>5</v>
      </c>
      <c r="E66" s="7">
        <v>1</v>
      </c>
      <c r="F66" s="7" t="s">
        <v>6</v>
      </c>
      <c r="G66" s="7">
        <v>1</v>
      </c>
      <c r="H66" s="88" t="s">
        <v>96</v>
      </c>
    </row>
    <row r="67" spans="1:8" ht="110.4" x14ac:dyDescent="0.3">
      <c r="A67" s="97">
        <v>2</v>
      </c>
      <c r="B67" s="98" t="s">
        <v>28</v>
      </c>
      <c r="C67" s="87" t="s">
        <v>161</v>
      </c>
      <c r="D67" s="5" t="s">
        <v>162</v>
      </c>
      <c r="E67" s="7">
        <v>1</v>
      </c>
      <c r="F67" s="5" t="s">
        <v>6</v>
      </c>
      <c r="G67" s="7">
        <v>1</v>
      </c>
      <c r="H67" s="88" t="s">
        <v>96</v>
      </c>
    </row>
    <row r="68" spans="1:8" ht="41.4" x14ac:dyDescent="0.3">
      <c r="A68" s="97">
        <v>3</v>
      </c>
      <c r="B68" s="98" t="s">
        <v>163</v>
      </c>
      <c r="C68" s="87" t="s">
        <v>164</v>
      </c>
      <c r="D68" s="5" t="s">
        <v>7</v>
      </c>
      <c r="E68" s="7">
        <v>1</v>
      </c>
      <c r="F68" s="5" t="s">
        <v>6</v>
      </c>
      <c r="G68" s="7">
        <v>1</v>
      </c>
      <c r="H68" s="88" t="s">
        <v>96</v>
      </c>
    </row>
    <row r="69" spans="1:8" ht="21" x14ac:dyDescent="0.3">
      <c r="A69" s="171" t="s">
        <v>14</v>
      </c>
      <c r="B69" s="172"/>
      <c r="C69" s="172"/>
      <c r="D69" s="172"/>
      <c r="E69" s="172"/>
      <c r="F69" s="172"/>
      <c r="G69" s="172"/>
      <c r="H69" s="172"/>
    </row>
    <row r="70" spans="1:8" ht="27.6" x14ac:dyDescent="0.3">
      <c r="A70" s="96" t="s">
        <v>0</v>
      </c>
      <c r="B70" s="88" t="s">
        <v>1</v>
      </c>
      <c r="C70" s="88" t="s">
        <v>10</v>
      </c>
      <c r="D70" s="88" t="s">
        <v>2</v>
      </c>
      <c r="E70" s="88" t="s">
        <v>4</v>
      </c>
      <c r="F70" s="88" t="s">
        <v>3</v>
      </c>
      <c r="G70" s="99" t="s">
        <v>8</v>
      </c>
      <c r="H70" s="99" t="s">
        <v>93</v>
      </c>
    </row>
    <row r="71" spans="1:8" ht="55.2" x14ac:dyDescent="0.3">
      <c r="A71" s="100">
        <v>1</v>
      </c>
      <c r="B71" s="101" t="s">
        <v>20</v>
      </c>
      <c r="C71" s="87" t="s">
        <v>165</v>
      </c>
      <c r="D71" s="5" t="s">
        <v>9</v>
      </c>
      <c r="E71" s="6">
        <v>1</v>
      </c>
      <c r="F71" s="102" t="s">
        <v>6</v>
      </c>
      <c r="G71" s="7">
        <v>1</v>
      </c>
      <c r="H71" s="88" t="s">
        <v>96</v>
      </c>
    </row>
    <row r="72" spans="1:8" ht="82.8" x14ac:dyDescent="0.3">
      <c r="A72" s="97">
        <v>2</v>
      </c>
      <c r="B72" s="98" t="s">
        <v>21</v>
      </c>
      <c r="C72" s="87" t="s">
        <v>166</v>
      </c>
      <c r="D72" s="5" t="s">
        <v>9</v>
      </c>
      <c r="E72" s="7">
        <v>1</v>
      </c>
      <c r="F72" s="5" t="s">
        <v>6</v>
      </c>
      <c r="G72" s="7">
        <f t="shared" ref="G72:G74" si="0">E72</f>
        <v>1</v>
      </c>
      <c r="H72" s="88" t="s">
        <v>96</v>
      </c>
    </row>
    <row r="73" spans="1:8" x14ac:dyDescent="0.3">
      <c r="A73" s="97">
        <v>3</v>
      </c>
      <c r="B73" s="98" t="s">
        <v>167</v>
      </c>
      <c r="C73" s="103" t="s">
        <v>168</v>
      </c>
      <c r="D73" s="5" t="s">
        <v>9</v>
      </c>
      <c r="E73" s="7">
        <v>1</v>
      </c>
      <c r="F73" s="5" t="s">
        <v>6</v>
      </c>
      <c r="G73" s="7">
        <f t="shared" si="0"/>
        <v>1</v>
      </c>
      <c r="H73" s="88" t="s">
        <v>96</v>
      </c>
    </row>
    <row r="74" spans="1:8" x14ac:dyDescent="0.3">
      <c r="A74" s="97">
        <v>4</v>
      </c>
      <c r="B74" s="98" t="s">
        <v>22</v>
      </c>
      <c r="C74" s="103" t="s">
        <v>169</v>
      </c>
      <c r="D74" s="5" t="s">
        <v>9</v>
      </c>
      <c r="E74" s="7">
        <v>1</v>
      </c>
      <c r="F74" s="5" t="s">
        <v>6</v>
      </c>
      <c r="G74" s="7">
        <f t="shared" si="0"/>
        <v>1</v>
      </c>
      <c r="H74" s="88" t="s">
        <v>96</v>
      </c>
    </row>
    <row r="75" spans="1:8" x14ac:dyDescent="0.3">
      <c r="A75" s="104">
        <v>5</v>
      </c>
      <c r="B75" s="98" t="s">
        <v>170</v>
      </c>
      <c r="C75" s="103" t="s">
        <v>171</v>
      </c>
      <c r="D75" s="5" t="s">
        <v>9</v>
      </c>
      <c r="E75" s="6">
        <v>25</v>
      </c>
      <c r="F75" s="5" t="s">
        <v>6</v>
      </c>
      <c r="G75" s="7">
        <v>25</v>
      </c>
      <c r="H75" s="88" t="s">
        <v>96</v>
      </c>
    </row>
    <row r="76" spans="1:8" ht="124.2" x14ac:dyDescent="0.3">
      <c r="A76" s="104">
        <v>6</v>
      </c>
      <c r="B76" s="55" t="s">
        <v>172</v>
      </c>
      <c r="C76" s="87" t="s">
        <v>173</v>
      </c>
      <c r="D76" s="7" t="s">
        <v>174</v>
      </c>
      <c r="E76" s="7">
        <v>4</v>
      </c>
      <c r="F76" s="7" t="s">
        <v>6</v>
      </c>
      <c r="G76" s="7">
        <v>4</v>
      </c>
      <c r="H76" s="88" t="s">
        <v>96</v>
      </c>
    </row>
    <row r="77" spans="1:8" ht="151.80000000000001" x14ac:dyDescent="0.3">
      <c r="A77" s="104">
        <v>7</v>
      </c>
      <c r="B77" s="55" t="s">
        <v>39</v>
      </c>
      <c r="C77" s="87" t="s">
        <v>175</v>
      </c>
      <c r="D77" s="7" t="s">
        <v>174</v>
      </c>
      <c r="E77" s="7">
        <v>25</v>
      </c>
      <c r="F77" s="7" t="s">
        <v>6</v>
      </c>
      <c r="G77" s="7">
        <v>25</v>
      </c>
      <c r="H77" s="88" t="s">
        <v>96</v>
      </c>
    </row>
    <row r="78" spans="1:8" ht="27.6" x14ac:dyDescent="0.3">
      <c r="A78" s="104">
        <v>8</v>
      </c>
      <c r="B78" s="55" t="s">
        <v>176</v>
      </c>
      <c r="C78" s="87" t="s">
        <v>177</v>
      </c>
      <c r="D78" s="7" t="s">
        <v>174</v>
      </c>
      <c r="E78" s="7">
        <v>25</v>
      </c>
      <c r="F78" s="7" t="s">
        <v>6</v>
      </c>
      <c r="G78" s="7">
        <v>25</v>
      </c>
      <c r="H78" s="88" t="s">
        <v>96</v>
      </c>
    </row>
    <row r="79" spans="1:8" ht="41.4" x14ac:dyDescent="0.3">
      <c r="A79" s="104">
        <v>9</v>
      </c>
      <c r="B79" s="55" t="s">
        <v>178</v>
      </c>
      <c r="C79" s="87" t="s">
        <v>179</v>
      </c>
      <c r="D79" s="7" t="s">
        <v>174</v>
      </c>
      <c r="E79" s="7">
        <v>5</v>
      </c>
      <c r="F79" s="7" t="s">
        <v>6</v>
      </c>
      <c r="G79" s="7">
        <v>5</v>
      </c>
      <c r="H79" s="88" t="s">
        <v>96</v>
      </c>
    </row>
  </sheetData>
  <mergeCells count="37">
    <mergeCell ref="A69:H69"/>
    <mergeCell ref="A59:H59"/>
    <mergeCell ref="A60:H60"/>
    <mergeCell ref="A61:H61"/>
    <mergeCell ref="A62:H62"/>
    <mergeCell ref="A63:H63"/>
    <mergeCell ref="A64:H64"/>
    <mergeCell ref="A23:H23"/>
    <mergeCell ref="A8:H8"/>
    <mergeCell ref="A9:H9"/>
    <mergeCell ref="A10:H10"/>
    <mergeCell ref="A11:H11"/>
    <mergeCell ref="A12:H12"/>
    <mergeCell ref="A14:H14"/>
    <mergeCell ref="A15:H15"/>
    <mergeCell ref="A16:H16"/>
    <mergeCell ref="A21:H21"/>
    <mergeCell ref="A22:H22"/>
    <mergeCell ref="A58:H58"/>
    <mergeCell ref="A24:H24"/>
    <mergeCell ref="A25:H25"/>
    <mergeCell ref="A26:H26"/>
    <mergeCell ref="A27:H27"/>
    <mergeCell ref="A28:H28"/>
    <mergeCell ref="A29:H29"/>
    <mergeCell ref="A30:H30"/>
    <mergeCell ref="A55:H55"/>
    <mergeCell ref="A56:H56"/>
    <mergeCell ref="A57:H57"/>
    <mergeCell ref="A13:H13"/>
    <mergeCell ref="A1:H1"/>
    <mergeCell ref="A2:H2"/>
    <mergeCell ref="A3:H3"/>
    <mergeCell ref="A4:H4"/>
    <mergeCell ref="A5:H5"/>
    <mergeCell ref="A7:H7"/>
    <mergeCell ref="A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8" sqref="B28"/>
    </sheetView>
  </sheetViews>
  <sheetFormatPr defaultRowHeight="14.4" x14ac:dyDescent="0.3"/>
  <cols>
    <col min="1" max="1" width="28.6640625" style="21"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73</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2024-08-27T08:15:40Z</dcterms:modified>
</cp:coreProperties>
</file>